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FEEE3FBA-4B62-46C8-95AC-9BDC44C42460}" xr6:coauthVersionLast="47" xr6:coauthVersionMax="47" xr10:uidLastSave="{00000000-0000-0000-0000-000000000000}"/>
  <bookViews>
    <workbookView xWindow="-98" yWindow="-98" windowWidth="20715" windowHeight="13155" firstSheet="59" activeTab="60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Sum by days of week" sheetId="5" r:id="rId5"/>
    <sheet name="Sum by Vendor" sheetId="6" r:id="rId6"/>
    <sheet name="Average Price by Vendor" sheetId="7" r:id="rId7"/>
    <sheet name="Analysis_Tables" sheetId="8" r:id="rId8"/>
    <sheet name="target_table" sheetId="9" r:id="rId9"/>
    <sheet name="all_table" sheetId="10" r:id="rId10"/>
    <sheet name="target_table1" sheetId="11" r:id="rId11"/>
    <sheet name="all_table1" sheetId="12" r:id="rId12"/>
    <sheet name="target_table2" sheetId="13" r:id="rId13"/>
    <sheet name="all_table2" sheetId="14" r:id="rId14"/>
    <sheet name="target_table3" sheetId="15" r:id="rId15"/>
    <sheet name="all_table3" sheetId="16" r:id="rId16"/>
    <sheet name="target_table4" sheetId="17" r:id="rId17"/>
    <sheet name="all_table4" sheetId="18" r:id="rId18"/>
    <sheet name="target_table5" sheetId="19" r:id="rId19"/>
    <sheet name="all_table5" sheetId="20" r:id="rId20"/>
    <sheet name="target_table6" sheetId="21" r:id="rId21"/>
    <sheet name="all_table6" sheetId="22" r:id="rId22"/>
    <sheet name="target_table7" sheetId="23" r:id="rId23"/>
    <sheet name="all_table7" sheetId="24" r:id="rId24"/>
    <sheet name="target_table8" sheetId="25" r:id="rId25"/>
    <sheet name="all_table8" sheetId="26" r:id="rId26"/>
    <sheet name="target_table9" sheetId="27" r:id="rId27"/>
    <sheet name="all_table9" sheetId="28" r:id="rId28"/>
    <sheet name="target_table10" sheetId="29" r:id="rId29"/>
    <sheet name="all_table10" sheetId="30" r:id="rId30"/>
    <sheet name="target_table11" sheetId="31" r:id="rId31"/>
    <sheet name="all_table11" sheetId="32" r:id="rId32"/>
    <sheet name="target_table12" sheetId="33" r:id="rId33"/>
    <sheet name="all_table12" sheetId="34" r:id="rId34"/>
    <sheet name="target_table13" sheetId="35" r:id="rId35"/>
    <sheet name="all_table13" sheetId="36" r:id="rId36"/>
    <sheet name="target_table14" sheetId="37" r:id="rId37"/>
    <sheet name="all_table14" sheetId="38" r:id="rId38"/>
    <sheet name="target_table15" sheetId="39" r:id="rId39"/>
    <sheet name="all_table15" sheetId="40" r:id="rId40"/>
    <sheet name="target_table16" sheetId="41" r:id="rId41"/>
    <sheet name="all_table16" sheetId="42" r:id="rId42"/>
    <sheet name="target_table17" sheetId="43" r:id="rId43"/>
    <sheet name="all_table17" sheetId="44" r:id="rId44"/>
    <sheet name="target_table18" sheetId="45" r:id="rId45"/>
    <sheet name="all_table18" sheetId="46" r:id="rId46"/>
    <sheet name="target_table19" sheetId="47" r:id="rId47"/>
    <sheet name="all_table19" sheetId="48" r:id="rId48"/>
    <sheet name="target_table20" sheetId="49" r:id="rId49"/>
    <sheet name="all_table20" sheetId="50" r:id="rId50"/>
    <sheet name="target_table21" sheetId="51" r:id="rId51"/>
    <sheet name="all_table21" sheetId="52" r:id="rId52"/>
    <sheet name="target_table22" sheetId="53" r:id="rId53"/>
    <sheet name="all_table22" sheetId="54" r:id="rId54"/>
    <sheet name="target_table23" sheetId="55" r:id="rId55"/>
    <sheet name="all_table23" sheetId="56" r:id="rId56"/>
    <sheet name="target_table24" sheetId="57" r:id="rId57"/>
    <sheet name="all_table24" sheetId="58" r:id="rId58"/>
    <sheet name="target_table25" sheetId="62" r:id="rId59"/>
    <sheet name="target_consolidated_table" sheetId="59" r:id="rId60"/>
    <sheet name="all_consolidated_table" sheetId="60" r:id="rId61"/>
    <sheet name="vendor_table" sheetId="61" r:id="rId62"/>
    <sheet name="all_table25" sheetId="63" r:id="rId63"/>
  </sheets>
  <definedNames>
    <definedName name="_xlnm._FilterDatabase" localSheetId="60" hidden="1">all_consolidated_table!$A$2:$F$603</definedName>
  </definedNames>
  <calcPr calcId="191029"/>
  <pivotCaches>
    <pivotCache cacheId="0" r:id="rId64"/>
    <pivotCache cacheId="1" r:id="rId65"/>
    <pivotCache cacheId="2" r:id="rId66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83" i="60" l="1"/>
  <c r="F1084" i="60"/>
  <c r="F1085" i="60"/>
  <c r="F1086" i="60"/>
  <c r="F1087" i="60"/>
  <c r="F1088" i="60"/>
  <c r="F1089" i="60"/>
  <c r="F1090" i="60"/>
  <c r="F1091" i="60"/>
  <c r="F1092" i="60"/>
  <c r="F1093" i="60"/>
  <c r="F1094" i="60"/>
  <c r="F1095" i="60"/>
  <c r="F1096" i="60"/>
  <c r="F1097" i="60"/>
  <c r="F1098" i="60"/>
  <c r="F1099" i="60"/>
  <c r="F1100" i="60"/>
  <c r="F1101" i="60"/>
  <c r="F1102" i="60"/>
  <c r="F1103" i="60"/>
  <c r="F1104" i="60"/>
  <c r="F1105" i="60"/>
  <c r="F1106" i="60"/>
  <c r="F1107" i="60"/>
  <c r="F1108" i="60"/>
  <c r="F1109" i="60"/>
  <c r="F1110" i="60"/>
  <c r="F1111" i="60"/>
  <c r="F1112" i="60"/>
  <c r="F1113" i="60"/>
  <c r="F1114" i="60"/>
  <c r="F1115" i="60"/>
  <c r="F1116" i="60"/>
  <c r="F1117" i="60"/>
  <c r="F1118" i="60"/>
  <c r="F1119" i="60"/>
  <c r="F1120" i="60"/>
  <c r="D1083" i="60"/>
  <c r="D1084" i="60"/>
  <c r="D1085" i="60"/>
  <c r="D1086" i="60"/>
  <c r="D1087" i="60"/>
  <c r="D1088" i="60"/>
  <c r="D1089" i="60"/>
  <c r="D1090" i="60"/>
  <c r="D1091" i="60"/>
  <c r="D1092" i="60"/>
  <c r="D1093" i="60"/>
  <c r="D1094" i="60"/>
  <c r="D1095" i="60"/>
  <c r="D1096" i="60"/>
  <c r="D1097" i="60"/>
  <c r="D1098" i="60"/>
  <c r="D1099" i="60"/>
  <c r="D1100" i="60"/>
  <c r="D1101" i="60"/>
  <c r="D1102" i="60"/>
  <c r="D1103" i="60"/>
  <c r="D1104" i="60"/>
  <c r="D1105" i="60"/>
  <c r="D1106" i="60"/>
  <c r="D1107" i="60"/>
  <c r="D1108" i="60"/>
  <c r="D1109" i="60"/>
  <c r="D1110" i="60"/>
  <c r="D1111" i="60"/>
  <c r="D1112" i="60"/>
  <c r="D1113" i="60"/>
  <c r="D1114" i="60"/>
  <c r="D1115" i="60"/>
  <c r="D1116" i="60"/>
  <c r="D1117" i="60"/>
  <c r="D1118" i="60"/>
  <c r="D1119" i="60"/>
  <c r="D1120" i="60"/>
  <c r="F396" i="59"/>
  <c r="F397" i="59"/>
  <c r="F398" i="59"/>
  <c r="F399" i="59"/>
  <c r="F400" i="59"/>
  <c r="F401" i="59"/>
  <c r="F402" i="59"/>
  <c r="F403" i="59"/>
  <c r="F404" i="59"/>
  <c r="F405" i="59"/>
  <c r="F406" i="59"/>
  <c r="F407" i="59"/>
  <c r="F408" i="59"/>
  <c r="F409" i="59"/>
  <c r="D396" i="59"/>
  <c r="D397" i="59"/>
  <c r="D398" i="59"/>
  <c r="D399" i="59"/>
  <c r="D400" i="59"/>
  <c r="D401" i="59"/>
  <c r="D402" i="59"/>
  <c r="D403" i="59"/>
  <c r="D404" i="59"/>
  <c r="D405" i="59"/>
  <c r="D406" i="59"/>
  <c r="D407" i="59"/>
  <c r="D408" i="59"/>
  <c r="D409" i="59"/>
  <c r="D395" i="59"/>
  <c r="F1082" i="60"/>
  <c r="D1082" i="60"/>
  <c r="F1081" i="60"/>
  <c r="D1081" i="60"/>
  <c r="F1080" i="60"/>
  <c r="D1080" i="60"/>
  <c r="F1079" i="60"/>
  <c r="D1079" i="60"/>
  <c r="F1078" i="60"/>
  <c r="D1078" i="60"/>
  <c r="F1077" i="60"/>
  <c r="D1077" i="60"/>
  <c r="F1076" i="60"/>
  <c r="D1076" i="60"/>
  <c r="F1075" i="60"/>
  <c r="D1075" i="60"/>
  <c r="F1074" i="60"/>
  <c r="D1074" i="60"/>
  <c r="F1073" i="60"/>
  <c r="D1073" i="60"/>
  <c r="F1072" i="60"/>
  <c r="D1072" i="60"/>
  <c r="F1071" i="60"/>
  <c r="D1071" i="60"/>
  <c r="F1070" i="60"/>
  <c r="D1070" i="60"/>
  <c r="F1069" i="60"/>
  <c r="D1069" i="60"/>
  <c r="F1068" i="60"/>
  <c r="D1068" i="60"/>
  <c r="F1067" i="60"/>
  <c r="D1067" i="60"/>
  <c r="F1066" i="60"/>
  <c r="D1066" i="60"/>
  <c r="F1065" i="60"/>
  <c r="D1065" i="60"/>
  <c r="F1064" i="60"/>
  <c r="D1064" i="60"/>
  <c r="F1063" i="60"/>
  <c r="D1063" i="60"/>
  <c r="F1062" i="60"/>
  <c r="D1062" i="60"/>
  <c r="F1061" i="60"/>
  <c r="D1061" i="60"/>
  <c r="F1060" i="60"/>
  <c r="D1060" i="60"/>
  <c r="F1059" i="60"/>
  <c r="D1059" i="60"/>
  <c r="F1058" i="60"/>
  <c r="D1058" i="60"/>
  <c r="F1057" i="60"/>
  <c r="D1057" i="60"/>
  <c r="F1056" i="60"/>
  <c r="D1056" i="60"/>
  <c r="F1055" i="60"/>
  <c r="D1055" i="60"/>
  <c r="F1054" i="60"/>
  <c r="D1054" i="60"/>
  <c r="F1053" i="60"/>
  <c r="D1053" i="60"/>
  <c r="F1052" i="60"/>
  <c r="D1052" i="60"/>
  <c r="F1051" i="60"/>
  <c r="D1051" i="60"/>
  <c r="F1050" i="60"/>
  <c r="D1050" i="60"/>
  <c r="F1049" i="60"/>
  <c r="D1049" i="60"/>
  <c r="F1048" i="60"/>
  <c r="D1048" i="60"/>
  <c r="F1047" i="60"/>
  <c r="D1047" i="60"/>
  <c r="F1046" i="60"/>
  <c r="D1046" i="60"/>
  <c r="F1045" i="60"/>
  <c r="D1045" i="60"/>
  <c r="F1044" i="60"/>
  <c r="D1044" i="60"/>
  <c r="F1043" i="60"/>
  <c r="D1043" i="60"/>
  <c r="F1042" i="60"/>
  <c r="D1042" i="60"/>
  <c r="F1041" i="60"/>
  <c r="D1041" i="60"/>
  <c r="F1040" i="60"/>
  <c r="D1040" i="60"/>
  <c r="F1039" i="60"/>
  <c r="D1039" i="60"/>
  <c r="F1038" i="60"/>
  <c r="D1038" i="60"/>
  <c r="F1037" i="60"/>
  <c r="D1037" i="60"/>
  <c r="F1036" i="60"/>
  <c r="D1036" i="60"/>
  <c r="F1035" i="60"/>
  <c r="D1035" i="60"/>
  <c r="F1034" i="60"/>
  <c r="D1034" i="60"/>
  <c r="F1033" i="60"/>
  <c r="D1033" i="60"/>
  <c r="F1032" i="60"/>
  <c r="D1032" i="60"/>
  <c r="F1031" i="60"/>
  <c r="D1031" i="60"/>
  <c r="F1030" i="60"/>
  <c r="D1030" i="60"/>
  <c r="F1029" i="60"/>
  <c r="D1029" i="60"/>
  <c r="F1028" i="60"/>
  <c r="D1028" i="60"/>
  <c r="F1027" i="60"/>
  <c r="D1027" i="60"/>
  <c r="F1026" i="60"/>
  <c r="D1026" i="60"/>
  <c r="F1025" i="60"/>
  <c r="D1025" i="60"/>
  <c r="F1024" i="60"/>
  <c r="D1024" i="60"/>
  <c r="F1023" i="60"/>
  <c r="D1023" i="60"/>
  <c r="F1022" i="60"/>
  <c r="D1022" i="60"/>
  <c r="F1021" i="60"/>
  <c r="D1021" i="60"/>
  <c r="F1020" i="60"/>
  <c r="D1020" i="60"/>
  <c r="F1019" i="60"/>
  <c r="D1019" i="60"/>
  <c r="F1018" i="60"/>
  <c r="D1018" i="60"/>
  <c r="F1017" i="60"/>
  <c r="D1017" i="60"/>
  <c r="F1016" i="60"/>
  <c r="D1016" i="60"/>
  <c r="F1015" i="60"/>
  <c r="D1015" i="60"/>
  <c r="F1014" i="60"/>
  <c r="D1014" i="60"/>
  <c r="F1013" i="60"/>
  <c r="D1013" i="60"/>
  <c r="F1012" i="60"/>
  <c r="D1012" i="60"/>
  <c r="F1011" i="60"/>
  <c r="D1011" i="60"/>
  <c r="F1010" i="60"/>
  <c r="D1010" i="60"/>
  <c r="F1009" i="60"/>
  <c r="D1009" i="60"/>
  <c r="F1008" i="60"/>
  <c r="D1008" i="60"/>
  <c r="F1007" i="60"/>
  <c r="D1007" i="60"/>
  <c r="F1006" i="60"/>
  <c r="D1006" i="60"/>
  <c r="F1005" i="60"/>
  <c r="D1005" i="60"/>
  <c r="F1004" i="60"/>
  <c r="D1004" i="60"/>
  <c r="F1003" i="60"/>
  <c r="D1003" i="60"/>
  <c r="F1002" i="60"/>
  <c r="D1002" i="60"/>
  <c r="F1001" i="60"/>
  <c r="D1001" i="60"/>
  <c r="F1000" i="60"/>
  <c r="D1000" i="60"/>
  <c r="F999" i="60"/>
  <c r="D999" i="60"/>
  <c r="F998" i="60"/>
  <c r="D998" i="60"/>
  <c r="F997" i="60"/>
  <c r="D997" i="60"/>
  <c r="F996" i="60"/>
  <c r="D996" i="60"/>
  <c r="F995" i="60"/>
  <c r="D995" i="60"/>
  <c r="F994" i="60"/>
  <c r="D994" i="60"/>
  <c r="F993" i="60"/>
  <c r="D993" i="60"/>
  <c r="F992" i="60"/>
  <c r="D992" i="60"/>
  <c r="F991" i="60"/>
  <c r="D991" i="60"/>
  <c r="F990" i="60"/>
  <c r="D990" i="60"/>
  <c r="F989" i="60"/>
  <c r="D989" i="60"/>
  <c r="F988" i="60"/>
  <c r="D988" i="60"/>
  <c r="F987" i="60"/>
  <c r="D987" i="60"/>
  <c r="F986" i="60"/>
  <c r="D986" i="60"/>
  <c r="F985" i="60"/>
  <c r="D985" i="60"/>
  <c r="F984" i="60"/>
  <c r="D984" i="60"/>
  <c r="F983" i="60"/>
  <c r="D983" i="60"/>
  <c r="F982" i="60"/>
  <c r="D982" i="60"/>
  <c r="F981" i="60"/>
  <c r="D981" i="60"/>
  <c r="F980" i="60"/>
  <c r="D980" i="60"/>
  <c r="F979" i="60"/>
  <c r="D979" i="60"/>
  <c r="F978" i="60"/>
  <c r="D978" i="60"/>
  <c r="F977" i="60"/>
  <c r="D977" i="60"/>
  <c r="F976" i="60"/>
  <c r="D976" i="60"/>
  <c r="F975" i="60"/>
  <c r="D975" i="60"/>
  <c r="F974" i="60"/>
  <c r="D974" i="60"/>
  <c r="F973" i="60"/>
  <c r="D973" i="60"/>
  <c r="F972" i="60"/>
  <c r="D972" i="60"/>
  <c r="F971" i="60"/>
  <c r="D971" i="60"/>
  <c r="F970" i="60"/>
  <c r="D970" i="60"/>
  <c r="F969" i="60"/>
  <c r="D969" i="60"/>
  <c r="F968" i="60"/>
  <c r="D968" i="60"/>
  <c r="F967" i="60"/>
  <c r="D967" i="60"/>
  <c r="F966" i="60"/>
  <c r="D966" i="60"/>
  <c r="F965" i="60"/>
  <c r="D965" i="60"/>
  <c r="F964" i="60"/>
  <c r="D964" i="60"/>
  <c r="F963" i="60"/>
  <c r="D963" i="60"/>
  <c r="F962" i="60"/>
  <c r="D962" i="60"/>
  <c r="F961" i="60"/>
  <c r="D961" i="60"/>
  <c r="F960" i="60"/>
  <c r="D960" i="60"/>
  <c r="F959" i="60"/>
  <c r="D959" i="60"/>
  <c r="F958" i="60"/>
  <c r="D958" i="60"/>
  <c r="F957" i="60"/>
  <c r="D957" i="60"/>
  <c r="F956" i="60"/>
  <c r="D956" i="60"/>
  <c r="F955" i="60"/>
  <c r="D955" i="60"/>
  <c r="F954" i="60"/>
  <c r="D954" i="60"/>
  <c r="F953" i="60"/>
  <c r="D953" i="60"/>
  <c r="F952" i="60"/>
  <c r="D952" i="60"/>
  <c r="F951" i="60"/>
  <c r="D951" i="60"/>
  <c r="F950" i="60"/>
  <c r="D950" i="60"/>
  <c r="F949" i="60"/>
  <c r="D949" i="60"/>
  <c r="F948" i="60"/>
  <c r="D948" i="60"/>
  <c r="F947" i="60"/>
  <c r="D947" i="60"/>
  <c r="F946" i="60"/>
  <c r="D946" i="60"/>
  <c r="F945" i="60"/>
  <c r="D945" i="60"/>
  <c r="F944" i="60"/>
  <c r="D944" i="60"/>
  <c r="F943" i="60"/>
  <c r="D943" i="60"/>
  <c r="F942" i="60"/>
  <c r="D942" i="60"/>
  <c r="F941" i="60"/>
  <c r="D941" i="60"/>
  <c r="F940" i="60"/>
  <c r="D940" i="60"/>
  <c r="F939" i="60"/>
  <c r="D939" i="60"/>
  <c r="F938" i="60"/>
  <c r="D938" i="60"/>
  <c r="F937" i="60"/>
  <c r="D937" i="60"/>
  <c r="F936" i="60"/>
  <c r="D936" i="60"/>
  <c r="F935" i="60"/>
  <c r="D935" i="60"/>
  <c r="F934" i="60"/>
  <c r="D934" i="60"/>
  <c r="F933" i="60"/>
  <c r="D933" i="60"/>
  <c r="F932" i="60"/>
  <c r="D932" i="60"/>
  <c r="F931" i="60"/>
  <c r="D931" i="60"/>
  <c r="F930" i="60"/>
  <c r="D930" i="60"/>
  <c r="F929" i="60"/>
  <c r="D929" i="60"/>
  <c r="F928" i="60"/>
  <c r="D928" i="60"/>
  <c r="F927" i="60"/>
  <c r="D927" i="60"/>
  <c r="F926" i="60"/>
  <c r="D926" i="60"/>
  <c r="F925" i="60"/>
  <c r="D925" i="60"/>
  <c r="F924" i="60"/>
  <c r="D924" i="60"/>
  <c r="F923" i="60"/>
  <c r="D923" i="60"/>
  <c r="F922" i="60"/>
  <c r="D922" i="60"/>
  <c r="F921" i="60"/>
  <c r="D921" i="60"/>
  <c r="F920" i="60"/>
  <c r="D920" i="60"/>
  <c r="F919" i="60"/>
  <c r="D919" i="60"/>
  <c r="F918" i="60"/>
  <c r="D918" i="60"/>
  <c r="F917" i="60"/>
  <c r="D917" i="60"/>
  <c r="F916" i="60"/>
  <c r="D916" i="60"/>
  <c r="F915" i="60"/>
  <c r="D915" i="60"/>
  <c r="F914" i="60"/>
  <c r="D914" i="60"/>
  <c r="F913" i="60"/>
  <c r="D913" i="60"/>
  <c r="F912" i="60"/>
  <c r="D912" i="60"/>
  <c r="F911" i="60"/>
  <c r="D911" i="60"/>
  <c r="F910" i="60"/>
  <c r="D910" i="60"/>
  <c r="F909" i="60"/>
  <c r="D909" i="60"/>
  <c r="F908" i="60"/>
  <c r="D908" i="60"/>
  <c r="F907" i="60"/>
  <c r="D907" i="60"/>
  <c r="F906" i="60"/>
  <c r="D906" i="60"/>
  <c r="F905" i="60"/>
  <c r="D905" i="60"/>
  <c r="F904" i="60"/>
  <c r="D904" i="60"/>
  <c r="F903" i="60"/>
  <c r="D903" i="60"/>
  <c r="F902" i="60"/>
  <c r="D902" i="60"/>
  <c r="F901" i="60"/>
  <c r="D901" i="60"/>
  <c r="F900" i="60"/>
  <c r="D900" i="60"/>
  <c r="F899" i="60"/>
  <c r="D899" i="60"/>
  <c r="F898" i="60"/>
  <c r="D898" i="60"/>
  <c r="F897" i="60"/>
  <c r="D897" i="60"/>
  <c r="F896" i="60"/>
  <c r="D896" i="60"/>
  <c r="F895" i="60"/>
  <c r="D895" i="60"/>
  <c r="F894" i="60"/>
  <c r="D894" i="60"/>
  <c r="F893" i="60"/>
  <c r="D893" i="60"/>
  <c r="F892" i="60"/>
  <c r="D892" i="60"/>
  <c r="F891" i="60"/>
  <c r="D891" i="60"/>
  <c r="F890" i="60"/>
  <c r="D890" i="60"/>
  <c r="F889" i="60"/>
  <c r="D889" i="60"/>
  <c r="F888" i="60"/>
  <c r="D888" i="60"/>
  <c r="F887" i="60"/>
  <c r="D887" i="60"/>
  <c r="F886" i="60"/>
  <c r="D886" i="60"/>
  <c r="F885" i="60"/>
  <c r="D885" i="60"/>
  <c r="F884" i="60"/>
  <c r="D884" i="60"/>
  <c r="F883" i="60"/>
  <c r="D883" i="60"/>
  <c r="F882" i="60"/>
  <c r="D882" i="60"/>
  <c r="F881" i="60"/>
  <c r="D881" i="60"/>
  <c r="F880" i="60"/>
  <c r="D880" i="60"/>
  <c r="F879" i="60"/>
  <c r="D879" i="60"/>
  <c r="F878" i="60"/>
  <c r="D878" i="60"/>
  <c r="F877" i="60"/>
  <c r="D877" i="60"/>
  <c r="F876" i="60"/>
  <c r="D876" i="60"/>
  <c r="F875" i="60"/>
  <c r="D875" i="60"/>
  <c r="F874" i="60"/>
  <c r="D874" i="60"/>
  <c r="F873" i="60"/>
  <c r="D873" i="60"/>
  <c r="F872" i="60"/>
  <c r="D872" i="60"/>
  <c r="F871" i="60"/>
  <c r="D871" i="60"/>
  <c r="F870" i="60"/>
  <c r="D870" i="60"/>
  <c r="F869" i="60"/>
  <c r="D869" i="60"/>
  <c r="F868" i="60"/>
  <c r="D868" i="60"/>
  <c r="F867" i="60"/>
  <c r="D867" i="60"/>
  <c r="F866" i="60"/>
  <c r="D866" i="60"/>
  <c r="F865" i="60"/>
  <c r="D865" i="60"/>
  <c r="F864" i="60"/>
  <c r="D864" i="60"/>
  <c r="F863" i="60"/>
  <c r="D863" i="60"/>
  <c r="F862" i="60"/>
  <c r="D862" i="60"/>
  <c r="F861" i="60"/>
  <c r="D861" i="60"/>
  <c r="F860" i="60"/>
  <c r="D860" i="60"/>
  <c r="F859" i="60"/>
  <c r="D859" i="60"/>
  <c r="F858" i="60"/>
  <c r="D858" i="60"/>
  <c r="F857" i="60"/>
  <c r="D857" i="60"/>
  <c r="F856" i="60"/>
  <c r="D856" i="60"/>
  <c r="F855" i="60"/>
  <c r="D855" i="60"/>
  <c r="F854" i="60"/>
  <c r="D854" i="60"/>
  <c r="F853" i="60"/>
  <c r="D853" i="60"/>
  <c r="F852" i="60"/>
  <c r="D852" i="60"/>
  <c r="F851" i="60"/>
  <c r="D851" i="60"/>
  <c r="F850" i="60"/>
  <c r="D850" i="60"/>
  <c r="F849" i="60"/>
  <c r="D849" i="60"/>
  <c r="F848" i="60"/>
  <c r="D848" i="60"/>
  <c r="F847" i="60"/>
  <c r="D847" i="60"/>
  <c r="F846" i="60"/>
  <c r="D846" i="60"/>
  <c r="F845" i="60"/>
  <c r="D845" i="60"/>
  <c r="F844" i="60"/>
  <c r="D844" i="60"/>
  <c r="F843" i="60"/>
  <c r="D843" i="60"/>
  <c r="F842" i="60"/>
  <c r="D842" i="60"/>
  <c r="F841" i="60"/>
  <c r="D841" i="60"/>
  <c r="F840" i="60"/>
  <c r="D840" i="60"/>
  <c r="F839" i="60"/>
  <c r="D839" i="60"/>
  <c r="F838" i="60"/>
  <c r="D838" i="60"/>
  <c r="F837" i="60"/>
  <c r="D837" i="60"/>
  <c r="F836" i="60"/>
  <c r="D836" i="60"/>
  <c r="F835" i="60"/>
  <c r="D835" i="60"/>
  <c r="F834" i="60"/>
  <c r="D834" i="60"/>
  <c r="F833" i="60"/>
  <c r="D833" i="60"/>
  <c r="F832" i="60"/>
  <c r="D832" i="60"/>
  <c r="F831" i="60"/>
  <c r="D831" i="60"/>
  <c r="F830" i="60"/>
  <c r="D830" i="60"/>
  <c r="F829" i="60"/>
  <c r="D829" i="60"/>
  <c r="F828" i="60"/>
  <c r="D828" i="60"/>
  <c r="F827" i="60"/>
  <c r="D827" i="60"/>
  <c r="F826" i="60"/>
  <c r="D826" i="60"/>
  <c r="F825" i="60"/>
  <c r="D825" i="60"/>
  <c r="F824" i="60"/>
  <c r="D824" i="60"/>
  <c r="F823" i="60"/>
  <c r="D823" i="60"/>
  <c r="F822" i="60"/>
  <c r="D822" i="60"/>
  <c r="F821" i="60"/>
  <c r="D821" i="60"/>
  <c r="F820" i="60"/>
  <c r="D820" i="60"/>
  <c r="F819" i="60"/>
  <c r="D819" i="60"/>
  <c r="F818" i="60"/>
  <c r="D818" i="60"/>
  <c r="F817" i="60"/>
  <c r="D817" i="60"/>
  <c r="F816" i="60"/>
  <c r="D816" i="60"/>
  <c r="F815" i="60"/>
  <c r="D815" i="60"/>
  <c r="F814" i="60"/>
  <c r="D814" i="60"/>
  <c r="F813" i="60"/>
  <c r="D813" i="60"/>
  <c r="F812" i="60"/>
  <c r="D812" i="60"/>
  <c r="F811" i="60"/>
  <c r="D811" i="60"/>
  <c r="F810" i="60"/>
  <c r="D810" i="60"/>
  <c r="F809" i="60"/>
  <c r="D809" i="60"/>
  <c r="F808" i="60"/>
  <c r="D808" i="60"/>
  <c r="F807" i="60"/>
  <c r="D807" i="60"/>
  <c r="F806" i="60"/>
  <c r="D806" i="60"/>
  <c r="F805" i="60"/>
  <c r="D805" i="60"/>
  <c r="F804" i="60"/>
  <c r="D804" i="60"/>
  <c r="F803" i="60"/>
  <c r="D803" i="60"/>
  <c r="F802" i="60"/>
  <c r="D802" i="60"/>
  <c r="F801" i="60"/>
  <c r="D801" i="60"/>
  <c r="F800" i="60"/>
  <c r="D800" i="60"/>
  <c r="F799" i="60"/>
  <c r="D799" i="60"/>
  <c r="F798" i="60"/>
  <c r="D798" i="60"/>
  <c r="F797" i="60"/>
  <c r="D797" i="60"/>
  <c r="F796" i="60"/>
  <c r="D796" i="60"/>
  <c r="F795" i="60"/>
  <c r="D795" i="60"/>
  <c r="F794" i="60"/>
  <c r="D794" i="60"/>
  <c r="F793" i="60"/>
  <c r="D793" i="60"/>
  <c r="F792" i="60"/>
  <c r="D792" i="60"/>
  <c r="F791" i="60"/>
  <c r="D791" i="60"/>
  <c r="F790" i="60"/>
  <c r="D790" i="60"/>
  <c r="F789" i="60"/>
  <c r="D789" i="60"/>
  <c r="F788" i="60"/>
  <c r="D788" i="60"/>
  <c r="F787" i="60"/>
  <c r="D787" i="60"/>
  <c r="F786" i="60"/>
  <c r="D786" i="60"/>
  <c r="F785" i="60"/>
  <c r="D785" i="60"/>
  <c r="F784" i="60"/>
  <c r="D784" i="60"/>
  <c r="F783" i="60"/>
  <c r="D783" i="60"/>
  <c r="F782" i="60"/>
  <c r="D782" i="60"/>
  <c r="F781" i="60"/>
  <c r="D781" i="60"/>
  <c r="F780" i="60"/>
  <c r="D780" i="60"/>
  <c r="F779" i="60"/>
  <c r="D779" i="60"/>
  <c r="F778" i="60"/>
  <c r="D778" i="60"/>
  <c r="F777" i="60"/>
  <c r="D777" i="60"/>
  <c r="F776" i="60"/>
  <c r="D776" i="60"/>
  <c r="F775" i="60"/>
  <c r="D775" i="60"/>
  <c r="F774" i="60"/>
  <c r="D774" i="60"/>
  <c r="F773" i="60"/>
  <c r="D773" i="60"/>
  <c r="F772" i="60"/>
  <c r="D772" i="60"/>
  <c r="F771" i="60"/>
  <c r="D771" i="60"/>
  <c r="F770" i="60"/>
  <c r="D770" i="60"/>
  <c r="F769" i="60"/>
  <c r="D769" i="60"/>
  <c r="F768" i="60"/>
  <c r="D768" i="60"/>
  <c r="F767" i="60"/>
  <c r="D767" i="60"/>
  <c r="F766" i="60"/>
  <c r="D766" i="60"/>
  <c r="F765" i="60"/>
  <c r="D765" i="60"/>
  <c r="F764" i="60"/>
  <c r="D764" i="60"/>
  <c r="F763" i="60"/>
  <c r="D763" i="60"/>
  <c r="F762" i="60"/>
  <c r="D762" i="60"/>
  <c r="F761" i="60"/>
  <c r="D761" i="60"/>
  <c r="F760" i="60"/>
  <c r="D760" i="60"/>
  <c r="F759" i="60"/>
  <c r="D759" i="60"/>
  <c r="F758" i="60"/>
  <c r="D758" i="60"/>
  <c r="F757" i="60"/>
  <c r="D757" i="60"/>
  <c r="F756" i="60"/>
  <c r="D756" i="60"/>
  <c r="F755" i="60"/>
  <c r="D755" i="60"/>
  <c r="F754" i="60"/>
  <c r="D754" i="60"/>
  <c r="F753" i="60"/>
  <c r="D753" i="60"/>
  <c r="F752" i="60"/>
  <c r="D752" i="60"/>
  <c r="F751" i="60"/>
  <c r="D751" i="60"/>
  <c r="F750" i="60"/>
  <c r="D750" i="60"/>
  <c r="F749" i="60"/>
  <c r="D749" i="60"/>
  <c r="F748" i="60"/>
  <c r="D748" i="60"/>
  <c r="F747" i="60"/>
  <c r="D747" i="60"/>
  <c r="F746" i="60"/>
  <c r="D746" i="60"/>
  <c r="F745" i="60"/>
  <c r="D745" i="60"/>
  <c r="F744" i="60"/>
  <c r="D744" i="60"/>
  <c r="F743" i="60"/>
  <c r="D743" i="60"/>
  <c r="F742" i="60"/>
  <c r="D742" i="60"/>
  <c r="F741" i="60"/>
  <c r="D741" i="60"/>
  <c r="F740" i="60"/>
  <c r="D740" i="60"/>
  <c r="F739" i="60"/>
  <c r="D739" i="60"/>
  <c r="F738" i="60"/>
  <c r="D738" i="60"/>
  <c r="F737" i="60"/>
  <c r="D737" i="60"/>
  <c r="F736" i="60"/>
  <c r="D736" i="60"/>
  <c r="F735" i="60"/>
  <c r="D735" i="60"/>
  <c r="F734" i="60"/>
  <c r="D734" i="60"/>
  <c r="F733" i="60"/>
  <c r="D733" i="60"/>
  <c r="F732" i="60"/>
  <c r="D732" i="60"/>
  <c r="F731" i="60"/>
  <c r="D731" i="60"/>
  <c r="F730" i="60"/>
  <c r="D730" i="60"/>
  <c r="F729" i="60"/>
  <c r="D729" i="60"/>
  <c r="F728" i="60"/>
  <c r="D728" i="60"/>
  <c r="F727" i="60"/>
  <c r="D727" i="60"/>
  <c r="F726" i="60"/>
  <c r="D726" i="60"/>
  <c r="F725" i="60"/>
  <c r="D725" i="60"/>
  <c r="F724" i="60"/>
  <c r="D724" i="60"/>
  <c r="F723" i="60"/>
  <c r="D723" i="60"/>
  <c r="F722" i="60"/>
  <c r="D722" i="60"/>
  <c r="F721" i="60"/>
  <c r="D721" i="60"/>
  <c r="F720" i="60"/>
  <c r="D720" i="60"/>
  <c r="F719" i="60"/>
  <c r="D719" i="60"/>
  <c r="F718" i="60"/>
  <c r="D718" i="60"/>
  <c r="F717" i="60"/>
  <c r="D717" i="60"/>
  <c r="F716" i="60"/>
  <c r="D716" i="60"/>
  <c r="F715" i="60"/>
  <c r="D715" i="60"/>
  <c r="F714" i="60"/>
  <c r="D714" i="60"/>
  <c r="F713" i="60"/>
  <c r="D713" i="60"/>
  <c r="F712" i="60"/>
  <c r="D712" i="60"/>
  <c r="F711" i="60"/>
  <c r="D711" i="60"/>
  <c r="F710" i="60"/>
  <c r="D710" i="60"/>
  <c r="F709" i="60"/>
  <c r="D709" i="60"/>
  <c r="F708" i="60"/>
  <c r="D708" i="60"/>
  <c r="F707" i="60"/>
  <c r="D707" i="60"/>
  <c r="F706" i="60"/>
  <c r="D706" i="60"/>
  <c r="F705" i="60"/>
  <c r="D705" i="60"/>
  <c r="F704" i="60"/>
  <c r="D704" i="60"/>
  <c r="F703" i="60"/>
  <c r="D703" i="60"/>
  <c r="F702" i="60"/>
  <c r="D702" i="60"/>
  <c r="F701" i="60"/>
  <c r="D701" i="60"/>
  <c r="F700" i="60"/>
  <c r="D700" i="60"/>
  <c r="F699" i="60"/>
  <c r="D699" i="60"/>
  <c r="F698" i="60"/>
  <c r="D698" i="60"/>
  <c r="F697" i="60"/>
  <c r="D697" i="60"/>
  <c r="F696" i="60"/>
  <c r="D696" i="60"/>
  <c r="F695" i="60"/>
  <c r="D695" i="60"/>
  <c r="F694" i="60"/>
  <c r="D694" i="60"/>
  <c r="F693" i="60"/>
  <c r="D693" i="60"/>
  <c r="F692" i="60"/>
  <c r="D692" i="60"/>
  <c r="F691" i="60"/>
  <c r="D691" i="60"/>
  <c r="F690" i="60"/>
  <c r="D690" i="60"/>
  <c r="F689" i="60"/>
  <c r="D689" i="60"/>
  <c r="F688" i="60"/>
  <c r="D688" i="60"/>
  <c r="F687" i="60"/>
  <c r="D687" i="60"/>
  <c r="F686" i="60"/>
  <c r="D686" i="60"/>
  <c r="F685" i="60"/>
  <c r="D685" i="60"/>
  <c r="F684" i="60"/>
  <c r="D684" i="60"/>
  <c r="F683" i="60"/>
  <c r="D683" i="60"/>
  <c r="F682" i="60"/>
  <c r="D682" i="60"/>
  <c r="F681" i="60"/>
  <c r="D681" i="60"/>
  <c r="F680" i="60"/>
  <c r="D680" i="60"/>
  <c r="F679" i="60"/>
  <c r="D679" i="60"/>
  <c r="F678" i="60"/>
  <c r="D678" i="60"/>
  <c r="F677" i="60"/>
  <c r="D677" i="60"/>
  <c r="F676" i="60"/>
  <c r="D676" i="60"/>
  <c r="F675" i="60"/>
  <c r="D675" i="60"/>
  <c r="F674" i="60"/>
  <c r="D674" i="60"/>
  <c r="F673" i="60"/>
  <c r="D673" i="60"/>
  <c r="F672" i="60"/>
  <c r="D672" i="60"/>
  <c r="F671" i="60"/>
  <c r="D671" i="60"/>
  <c r="F670" i="60"/>
  <c r="D670" i="60"/>
  <c r="F669" i="60"/>
  <c r="D669" i="60"/>
  <c r="F668" i="60"/>
  <c r="D668" i="60"/>
  <c r="F667" i="60"/>
  <c r="D667" i="60"/>
  <c r="F666" i="60"/>
  <c r="D666" i="60"/>
  <c r="F665" i="60"/>
  <c r="D665" i="60"/>
  <c r="F664" i="60"/>
  <c r="D664" i="60"/>
  <c r="F663" i="60"/>
  <c r="D663" i="60"/>
  <c r="F662" i="60"/>
  <c r="D662" i="60"/>
  <c r="F661" i="60"/>
  <c r="D661" i="60"/>
  <c r="F660" i="60"/>
  <c r="D660" i="60"/>
  <c r="F659" i="60"/>
  <c r="D659" i="60"/>
  <c r="F658" i="60"/>
  <c r="D658" i="60"/>
  <c r="F657" i="60"/>
  <c r="D657" i="60"/>
  <c r="F656" i="60"/>
  <c r="D656" i="60"/>
  <c r="F655" i="60"/>
  <c r="D655" i="60"/>
  <c r="F654" i="60"/>
  <c r="D654" i="60"/>
  <c r="F653" i="60"/>
  <c r="D653" i="60"/>
  <c r="F652" i="60"/>
  <c r="D652" i="60"/>
  <c r="F651" i="60"/>
  <c r="D651" i="60"/>
  <c r="F650" i="60"/>
  <c r="D650" i="60"/>
  <c r="F649" i="60"/>
  <c r="D649" i="60"/>
  <c r="F648" i="60"/>
  <c r="D648" i="60"/>
  <c r="F647" i="60"/>
  <c r="D647" i="60"/>
  <c r="F646" i="60"/>
  <c r="D646" i="60"/>
  <c r="F645" i="60"/>
  <c r="D645" i="60"/>
  <c r="F644" i="60"/>
  <c r="D644" i="60"/>
  <c r="F643" i="60"/>
  <c r="D643" i="60"/>
  <c r="F642" i="60"/>
  <c r="D642" i="60"/>
  <c r="F641" i="60"/>
  <c r="D641" i="60"/>
  <c r="F640" i="60"/>
  <c r="D640" i="60"/>
  <c r="F639" i="60"/>
  <c r="D639" i="60"/>
  <c r="F638" i="60"/>
  <c r="D638" i="60"/>
  <c r="F637" i="60"/>
  <c r="D637" i="60"/>
  <c r="F636" i="60"/>
  <c r="D636" i="60"/>
  <c r="F635" i="60"/>
  <c r="D635" i="60"/>
  <c r="F634" i="60"/>
  <c r="D634" i="60"/>
  <c r="F633" i="60"/>
  <c r="D633" i="60"/>
  <c r="F632" i="60"/>
  <c r="D632" i="60"/>
  <c r="F631" i="60"/>
  <c r="D631" i="60"/>
  <c r="F630" i="60"/>
  <c r="D630" i="60"/>
  <c r="F629" i="60"/>
  <c r="D629" i="60"/>
  <c r="F628" i="60"/>
  <c r="D628" i="60"/>
  <c r="F627" i="60"/>
  <c r="D627" i="60"/>
  <c r="F626" i="60"/>
  <c r="D626" i="60"/>
  <c r="F625" i="60"/>
  <c r="D625" i="60"/>
  <c r="F624" i="60"/>
  <c r="D624" i="60"/>
  <c r="F623" i="60"/>
  <c r="D623" i="60"/>
  <c r="F622" i="60"/>
  <c r="D622" i="60"/>
  <c r="F621" i="60"/>
  <c r="D621" i="60"/>
  <c r="F620" i="60"/>
  <c r="D620" i="60"/>
  <c r="F619" i="60"/>
  <c r="D619" i="60"/>
  <c r="F618" i="60"/>
  <c r="D618" i="60"/>
  <c r="F617" i="60"/>
  <c r="D617" i="60"/>
  <c r="F616" i="60"/>
  <c r="D616" i="60"/>
  <c r="F615" i="60"/>
  <c r="D615" i="60"/>
  <c r="F614" i="60"/>
  <c r="D614" i="60"/>
  <c r="F613" i="60"/>
  <c r="D613" i="60"/>
  <c r="F612" i="60"/>
  <c r="D612" i="60"/>
  <c r="F611" i="60"/>
  <c r="D611" i="60"/>
  <c r="F610" i="60"/>
  <c r="D610" i="60"/>
  <c r="F609" i="60"/>
  <c r="D609" i="60"/>
  <c r="F608" i="60"/>
  <c r="D608" i="60"/>
  <c r="F607" i="60"/>
  <c r="D607" i="60"/>
  <c r="F606" i="60"/>
  <c r="D606" i="60"/>
  <c r="F605" i="60"/>
  <c r="D605" i="60"/>
  <c r="F604" i="60"/>
  <c r="D604" i="60"/>
  <c r="F603" i="60"/>
  <c r="D603" i="60"/>
  <c r="F602" i="60"/>
  <c r="D602" i="60"/>
  <c r="F601" i="60"/>
  <c r="D601" i="60"/>
  <c r="F600" i="60"/>
  <c r="D600" i="60"/>
  <c r="F599" i="60"/>
  <c r="D599" i="60"/>
  <c r="F598" i="60"/>
  <c r="D598" i="60"/>
  <c r="F597" i="60"/>
  <c r="D597" i="60"/>
  <c r="F596" i="60"/>
  <c r="D596" i="60"/>
  <c r="F595" i="60"/>
  <c r="D595" i="60"/>
  <c r="F594" i="60"/>
  <c r="D594" i="60"/>
  <c r="F593" i="60"/>
  <c r="D593" i="60"/>
  <c r="F592" i="60"/>
  <c r="D592" i="60"/>
  <c r="F591" i="60"/>
  <c r="D591" i="60"/>
  <c r="F590" i="60"/>
  <c r="D590" i="60"/>
  <c r="F589" i="60"/>
  <c r="D589" i="60"/>
  <c r="F588" i="60"/>
  <c r="D588" i="60"/>
  <c r="F587" i="60"/>
  <c r="D587" i="60"/>
  <c r="F586" i="60"/>
  <c r="D586" i="60"/>
  <c r="F585" i="60"/>
  <c r="D585" i="60"/>
  <c r="F584" i="60"/>
  <c r="D584" i="60"/>
  <c r="F583" i="60"/>
  <c r="D583" i="60"/>
  <c r="F582" i="60"/>
  <c r="D582" i="60"/>
  <c r="F581" i="60"/>
  <c r="D581" i="60"/>
  <c r="F580" i="60"/>
  <c r="D580" i="60"/>
  <c r="F579" i="60"/>
  <c r="D579" i="60"/>
  <c r="F578" i="60"/>
  <c r="D578" i="60"/>
  <c r="F577" i="60"/>
  <c r="D577" i="60"/>
  <c r="F576" i="60"/>
  <c r="D576" i="60"/>
  <c r="F575" i="60"/>
  <c r="D575" i="60"/>
  <c r="F574" i="60"/>
  <c r="D574" i="60"/>
  <c r="F573" i="60"/>
  <c r="D573" i="60"/>
  <c r="F572" i="60"/>
  <c r="D572" i="60"/>
  <c r="F571" i="60"/>
  <c r="D571" i="60"/>
  <c r="F570" i="60"/>
  <c r="D570" i="60"/>
  <c r="F569" i="60"/>
  <c r="D569" i="60"/>
  <c r="F568" i="60"/>
  <c r="D568" i="60"/>
  <c r="F567" i="60"/>
  <c r="D567" i="60"/>
  <c r="F566" i="60"/>
  <c r="D566" i="60"/>
  <c r="F565" i="60"/>
  <c r="D565" i="60"/>
  <c r="F564" i="60"/>
  <c r="D564" i="60"/>
  <c r="F563" i="60"/>
  <c r="D563" i="60"/>
  <c r="F562" i="60"/>
  <c r="D562" i="60"/>
  <c r="F561" i="60"/>
  <c r="D561" i="60"/>
  <c r="F560" i="60"/>
  <c r="D560" i="60"/>
  <c r="F559" i="60"/>
  <c r="D559" i="60"/>
  <c r="F558" i="60"/>
  <c r="D558" i="60"/>
  <c r="F557" i="60"/>
  <c r="D557" i="60"/>
  <c r="F556" i="60"/>
  <c r="D556" i="60"/>
  <c r="F555" i="60"/>
  <c r="D555" i="60"/>
  <c r="F554" i="60"/>
  <c r="D554" i="60"/>
  <c r="F553" i="60"/>
  <c r="D553" i="60"/>
  <c r="F552" i="60"/>
  <c r="D552" i="60"/>
  <c r="F551" i="60"/>
  <c r="D551" i="60"/>
  <c r="F550" i="60"/>
  <c r="D550" i="60"/>
  <c r="F549" i="60"/>
  <c r="D549" i="60"/>
  <c r="F548" i="60"/>
  <c r="D548" i="60"/>
  <c r="F547" i="60"/>
  <c r="D547" i="60"/>
  <c r="F546" i="60"/>
  <c r="D546" i="60"/>
  <c r="F545" i="60"/>
  <c r="D545" i="60"/>
  <c r="F544" i="60"/>
  <c r="D544" i="60"/>
  <c r="F543" i="60"/>
  <c r="D543" i="60"/>
  <c r="F542" i="60"/>
  <c r="D542" i="60"/>
  <c r="F541" i="60"/>
  <c r="D541" i="60"/>
  <c r="F540" i="60"/>
  <c r="D540" i="60"/>
  <c r="F539" i="60"/>
  <c r="D539" i="60"/>
  <c r="F538" i="60"/>
  <c r="D538" i="60"/>
  <c r="F537" i="60"/>
  <c r="D537" i="60"/>
  <c r="F536" i="60"/>
  <c r="D536" i="60"/>
  <c r="F535" i="60"/>
  <c r="D535" i="60"/>
  <c r="F534" i="60"/>
  <c r="D534" i="60"/>
  <c r="F533" i="60"/>
  <c r="D533" i="60"/>
  <c r="F532" i="60"/>
  <c r="D532" i="60"/>
  <c r="F531" i="60"/>
  <c r="D531" i="60"/>
  <c r="F530" i="60"/>
  <c r="D530" i="60"/>
  <c r="F529" i="60"/>
  <c r="D529" i="60"/>
  <c r="F528" i="60"/>
  <c r="D528" i="60"/>
  <c r="F527" i="60"/>
  <c r="D527" i="60"/>
  <c r="F526" i="60"/>
  <c r="D526" i="60"/>
  <c r="F525" i="60"/>
  <c r="D525" i="60"/>
  <c r="F524" i="60"/>
  <c r="D524" i="60"/>
  <c r="F523" i="60"/>
  <c r="D523" i="60"/>
  <c r="F522" i="60"/>
  <c r="D522" i="60"/>
  <c r="F521" i="60"/>
  <c r="D521" i="60"/>
  <c r="F520" i="60"/>
  <c r="D520" i="60"/>
  <c r="F519" i="60"/>
  <c r="D519" i="60"/>
  <c r="F518" i="60"/>
  <c r="D518" i="60"/>
  <c r="F517" i="60"/>
  <c r="D517" i="60"/>
  <c r="F516" i="60"/>
  <c r="D516" i="60"/>
  <c r="F515" i="60"/>
  <c r="D515" i="60"/>
  <c r="F514" i="60"/>
  <c r="D514" i="60"/>
  <c r="F513" i="60"/>
  <c r="D513" i="60"/>
  <c r="F512" i="60"/>
  <c r="D512" i="60"/>
  <c r="F511" i="60"/>
  <c r="D511" i="60"/>
  <c r="F510" i="60"/>
  <c r="D510" i="60"/>
  <c r="F509" i="60"/>
  <c r="D509" i="60"/>
  <c r="F508" i="60"/>
  <c r="D508" i="60"/>
  <c r="F507" i="60"/>
  <c r="D507" i="60"/>
  <c r="F506" i="60"/>
  <c r="D506" i="60"/>
  <c r="F505" i="60"/>
  <c r="D505" i="60"/>
  <c r="F504" i="60"/>
  <c r="D504" i="60"/>
  <c r="F503" i="60"/>
  <c r="D503" i="60"/>
  <c r="F502" i="60"/>
  <c r="D502" i="60"/>
  <c r="F501" i="60"/>
  <c r="D501" i="60"/>
  <c r="F500" i="60"/>
  <c r="D500" i="60"/>
  <c r="F499" i="60"/>
  <c r="D499" i="60"/>
  <c r="F498" i="60"/>
  <c r="D498" i="60"/>
  <c r="F497" i="60"/>
  <c r="D497" i="60"/>
  <c r="F496" i="60"/>
  <c r="D496" i="60"/>
  <c r="F495" i="60"/>
  <c r="D495" i="60"/>
  <c r="F494" i="60"/>
  <c r="D494" i="60"/>
  <c r="F493" i="60"/>
  <c r="D493" i="60"/>
  <c r="F492" i="60"/>
  <c r="D492" i="60"/>
  <c r="F491" i="60"/>
  <c r="D491" i="60"/>
  <c r="F490" i="60"/>
  <c r="D490" i="60"/>
  <c r="F489" i="60"/>
  <c r="D489" i="60"/>
  <c r="F488" i="60"/>
  <c r="D488" i="60"/>
  <c r="F487" i="60"/>
  <c r="D487" i="60"/>
  <c r="F486" i="60"/>
  <c r="D486" i="60"/>
  <c r="F485" i="60"/>
  <c r="D485" i="60"/>
  <c r="F484" i="60"/>
  <c r="D484" i="60"/>
  <c r="F483" i="60"/>
  <c r="D483" i="60"/>
  <c r="F482" i="60"/>
  <c r="D482" i="60"/>
  <c r="F481" i="60"/>
  <c r="D481" i="60"/>
  <c r="F480" i="60"/>
  <c r="D480" i="60"/>
  <c r="F479" i="60"/>
  <c r="D479" i="60"/>
  <c r="F478" i="60"/>
  <c r="D478" i="60"/>
  <c r="F477" i="60"/>
  <c r="D477" i="60"/>
  <c r="F476" i="60"/>
  <c r="D476" i="60"/>
  <c r="F475" i="60"/>
  <c r="D475" i="60"/>
  <c r="F474" i="60"/>
  <c r="D474" i="60"/>
  <c r="F473" i="60"/>
  <c r="D473" i="60"/>
  <c r="F472" i="60"/>
  <c r="D472" i="60"/>
  <c r="F471" i="60"/>
  <c r="D471" i="60"/>
  <c r="F470" i="60"/>
  <c r="D470" i="60"/>
  <c r="F469" i="60"/>
  <c r="D469" i="60"/>
  <c r="F468" i="60"/>
  <c r="D468" i="60"/>
  <c r="F467" i="60"/>
  <c r="D467" i="60"/>
  <c r="F466" i="60"/>
  <c r="D466" i="60"/>
  <c r="F465" i="60"/>
  <c r="D465" i="60"/>
  <c r="F464" i="60"/>
  <c r="D464" i="60"/>
  <c r="F463" i="60"/>
  <c r="D463" i="60"/>
  <c r="F462" i="60"/>
  <c r="D462" i="60"/>
  <c r="F461" i="60"/>
  <c r="D461" i="60"/>
  <c r="F460" i="60"/>
  <c r="D460" i="60"/>
  <c r="F459" i="60"/>
  <c r="D459" i="60"/>
  <c r="F458" i="60"/>
  <c r="D458" i="60"/>
  <c r="F457" i="60"/>
  <c r="D457" i="60"/>
  <c r="F456" i="60"/>
  <c r="D456" i="60"/>
  <c r="F455" i="60"/>
  <c r="D455" i="60"/>
  <c r="F454" i="60"/>
  <c r="D454" i="60"/>
  <c r="F453" i="60"/>
  <c r="D453" i="60"/>
  <c r="F452" i="60"/>
  <c r="D452" i="60"/>
  <c r="F451" i="60"/>
  <c r="D451" i="60"/>
  <c r="F450" i="60"/>
  <c r="D450" i="60"/>
  <c r="F449" i="60"/>
  <c r="D449" i="60"/>
  <c r="F448" i="60"/>
  <c r="D448" i="60"/>
  <c r="F447" i="60"/>
  <c r="D447" i="60"/>
  <c r="F446" i="60"/>
  <c r="D446" i="60"/>
  <c r="F445" i="60"/>
  <c r="D445" i="60"/>
  <c r="F444" i="60"/>
  <c r="D444" i="60"/>
  <c r="F443" i="60"/>
  <c r="D443" i="60"/>
  <c r="F442" i="60"/>
  <c r="D442" i="60"/>
  <c r="F441" i="60"/>
  <c r="D441" i="60"/>
  <c r="F440" i="60"/>
  <c r="D440" i="60"/>
  <c r="F439" i="60"/>
  <c r="D439" i="60"/>
  <c r="F438" i="60"/>
  <c r="D438" i="60"/>
  <c r="F437" i="60"/>
  <c r="D437" i="60"/>
  <c r="F436" i="60"/>
  <c r="D436" i="60"/>
  <c r="F435" i="60"/>
  <c r="D435" i="60"/>
  <c r="F434" i="60"/>
  <c r="D434" i="60"/>
  <c r="F433" i="60"/>
  <c r="D433" i="60"/>
  <c r="F432" i="60"/>
  <c r="D432" i="60"/>
  <c r="F431" i="60"/>
  <c r="D431" i="60"/>
  <c r="F430" i="60"/>
  <c r="D430" i="60"/>
  <c r="F429" i="60"/>
  <c r="D429" i="60"/>
  <c r="F428" i="60"/>
  <c r="D428" i="60"/>
  <c r="F427" i="60"/>
  <c r="D427" i="60"/>
  <c r="F426" i="60"/>
  <c r="D426" i="60"/>
  <c r="F425" i="60"/>
  <c r="D425" i="60"/>
  <c r="F424" i="60"/>
  <c r="D424" i="60"/>
  <c r="F423" i="60"/>
  <c r="D423" i="60"/>
  <c r="F422" i="60"/>
  <c r="D422" i="60"/>
  <c r="F421" i="60"/>
  <c r="D421" i="60"/>
  <c r="F420" i="60"/>
  <c r="D420" i="60"/>
  <c r="F419" i="60"/>
  <c r="D419" i="60"/>
  <c r="F418" i="60"/>
  <c r="D418" i="60"/>
  <c r="F417" i="60"/>
  <c r="D417" i="60"/>
  <c r="F416" i="60"/>
  <c r="D416" i="60"/>
  <c r="F415" i="60"/>
  <c r="D415" i="60"/>
  <c r="F414" i="60"/>
  <c r="D414" i="60"/>
  <c r="F413" i="60"/>
  <c r="D413" i="60"/>
  <c r="F412" i="60"/>
  <c r="D412" i="60"/>
  <c r="F411" i="60"/>
  <c r="D411" i="60"/>
  <c r="F410" i="60"/>
  <c r="D410" i="60"/>
  <c r="F409" i="60"/>
  <c r="D409" i="60"/>
  <c r="F408" i="60"/>
  <c r="D408" i="60"/>
  <c r="F407" i="60"/>
  <c r="D407" i="60"/>
  <c r="F406" i="60"/>
  <c r="D406" i="60"/>
  <c r="F405" i="60"/>
  <c r="D405" i="60"/>
  <c r="F404" i="60"/>
  <c r="D404" i="60"/>
  <c r="F403" i="60"/>
  <c r="D403" i="60"/>
  <c r="F402" i="60"/>
  <c r="D402" i="60"/>
  <c r="F401" i="60"/>
  <c r="D401" i="60"/>
  <c r="F400" i="60"/>
  <c r="D400" i="60"/>
  <c r="F399" i="60"/>
  <c r="D399" i="60"/>
  <c r="F398" i="60"/>
  <c r="D398" i="60"/>
  <c r="F397" i="60"/>
  <c r="D397" i="60"/>
  <c r="F396" i="60"/>
  <c r="D396" i="60"/>
  <c r="F395" i="60"/>
  <c r="D395" i="60"/>
  <c r="F394" i="60"/>
  <c r="D394" i="60"/>
  <c r="F393" i="60"/>
  <c r="D393" i="60"/>
  <c r="F392" i="60"/>
  <c r="D392" i="60"/>
  <c r="F391" i="60"/>
  <c r="D391" i="60"/>
  <c r="F390" i="60"/>
  <c r="D390" i="60"/>
  <c r="F389" i="60"/>
  <c r="D389" i="60"/>
  <c r="F388" i="60"/>
  <c r="D388" i="60"/>
  <c r="F387" i="60"/>
  <c r="D387" i="60"/>
  <c r="F386" i="60"/>
  <c r="D386" i="60"/>
  <c r="F385" i="60"/>
  <c r="D385" i="60"/>
  <c r="F384" i="60"/>
  <c r="D384" i="60"/>
  <c r="F383" i="60"/>
  <c r="D383" i="60"/>
  <c r="F382" i="60"/>
  <c r="D382" i="60"/>
  <c r="F381" i="60"/>
  <c r="D381" i="60"/>
  <c r="F380" i="60"/>
  <c r="D380" i="60"/>
  <c r="F379" i="60"/>
  <c r="D379" i="60"/>
  <c r="F378" i="60"/>
  <c r="D378" i="60"/>
  <c r="F377" i="60"/>
  <c r="D377" i="60"/>
  <c r="F376" i="60"/>
  <c r="D376" i="60"/>
  <c r="F375" i="60"/>
  <c r="D375" i="60"/>
  <c r="F374" i="60"/>
  <c r="D374" i="60"/>
  <c r="F373" i="60"/>
  <c r="D373" i="60"/>
  <c r="F372" i="60"/>
  <c r="D372" i="60"/>
  <c r="F371" i="60"/>
  <c r="D371" i="60"/>
  <c r="F370" i="60"/>
  <c r="D370" i="60"/>
  <c r="F369" i="60"/>
  <c r="D369" i="60"/>
  <c r="F368" i="60"/>
  <c r="D368" i="60"/>
  <c r="F367" i="60"/>
  <c r="D367" i="60"/>
  <c r="F366" i="60"/>
  <c r="D366" i="60"/>
  <c r="F365" i="60"/>
  <c r="D365" i="60"/>
  <c r="F364" i="60"/>
  <c r="D364" i="60"/>
  <c r="F363" i="60"/>
  <c r="D363" i="60"/>
  <c r="F362" i="60"/>
  <c r="D362" i="60"/>
  <c r="F361" i="60"/>
  <c r="D361" i="60"/>
  <c r="F360" i="60"/>
  <c r="D360" i="60"/>
  <c r="F359" i="60"/>
  <c r="D359" i="60"/>
  <c r="F358" i="60"/>
  <c r="D358" i="60"/>
  <c r="F357" i="60"/>
  <c r="D357" i="60"/>
  <c r="F356" i="60"/>
  <c r="D356" i="60"/>
  <c r="F355" i="60"/>
  <c r="D355" i="60"/>
  <c r="F354" i="60"/>
  <c r="D354" i="60"/>
  <c r="F353" i="60"/>
  <c r="D353" i="60"/>
  <c r="F352" i="60"/>
  <c r="D352" i="60"/>
  <c r="F351" i="60"/>
  <c r="D351" i="60"/>
  <c r="F350" i="60"/>
  <c r="D350" i="60"/>
  <c r="F349" i="60"/>
  <c r="D349" i="60"/>
  <c r="F348" i="60"/>
  <c r="D348" i="60"/>
  <c r="F347" i="60"/>
  <c r="D347" i="60"/>
  <c r="F346" i="60"/>
  <c r="D346" i="60"/>
  <c r="F345" i="60"/>
  <c r="D345" i="60"/>
  <c r="F344" i="60"/>
  <c r="D344" i="60"/>
  <c r="F343" i="60"/>
  <c r="D343" i="60"/>
  <c r="F342" i="60"/>
  <c r="D342" i="60"/>
  <c r="F341" i="60"/>
  <c r="D341" i="60"/>
  <c r="F340" i="60"/>
  <c r="D340" i="60"/>
  <c r="F339" i="60"/>
  <c r="D339" i="60"/>
  <c r="F338" i="60"/>
  <c r="D338" i="60"/>
  <c r="F337" i="60"/>
  <c r="D337" i="60"/>
  <c r="F336" i="60"/>
  <c r="D336" i="60"/>
  <c r="F335" i="60"/>
  <c r="D335" i="60"/>
  <c r="F334" i="60"/>
  <c r="D334" i="60"/>
  <c r="F333" i="60"/>
  <c r="D333" i="60"/>
  <c r="F332" i="60"/>
  <c r="D332" i="60"/>
  <c r="F331" i="60"/>
  <c r="D331" i="60"/>
  <c r="F330" i="60"/>
  <c r="D330" i="60"/>
  <c r="F329" i="60"/>
  <c r="D329" i="60"/>
  <c r="F328" i="60"/>
  <c r="D328" i="60"/>
  <c r="F327" i="60"/>
  <c r="D327" i="60"/>
  <c r="F326" i="60"/>
  <c r="D326" i="60"/>
  <c r="F325" i="60"/>
  <c r="D325" i="60"/>
  <c r="F324" i="60"/>
  <c r="D324" i="60"/>
  <c r="F323" i="60"/>
  <c r="D323" i="60"/>
  <c r="F322" i="60"/>
  <c r="D322" i="60"/>
  <c r="F321" i="60"/>
  <c r="D321" i="60"/>
  <c r="F320" i="60"/>
  <c r="D320" i="60"/>
  <c r="F319" i="60"/>
  <c r="D319" i="60"/>
  <c r="F318" i="60"/>
  <c r="D318" i="60"/>
  <c r="F317" i="60"/>
  <c r="D317" i="60"/>
  <c r="F316" i="60"/>
  <c r="D316" i="60"/>
  <c r="F315" i="60"/>
  <c r="D315" i="60"/>
  <c r="F314" i="60"/>
  <c r="D314" i="60"/>
  <c r="F313" i="60"/>
  <c r="D313" i="60"/>
  <c r="F312" i="60"/>
  <c r="D312" i="60"/>
  <c r="F311" i="60"/>
  <c r="D311" i="60"/>
  <c r="F310" i="60"/>
  <c r="D310" i="60"/>
  <c r="F309" i="60"/>
  <c r="D309" i="60"/>
  <c r="F308" i="60"/>
  <c r="D308" i="60"/>
  <c r="F307" i="60"/>
  <c r="D307" i="60"/>
  <c r="F306" i="60"/>
  <c r="D306" i="60"/>
  <c r="F305" i="60"/>
  <c r="D305" i="60"/>
  <c r="F304" i="60"/>
  <c r="D304" i="60"/>
  <c r="F303" i="60"/>
  <c r="D303" i="60"/>
  <c r="F302" i="60"/>
  <c r="D302" i="60"/>
  <c r="F301" i="60"/>
  <c r="D301" i="60"/>
  <c r="F300" i="60"/>
  <c r="D300" i="60"/>
  <c r="F299" i="60"/>
  <c r="D299" i="60"/>
  <c r="F298" i="60"/>
  <c r="D298" i="60"/>
  <c r="F297" i="60"/>
  <c r="D297" i="60"/>
  <c r="F296" i="60"/>
  <c r="D296" i="60"/>
  <c r="F295" i="60"/>
  <c r="D295" i="60"/>
  <c r="F294" i="60"/>
  <c r="D294" i="60"/>
  <c r="F293" i="60"/>
  <c r="D293" i="60"/>
  <c r="F292" i="60"/>
  <c r="D292" i="60"/>
  <c r="F291" i="60"/>
  <c r="D291" i="60"/>
  <c r="F290" i="60"/>
  <c r="D290" i="60"/>
  <c r="F289" i="60"/>
  <c r="D289" i="60"/>
  <c r="F288" i="60"/>
  <c r="D288" i="60"/>
  <c r="F287" i="60"/>
  <c r="D287" i="60"/>
  <c r="F286" i="60"/>
  <c r="D286" i="60"/>
  <c r="F285" i="60"/>
  <c r="D285" i="60"/>
  <c r="F284" i="60"/>
  <c r="D284" i="60"/>
  <c r="F283" i="60"/>
  <c r="D283" i="60"/>
  <c r="F282" i="60"/>
  <c r="D282" i="60"/>
  <c r="F281" i="60"/>
  <c r="D281" i="60"/>
  <c r="F280" i="60"/>
  <c r="D280" i="60"/>
  <c r="F279" i="60"/>
  <c r="D279" i="60"/>
  <c r="F278" i="60"/>
  <c r="D278" i="60"/>
  <c r="F277" i="60"/>
  <c r="D277" i="60"/>
  <c r="F276" i="60"/>
  <c r="D276" i="60"/>
  <c r="F275" i="60"/>
  <c r="D275" i="60"/>
  <c r="F274" i="60"/>
  <c r="D274" i="60"/>
  <c r="F273" i="60"/>
  <c r="D273" i="60"/>
  <c r="F272" i="60"/>
  <c r="D272" i="60"/>
  <c r="F271" i="60"/>
  <c r="D271" i="60"/>
  <c r="F270" i="60"/>
  <c r="D270" i="60"/>
  <c r="F269" i="60"/>
  <c r="D269" i="60"/>
  <c r="F268" i="60"/>
  <c r="D268" i="60"/>
  <c r="F267" i="60"/>
  <c r="D267" i="60"/>
  <c r="F266" i="60"/>
  <c r="D266" i="60"/>
  <c r="F265" i="60"/>
  <c r="D265" i="60"/>
  <c r="F264" i="60"/>
  <c r="D264" i="60"/>
  <c r="F263" i="60"/>
  <c r="D263" i="60"/>
  <c r="F262" i="60"/>
  <c r="D262" i="60"/>
  <c r="F261" i="60"/>
  <c r="D261" i="60"/>
  <c r="F260" i="60"/>
  <c r="D260" i="60"/>
  <c r="F259" i="60"/>
  <c r="D259" i="60"/>
  <c r="F258" i="60"/>
  <c r="D258" i="60"/>
  <c r="F257" i="60"/>
  <c r="D257" i="60"/>
  <c r="F256" i="60"/>
  <c r="D256" i="60"/>
  <c r="F255" i="60"/>
  <c r="D255" i="60"/>
  <c r="F254" i="60"/>
  <c r="D254" i="60"/>
  <c r="F253" i="60"/>
  <c r="D253" i="60"/>
  <c r="F252" i="60"/>
  <c r="D252" i="60"/>
  <c r="F251" i="60"/>
  <c r="D251" i="60"/>
  <c r="F250" i="60"/>
  <c r="D250" i="60"/>
  <c r="F249" i="60"/>
  <c r="D249" i="60"/>
  <c r="F248" i="60"/>
  <c r="D248" i="60"/>
  <c r="F247" i="60"/>
  <c r="D247" i="60"/>
  <c r="F246" i="60"/>
  <c r="D246" i="60"/>
  <c r="F245" i="60"/>
  <c r="D245" i="60"/>
  <c r="F244" i="60"/>
  <c r="D244" i="60"/>
  <c r="F243" i="60"/>
  <c r="D243" i="60"/>
  <c r="F242" i="60"/>
  <c r="D242" i="60"/>
  <c r="F241" i="60"/>
  <c r="D241" i="60"/>
  <c r="F240" i="60"/>
  <c r="D240" i="60"/>
  <c r="F239" i="60"/>
  <c r="D239" i="60"/>
  <c r="F238" i="60"/>
  <c r="D238" i="60"/>
  <c r="F237" i="60"/>
  <c r="D237" i="60"/>
  <c r="F236" i="60"/>
  <c r="D236" i="60"/>
  <c r="F235" i="60"/>
  <c r="D235" i="60"/>
  <c r="F234" i="60"/>
  <c r="D234" i="60"/>
  <c r="F233" i="60"/>
  <c r="D233" i="60"/>
  <c r="F232" i="60"/>
  <c r="D232" i="60"/>
  <c r="F231" i="60"/>
  <c r="D231" i="60"/>
  <c r="F230" i="60"/>
  <c r="D230" i="60"/>
  <c r="F229" i="60"/>
  <c r="D229" i="60"/>
  <c r="F228" i="60"/>
  <c r="D228" i="60"/>
  <c r="F227" i="60"/>
  <c r="D227" i="60"/>
  <c r="F226" i="60"/>
  <c r="D226" i="60"/>
  <c r="F225" i="60"/>
  <c r="D225" i="60"/>
  <c r="F224" i="60"/>
  <c r="D224" i="60"/>
  <c r="F223" i="60"/>
  <c r="D223" i="60"/>
  <c r="F222" i="60"/>
  <c r="D222" i="60"/>
  <c r="F221" i="60"/>
  <c r="D221" i="60"/>
  <c r="F220" i="60"/>
  <c r="D220" i="60"/>
  <c r="F219" i="60"/>
  <c r="D219" i="60"/>
  <c r="F218" i="60"/>
  <c r="D218" i="60"/>
  <c r="F217" i="60"/>
  <c r="D217" i="60"/>
  <c r="F216" i="60"/>
  <c r="D216" i="60"/>
  <c r="F215" i="60"/>
  <c r="D215" i="60"/>
  <c r="F214" i="60"/>
  <c r="D214" i="60"/>
  <c r="F213" i="60"/>
  <c r="D213" i="60"/>
  <c r="F212" i="60"/>
  <c r="D212" i="60"/>
  <c r="F211" i="60"/>
  <c r="D211" i="60"/>
  <c r="F210" i="60"/>
  <c r="D210" i="60"/>
  <c r="F209" i="60"/>
  <c r="D209" i="60"/>
  <c r="F208" i="60"/>
  <c r="D208" i="60"/>
  <c r="F207" i="60"/>
  <c r="D207" i="60"/>
  <c r="F206" i="60"/>
  <c r="D206" i="60"/>
  <c r="F205" i="60"/>
  <c r="D205" i="60"/>
  <c r="F204" i="60"/>
  <c r="D204" i="60"/>
  <c r="F203" i="60"/>
  <c r="D203" i="60"/>
  <c r="F202" i="60"/>
  <c r="D202" i="60"/>
  <c r="F201" i="60"/>
  <c r="D201" i="60"/>
  <c r="F200" i="60"/>
  <c r="D200" i="60"/>
  <c r="F199" i="60"/>
  <c r="D199" i="60"/>
  <c r="F198" i="60"/>
  <c r="D198" i="60"/>
  <c r="F197" i="60"/>
  <c r="D197" i="60"/>
  <c r="F196" i="60"/>
  <c r="D196" i="60"/>
  <c r="F195" i="60"/>
  <c r="D195" i="60"/>
  <c r="F194" i="60"/>
  <c r="D194" i="60"/>
  <c r="F193" i="60"/>
  <c r="D193" i="60"/>
  <c r="F192" i="60"/>
  <c r="D192" i="60"/>
  <c r="F191" i="60"/>
  <c r="D191" i="60"/>
  <c r="F190" i="60"/>
  <c r="D190" i="60"/>
  <c r="F189" i="60"/>
  <c r="D189" i="60"/>
  <c r="F188" i="60"/>
  <c r="D188" i="60"/>
  <c r="F187" i="60"/>
  <c r="D187" i="60"/>
  <c r="F186" i="60"/>
  <c r="D186" i="60"/>
  <c r="F185" i="60"/>
  <c r="D185" i="60"/>
  <c r="F184" i="60"/>
  <c r="D184" i="60"/>
  <c r="F183" i="60"/>
  <c r="D183" i="60"/>
  <c r="F182" i="60"/>
  <c r="D182" i="60"/>
  <c r="F181" i="60"/>
  <c r="D181" i="60"/>
  <c r="F180" i="60"/>
  <c r="D180" i="60"/>
  <c r="F179" i="60"/>
  <c r="D179" i="60"/>
  <c r="F178" i="60"/>
  <c r="D178" i="60"/>
  <c r="F177" i="60"/>
  <c r="D177" i="60"/>
  <c r="F176" i="60"/>
  <c r="D176" i="60"/>
  <c r="F175" i="60"/>
  <c r="D175" i="60"/>
  <c r="F174" i="60"/>
  <c r="D174" i="60"/>
  <c r="F173" i="60"/>
  <c r="D173" i="60"/>
  <c r="F172" i="60"/>
  <c r="D172" i="60"/>
  <c r="F171" i="60"/>
  <c r="D171" i="60"/>
  <c r="F170" i="60"/>
  <c r="D170" i="60"/>
  <c r="F169" i="60"/>
  <c r="D169" i="60"/>
  <c r="F168" i="60"/>
  <c r="D168" i="60"/>
  <c r="F167" i="60"/>
  <c r="D167" i="60"/>
  <c r="F166" i="60"/>
  <c r="D166" i="60"/>
  <c r="F165" i="60"/>
  <c r="D165" i="60"/>
  <c r="F164" i="60"/>
  <c r="D164" i="60"/>
  <c r="F163" i="60"/>
  <c r="D163" i="60"/>
  <c r="F162" i="60"/>
  <c r="D162" i="60"/>
  <c r="F161" i="60"/>
  <c r="D161" i="60"/>
  <c r="F160" i="60"/>
  <c r="D160" i="60"/>
  <c r="F159" i="60"/>
  <c r="D159" i="60"/>
  <c r="F158" i="60"/>
  <c r="D158" i="60"/>
  <c r="F157" i="60"/>
  <c r="D157" i="60"/>
  <c r="F156" i="60"/>
  <c r="D156" i="60"/>
  <c r="F155" i="60"/>
  <c r="D155" i="60"/>
  <c r="F154" i="60"/>
  <c r="D154" i="60"/>
  <c r="F153" i="60"/>
  <c r="D153" i="60"/>
  <c r="F152" i="60"/>
  <c r="D152" i="60"/>
  <c r="F151" i="60"/>
  <c r="D151" i="60"/>
  <c r="F150" i="60"/>
  <c r="D150" i="60"/>
  <c r="F149" i="60"/>
  <c r="D149" i="60"/>
  <c r="F148" i="60"/>
  <c r="D148" i="60"/>
  <c r="F147" i="60"/>
  <c r="D147" i="60"/>
  <c r="F146" i="60"/>
  <c r="D146" i="60"/>
  <c r="F145" i="60"/>
  <c r="D145" i="60"/>
  <c r="F144" i="60"/>
  <c r="D144" i="60"/>
  <c r="F143" i="60"/>
  <c r="D143" i="60"/>
  <c r="F142" i="60"/>
  <c r="D142" i="60"/>
  <c r="F141" i="60"/>
  <c r="D141" i="60"/>
  <c r="F140" i="60"/>
  <c r="D140" i="60"/>
  <c r="F139" i="60"/>
  <c r="D139" i="60"/>
  <c r="F138" i="60"/>
  <c r="D138" i="60"/>
  <c r="F137" i="60"/>
  <c r="D137" i="60"/>
  <c r="F136" i="60"/>
  <c r="D136" i="60"/>
  <c r="F135" i="60"/>
  <c r="D135" i="60"/>
  <c r="F134" i="60"/>
  <c r="D134" i="60"/>
  <c r="F133" i="60"/>
  <c r="D133" i="60"/>
  <c r="F132" i="60"/>
  <c r="D132" i="60"/>
  <c r="F131" i="60"/>
  <c r="D131" i="60"/>
  <c r="F130" i="60"/>
  <c r="D130" i="60"/>
  <c r="F129" i="60"/>
  <c r="D129" i="60"/>
  <c r="F128" i="60"/>
  <c r="D128" i="60"/>
  <c r="F127" i="60"/>
  <c r="D127" i="60"/>
  <c r="F126" i="60"/>
  <c r="D126" i="60"/>
  <c r="F125" i="60"/>
  <c r="D125" i="60"/>
  <c r="F124" i="60"/>
  <c r="D124" i="60"/>
  <c r="F123" i="60"/>
  <c r="D123" i="60"/>
  <c r="F122" i="60"/>
  <c r="D122" i="60"/>
  <c r="F121" i="60"/>
  <c r="D121" i="60"/>
  <c r="F120" i="60"/>
  <c r="D120" i="60"/>
  <c r="F119" i="60"/>
  <c r="D119" i="60"/>
  <c r="F118" i="60"/>
  <c r="D118" i="60"/>
  <c r="F117" i="60"/>
  <c r="D117" i="60"/>
  <c r="F116" i="60"/>
  <c r="D116" i="60"/>
  <c r="F115" i="60"/>
  <c r="D115" i="60"/>
  <c r="F114" i="60"/>
  <c r="D114" i="60"/>
  <c r="F113" i="60"/>
  <c r="D113" i="60"/>
  <c r="F112" i="60"/>
  <c r="D112" i="60"/>
  <c r="F111" i="60"/>
  <c r="D111" i="60"/>
  <c r="F110" i="60"/>
  <c r="D110" i="60"/>
  <c r="F109" i="60"/>
  <c r="D109" i="60"/>
  <c r="F108" i="60"/>
  <c r="D108" i="60"/>
  <c r="F107" i="60"/>
  <c r="D107" i="60"/>
  <c r="F106" i="60"/>
  <c r="D106" i="60"/>
  <c r="F105" i="60"/>
  <c r="D105" i="60"/>
  <c r="F104" i="60"/>
  <c r="D104" i="60"/>
  <c r="F103" i="60"/>
  <c r="D103" i="60"/>
  <c r="F102" i="60"/>
  <c r="D102" i="60"/>
  <c r="F101" i="60"/>
  <c r="D101" i="60"/>
  <c r="F100" i="60"/>
  <c r="D100" i="60"/>
  <c r="F99" i="60"/>
  <c r="D99" i="60"/>
  <c r="F98" i="60"/>
  <c r="D98" i="60"/>
  <c r="F97" i="60"/>
  <c r="D97" i="60"/>
  <c r="F96" i="60"/>
  <c r="D96" i="60"/>
  <c r="F95" i="60"/>
  <c r="D95" i="60"/>
  <c r="F94" i="60"/>
  <c r="D94" i="60"/>
  <c r="F93" i="60"/>
  <c r="D93" i="60"/>
  <c r="F92" i="60"/>
  <c r="D92" i="60"/>
  <c r="F91" i="60"/>
  <c r="D91" i="60"/>
  <c r="F90" i="60"/>
  <c r="D90" i="60"/>
  <c r="F89" i="60"/>
  <c r="D89" i="60"/>
  <c r="F88" i="60"/>
  <c r="D88" i="60"/>
  <c r="F87" i="60"/>
  <c r="D87" i="60"/>
  <c r="F86" i="60"/>
  <c r="D86" i="60"/>
  <c r="F85" i="60"/>
  <c r="D85" i="60"/>
  <c r="F84" i="60"/>
  <c r="D84" i="60"/>
  <c r="F83" i="60"/>
  <c r="D83" i="60"/>
  <c r="F82" i="60"/>
  <c r="D82" i="60"/>
  <c r="F81" i="60"/>
  <c r="D81" i="60"/>
  <c r="F80" i="60"/>
  <c r="D80" i="60"/>
  <c r="F79" i="60"/>
  <c r="D79" i="60"/>
  <c r="F78" i="60"/>
  <c r="D78" i="60"/>
  <c r="F77" i="60"/>
  <c r="D77" i="60"/>
  <c r="F76" i="60"/>
  <c r="D76" i="60"/>
  <c r="F75" i="60"/>
  <c r="D75" i="60"/>
  <c r="F74" i="60"/>
  <c r="D74" i="60"/>
  <c r="F73" i="60"/>
  <c r="D73" i="60"/>
  <c r="F72" i="60"/>
  <c r="D72" i="60"/>
  <c r="F71" i="60"/>
  <c r="D71" i="60"/>
  <c r="F70" i="60"/>
  <c r="D70" i="60"/>
  <c r="F69" i="60"/>
  <c r="D69" i="60"/>
  <c r="F68" i="60"/>
  <c r="D68" i="60"/>
  <c r="F67" i="60"/>
  <c r="D67" i="60"/>
  <c r="F66" i="60"/>
  <c r="D66" i="60"/>
  <c r="F65" i="60"/>
  <c r="D65" i="60"/>
  <c r="F64" i="60"/>
  <c r="D64" i="60"/>
  <c r="F63" i="60"/>
  <c r="D63" i="60"/>
  <c r="F62" i="60"/>
  <c r="D62" i="60"/>
  <c r="F61" i="60"/>
  <c r="D61" i="60"/>
  <c r="F60" i="60"/>
  <c r="D60" i="60"/>
  <c r="F59" i="60"/>
  <c r="D59" i="60"/>
  <c r="F58" i="60"/>
  <c r="D58" i="60"/>
  <c r="F57" i="60"/>
  <c r="D57" i="60"/>
  <c r="F56" i="60"/>
  <c r="D56" i="60"/>
  <c r="F55" i="60"/>
  <c r="D55" i="60"/>
  <c r="F54" i="60"/>
  <c r="D54" i="60"/>
  <c r="F53" i="60"/>
  <c r="D53" i="60"/>
  <c r="F52" i="60"/>
  <c r="D52" i="60"/>
  <c r="F51" i="60"/>
  <c r="D51" i="60"/>
  <c r="F50" i="60"/>
  <c r="D50" i="60"/>
  <c r="F49" i="60"/>
  <c r="D49" i="60"/>
  <c r="F48" i="60"/>
  <c r="D48" i="60"/>
  <c r="F47" i="60"/>
  <c r="D47" i="60"/>
  <c r="F46" i="60"/>
  <c r="D46" i="60"/>
  <c r="F45" i="60"/>
  <c r="D45" i="60"/>
  <c r="F44" i="60"/>
  <c r="D44" i="60"/>
  <c r="F43" i="60"/>
  <c r="D43" i="60"/>
  <c r="F42" i="60"/>
  <c r="D42" i="60"/>
  <c r="F41" i="60"/>
  <c r="D41" i="60"/>
  <c r="F40" i="60"/>
  <c r="D40" i="60"/>
  <c r="F39" i="60"/>
  <c r="D39" i="60"/>
  <c r="F38" i="60"/>
  <c r="D38" i="60"/>
  <c r="F37" i="60"/>
  <c r="D37" i="60"/>
  <c r="F36" i="60"/>
  <c r="D36" i="60"/>
  <c r="F35" i="60"/>
  <c r="D35" i="60"/>
  <c r="F34" i="60"/>
  <c r="D34" i="60"/>
  <c r="F33" i="60"/>
  <c r="D33" i="60"/>
  <c r="F32" i="60"/>
  <c r="D32" i="60"/>
  <c r="F31" i="60"/>
  <c r="D31" i="60"/>
  <c r="F30" i="60"/>
  <c r="D30" i="60"/>
  <c r="F29" i="60"/>
  <c r="D29" i="60"/>
  <c r="F28" i="60"/>
  <c r="D28" i="60"/>
  <c r="F27" i="60"/>
  <c r="D27" i="60"/>
  <c r="F26" i="60"/>
  <c r="D26" i="60"/>
  <c r="F25" i="60"/>
  <c r="D25" i="60"/>
  <c r="F24" i="60"/>
  <c r="D24" i="60"/>
  <c r="F23" i="60"/>
  <c r="D23" i="60"/>
  <c r="F22" i="60"/>
  <c r="D22" i="60"/>
  <c r="F21" i="60"/>
  <c r="D21" i="60"/>
  <c r="F20" i="60"/>
  <c r="D20" i="60"/>
  <c r="F19" i="60"/>
  <c r="D19" i="60"/>
  <c r="F18" i="60"/>
  <c r="D18" i="60"/>
  <c r="F17" i="60"/>
  <c r="D17" i="60"/>
  <c r="F16" i="60"/>
  <c r="D16" i="60"/>
  <c r="F15" i="60"/>
  <c r="D15" i="60"/>
  <c r="F14" i="60"/>
  <c r="D14" i="60"/>
  <c r="F13" i="60"/>
  <c r="D13" i="60"/>
  <c r="F12" i="60"/>
  <c r="D12" i="60"/>
  <c r="F11" i="60"/>
  <c r="D11" i="60"/>
  <c r="F10" i="60"/>
  <c r="D10" i="60"/>
  <c r="F9" i="60"/>
  <c r="D9" i="60"/>
  <c r="F8" i="60"/>
  <c r="D8" i="60"/>
  <c r="F7" i="60"/>
  <c r="D7" i="60"/>
  <c r="F6" i="60"/>
  <c r="D6" i="60"/>
  <c r="F5" i="60"/>
  <c r="D5" i="60"/>
  <c r="F4" i="60"/>
  <c r="D4" i="60"/>
  <c r="F3" i="60"/>
  <c r="D3" i="60"/>
  <c r="I2" i="60" a="1"/>
  <c r="I28" i="60" s="1"/>
  <c r="F2" i="60"/>
  <c r="D2" i="60"/>
  <c r="F395" i="59"/>
  <c r="F394" i="59"/>
  <c r="D394" i="59"/>
  <c r="F393" i="59"/>
  <c r="D393" i="59"/>
  <c r="F392" i="59"/>
  <c r="D392" i="59"/>
  <c r="F391" i="59"/>
  <c r="D391" i="59"/>
  <c r="F390" i="59"/>
  <c r="D390" i="59"/>
  <c r="F389" i="59"/>
  <c r="D389" i="59"/>
  <c r="F388" i="59"/>
  <c r="D388" i="59"/>
  <c r="F387" i="59"/>
  <c r="D387" i="59"/>
  <c r="F386" i="59"/>
  <c r="D386" i="59"/>
  <c r="F385" i="59"/>
  <c r="D385" i="59"/>
  <c r="F384" i="59"/>
  <c r="D384" i="59"/>
  <c r="F383" i="59"/>
  <c r="D383" i="59"/>
  <c r="F382" i="59"/>
  <c r="D382" i="59"/>
  <c r="F381" i="59"/>
  <c r="D381" i="59"/>
  <c r="F380" i="59"/>
  <c r="D380" i="59"/>
  <c r="F379" i="59"/>
  <c r="D379" i="59"/>
  <c r="F378" i="59"/>
  <c r="D378" i="59"/>
  <c r="F377" i="59"/>
  <c r="D377" i="59"/>
  <c r="F376" i="59"/>
  <c r="D376" i="59"/>
  <c r="F375" i="59"/>
  <c r="D375" i="59"/>
  <c r="F374" i="59"/>
  <c r="D374" i="59"/>
  <c r="F373" i="59"/>
  <c r="D373" i="59"/>
  <c r="F372" i="59"/>
  <c r="D372" i="59"/>
  <c r="F371" i="59"/>
  <c r="D371" i="59"/>
  <c r="F370" i="59"/>
  <c r="D370" i="59"/>
  <c r="F369" i="59"/>
  <c r="D369" i="59"/>
  <c r="F368" i="59"/>
  <c r="D368" i="59"/>
  <c r="F367" i="59"/>
  <c r="D367" i="59"/>
  <c r="F366" i="59"/>
  <c r="D366" i="59"/>
  <c r="F365" i="59"/>
  <c r="D365" i="59"/>
  <c r="F364" i="59"/>
  <c r="D364" i="59"/>
  <c r="F363" i="59"/>
  <c r="D363" i="59"/>
  <c r="F362" i="59"/>
  <c r="D362" i="59"/>
  <c r="F361" i="59"/>
  <c r="D361" i="59"/>
  <c r="F360" i="59"/>
  <c r="D360" i="59"/>
  <c r="F359" i="59"/>
  <c r="D359" i="59"/>
  <c r="F358" i="59"/>
  <c r="D358" i="59"/>
  <c r="F357" i="59"/>
  <c r="D357" i="59"/>
  <c r="F356" i="59"/>
  <c r="D356" i="59"/>
  <c r="F355" i="59"/>
  <c r="D355" i="59"/>
  <c r="F354" i="59"/>
  <c r="D354" i="59"/>
  <c r="F353" i="59"/>
  <c r="D353" i="59"/>
  <c r="F352" i="59"/>
  <c r="D352" i="59"/>
  <c r="F351" i="59"/>
  <c r="D351" i="59"/>
  <c r="F350" i="59"/>
  <c r="D350" i="59"/>
  <c r="F349" i="59"/>
  <c r="D349" i="59"/>
  <c r="F348" i="59"/>
  <c r="D348" i="59"/>
  <c r="F347" i="59"/>
  <c r="D347" i="59"/>
  <c r="F346" i="59"/>
  <c r="D346" i="59"/>
  <c r="F345" i="59"/>
  <c r="D345" i="59"/>
  <c r="F344" i="59"/>
  <c r="D344" i="59"/>
  <c r="F343" i="59"/>
  <c r="D343" i="59"/>
  <c r="F342" i="59"/>
  <c r="D342" i="59"/>
  <c r="F341" i="59"/>
  <c r="D341" i="59"/>
  <c r="F340" i="59"/>
  <c r="D340" i="59"/>
  <c r="F339" i="59"/>
  <c r="D339" i="59"/>
  <c r="F338" i="59"/>
  <c r="D338" i="59"/>
  <c r="F337" i="59"/>
  <c r="D337" i="59"/>
  <c r="F336" i="59"/>
  <c r="D336" i="59"/>
  <c r="F335" i="59"/>
  <c r="D335" i="59"/>
  <c r="F334" i="59"/>
  <c r="D334" i="59"/>
  <c r="F333" i="59"/>
  <c r="D333" i="59"/>
  <c r="F332" i="59"/>
  <c r="D332" i="59"/>
  <c r="F331" i="59"/>
  <c r="D331" i="59"/>
  <c r="F330" i="59"/>
  <c r="D330" i="59"/>
  <c r="F329" i="59"/>
  <c r="D329" i="59"/>
  <c r="F328" i="59"/>
  <c r="D328" i="59"/>
  <c r="F327" i="59"/>
  <c r="D327" i="59"/>
  <c r="F326" i="59"/>
  <c r="D326" i="59"/>
  <c r="F325" i="59"/>
  <c r="D325" i="59"/>
  <c r="F324" i="59"/>
  <c r="D324" i="59"/>
  <c r="F323" i="59"/>
  <c r="D323" i="59"/>
  <c r="F322" i="59"/>
  <c r="D322" i="59"/>
  <c r="F321" i="59"/>
  <c r="D321" i="59"/>
  <c r="F320" i="59"/>
  <c r="D320" i="59"/>
  <c r="F319" i="59"/>
  <c r="D319" i="59"/>
  <c r="F318" i="59"/>
  <c r="D318" i="59"/>
  <c r="F317" i="59"/>
  <c r="D317" i="59"/>
  <c r="F316" i="59"/>
  <c r="D316" i="59"/>
  <c r="F315" i="59"/>
  <c r="D315" i="59"/>
  <c r="F314" i="59"/>
  <c r="D314" i="59"/>
  <c r="F313" i="59"/>
  <c r="D313" i="59"/>
  <c r="F312" i="59"/>
  <c r="D312" i="59"/>
  <c r="F311" i="59"/>
  <c r="D311" i="59"/>
  <c r="F310" i="59"/>
  <c r="D310" i="59"/>
  <c r="F309" i="59"/>
  <c r="D309" i="59"/>
  <c r="F308" i="59"/>
  <c r="D308" i="59"/>
  <c r="F307" i="59"/>
  <c r="D307" i="59"/>
  <c r="F306" i="59"/>
  <c r="D306" i="59"/>
  <c r="F305" i="59"/>
  <c r="D305" i="59"/>
  <c r="F304" i="59"/>
  <c r="D304" i="59"/>
  <c r="F303" i="59"/>
  <c r="D303" i="59"/>
  <c r="F302" i="59"/>
  <c r="D302" i="59"/>
  <c r="F301" i="59"/>
  <c r="D301" i="59"/>
  <c r="F300" i="59"/>
  <c r="D300" i="59"/>
  <c r="F299" i="59"/>
  <c r="D299" i="59"/>
  <c r="F298" i="59"/>
  <c r="D298" i="59"/>
  <c r="F297" i="59"/>
  <c r="D297" i="59"/>
  <c r="F296" i="59"/>
  <c r="D296" i="59"/>
  <c r="F295" i="59"/>
  <c r="D295" i="59"/>
  <c r="F294" i="59"/>
  <c r="D294" i="59"/>
  <c r="F293" i="59"/>
  <c r="D293" i="59"/>
  <c r="F292" i="59"/>
  <c r="D292" i="59"/>
  <c r="F291" i="59"/>
  <c r="D291" i="59"/>
  <c r="F290" i="59"/>
  <c r="D290" i="59"/>
  <c r="F289" i="59"/>
  <c r="D289" i="59"/>
  <c r="F288" i="59"/>
  <c r="D288" i="59"/>
  <c r="F287" i="59"/>
  <c r="D287" i="59"/>
  <c r="F286" i="59"/>
  <c r="D286" i="59"/>
  <c r="F285" i="59"/>
  <c r="D285" i="59"/>
  <c r="F284" i="59"/>
  <c r="D284" i="59"/>
  <c r="F283" i="59"/>
  <c r="D283" i="59"/>
  <c r="F282" i="59"/>
  <c r="D282" i="59"/>
  <c r="F281" i="59"/>
  <c r="D281" i="59"/>
  <c r="F280" i="59"/>
  <c r="D280" i="59"/>
  <c r="F279" i="59"/>
  <c r="D279" i="59"/>
  <c r="F278" i="59"/>
  <c r="D278" i="59"/>
  <c r="F277" i="59"/>
  <c r="D277" i="59"/>
  <c r="F276" i="59"/>
  <c r="D276" i="59"/>
  <c r="F275" i="59"/>
  <c r="D275" i="59"/>
  <c r="F274" i="59"/>
  <c r="D274" i="59"/>
  <c r="F273" i="59"/>
  <c r="D273" i="59"/>
  <c r="F272" i="59"/>
  <c r="D272" i="59"/>
  <c r="F271" i="59"/>
  <c r="D271" i="59"/>
  <c r="F270" i="59"/>
  <c r="D270" i="59"/>
  <c r="F269" i="59"/>
  <c r="D269" i="59"/>
  <c r="F268" i="59"/>
  <c r="D268" i="59"/>
  <c r="F267" i="59"/>
  <c r="D267" i="59"/>
  <c r="F266" i="59"/>
  <c r="D266" i="59"/>
  <c r="F265" i="59"/>
  <c r="D265" i="59"/>
  <c r="F264" i="59"/>
  <c r="D264" i="59"/>
  <c r="F263" i="59"/>
  <c r="D263" i="59"/>
  <c r="F262" i="59"/>
  <c r="D262" i="59"/>
  <c r="F261" i="59"/>
  <c r="D261" i="59"/>
  <c r="F260" i="59"/>
  <c r="D260" i="59"/>
  <c r="F259" i="59"/>
  <c r="D259" i="59"/>
  <c r="F258" i="59"/>
  <c r="D258" i="59"/>
  <c r="F257" i="59"/>
  <c r="D257" i="59"/>
  <c r="F256" i="59"/>
  <c r="D256" i="59"/>
  <c r="F255" i="59"/>
  <c r="D255" i="59"/>
  <c r="F254" i="59"/>
  <c r="D254" i="59"/>
  <c r="F253" i="59"/>
  <c r="D253" i="59"/>
  <c r="F252" i="59"/>
  <c r="D252" i="59"/>
  <c r="F251" i="59"/>
  <c r="D251" i="59"/>
  <c r="F250" i="59"/>
  <c r="D250" i="59"/>
  <c r="F249" i="59"/>
  <c r="D249" i="59"/>
  <c r="F248" i="59"/>
  <c r="D248" i="59"/>
  <c r="F247" i="59"/>
  <c r="D247" i="59"/>
  <c r="F246" i="59"/>
  <c r="D246" i="59"/>
  <c r="F245" i="59"/>
  <c r="D245" i="59"/>
  <c r="F244" i="59"/>
  <c r="D244" i="59"/>
  <c r="F243" i="59"/>
  <c r="D243" i="59"/>
  <c r="F242" i="59"/>
  <c r="D242" i="59"/>
  <c r="F241" i="59"/>
  <c r="D241" i="59"/>
  <c r="F240" i="59"/>
  <c r="D240" i="59"/>
  <c r="F239" i="59"/>
  <c r="D239" i="59"/>
  <c r="F238" i="59"/>
  <c r="D238" i="59"/>
  <c r="F237" i="59"/>
  <c r="D237" i="59"/>
  <c r="F236" i="59"/>
  <c r="D236" i="59"/>
  <c r="F235" i="59"/>
  <c r="D235" i="59"/>
  <c r="F234" i="59"/>
  <c r="D234" i="59"/>
  <c r="F233" i="59"/>
  <c r="D233" i="59"/>
  <c r="F232" i="59"/>
  <c r="D232" i="59"/>
  <c r="F231" i="59"/>
  <c r="D231" i="59"/>
  <c r="F230" i="59"/>
  <c r="D230" i="59"/>
  <c r="F229" i="59"/>
  <c r="D229" i="59"/>
  <c r="F228" i="59"/>
  <c r="D228" i="59"/>
  <c r="F227" i="59"/>
  <c r="D227" i="59"/>
  <c r="F226" i="59"/>
  <c r="D226" i="59"/>
  <c r="F225" i="59"/>
  <c r="D225" i="59"/>
  <c r="F224" i="59"/>
  <c r="D224" i="59"/>
  <c r="F223" i="59"/>
  <c r="D223" i="59"/>
  <c r="F222" i="59"/>
  <c r="D222" i="59"/>
  <c r="F221" i="59"/>
  <c r="D221" i="59"/>
  <c r="F220" i="59"/>
  <c r="D220" i="59"/>
  <c r="F219" i="59"/>
  <c r="D219" i="59"/>
  <c r="F218" i="59"/>
  <c r="D218" i="59"/>
  <c r="F217" i="59"/>
  <c r="D217" i="59"/>
  <c r="F216" i="59"/>
  <c r="D216" i="59"/>
  <c r="F215" i="59"/>
  <c r="D215" i="59"/>
  <c r="F214" i="59"/>
  <c r="D214" i="59"/>
  <c r="F213" i="59"/>
  <c r="D213" i="59"/>
  <c r="F212" i="59"/>
  <c r="D212" i="59"/>
  <c r="F211" i="59"/>
  <c r="D211" i="59"/>
  <c r="F210" i="59"/>
  <c r="D210" i="59"/>
  <c r="F209" i="59"/>
  <c r="D209" i="59"/>
  <c r="F208" i="59"/>
  <c r="D208" i="59"/>
  <c r="F207" i="59"/>
  <c r="D207" i="59"/>
  <c r="F206" i="59"/>
  <c r="D206" i="59"/>
  <c r="F205" i="59"/>
  <c r="D205" i="59"/>
  <c r="F204" i="59"/>
  <c r="D204" i="59"/>
  <c r="F203" i="59"/>
  <c r="D203" i="59"/>
  <c r="F202" i="59"/>
  <c r="D202" i="59"/>
  <c r="F201" i="59"/>
  <c r="D201" i="59"/>
  <c r="F200" i="59"/>
  <c r="D200" i="59"/>
  <c r="F199" i="59"/>
  <c r="D199" i="59"/>
  <c r="F198" i="59"/>
  <c r="D198" i="59"/>
  <c r="F197" i="59"/>
  <c r="D197" i="59"/>
  <c r="F196" i="59"/>
  <c r="D196" i="59"/>
  <c r="F195" i="59"/>
  <c r="D195" i="59"/>
  <c r="F194" i="59"/>
  <c r="D194" i="59"/>
  <c r="F193" i="59"/>
  <c r="D193" i="59"/>
  <c r="F192" i="59"/>
  <c r="D192" i="59"/>
  <c r="F191" i="59"/>
  <c r="D191" i="59"/>
  <c r="F190" i="59"/>
  <c r="D190" i="59"/>
  <c r="F189" i="59"/>
  <c r="D189" i="59"/>
  <c r="F188" i="59"/>
  <c r="D188" i="59"/>
  <c r="F187" i="59"/>
  <c r="D187" i="59"/>
  <c r="F186" i="59"/>
  <c r="D186" i="59"/>
  <c r="F185" i="59"/>
  <c r="D185" i="59"/>
  <c r="F184" i="59"/>
  <c r="D184" i="59"/>
  <c r="F183" i="59"/>
  <c r="D183" i="59"/>
  <c r="F182" i="59"/>
  <c r="D182" i="59"/>
  <c r="F181" i="59"/>
  <c r="D181" i="59"/>
  <c r="F180" i="59"/>
  <c r="D180" i="59"/>
  <c r="F179" i="59"/>
  <c r="D179" i="59"/>
  <c r="F178" i="59"/>
  <c r="D178" i="59"/>
  <c r="F177" i="59"/>
  <c r="D177" i="59"/>
  <c r="F176" i="59"/>
  <c r="D176" i="59"/>
  <c r="F175" i="59"/>
  <c r="D175" i="59"/>
  <c r="F174" i="59"/>
  <c r="D174" i="59"/>
  <c r="F173" i="59"/>
  <c r="D173" i="59"/>
  <c r="F172" i="59"/>
  <c r="D172" i="59"/>
  <c r="F171" i="59"/>
  <c r="D171" i="59"/>
  <c r="F170" i="59"/>
  <c r="D170" i="59"/>
  <c r="F169" i="59"/>
  <c r="D169" i="59"/>
  <c r="F168" i="59"/>
  <c r="D168" i="59"/>
  <c r="F167" i="59"/>
  <c r="D167" i="59"/>
  <c r="F166" i="59"/>
  <c r="D166" i="59"/>
  <c r="F165" i="59"/>
  <c r="D165" i="59"/>
  <c r="F164" i="59"/>
  <c r="D164" i="59"/>
  <c r="F163" i="59"/>
  <c r="D163" i="59"/>
  <c r="F162" i="59"/>
  <c r="D162" i="59"/>
  <c r="F161" i="59"/>
  <c r="D161" i="59"/>
  <c r="F160" i="59"/>
  <c r="D160" i="59"/>
  <c r="F159" i="59"/>
  <c r="D159" i="59"/>
  <c r="F158" i="59"/>
  <c r="D158" i="59"/>
  <c r="F157" i="59"/>
  <c r="D157" i="59"/>
  <c r="F156" i="59"/>
  <c r="D156" i="59"/>
  <c r="F155" i="59"/>
  <c r="D155" i="59"/>
  <c r="F154" i="59"/>
  <c r="D154" i="59"/>
  <c r="F153" i="59"/>
  <c r="D153" i="59"/>
  <c r="F152" i="59"/>
  <c r="D152" i="59"/>
  <c r="F151" i="59"/>
  <c r="D151" i="59"/>
  <c r="F150" i="59"/>
  <c r="D150" i="59"/>
  <c r="F149" i="59"/>
  <c r="D149" i="59"/>
  <c r="F148" i="59"/>
  <c r="D148" i="59"/>
  <c r="F147" i="59"/>
  <c r="D147" i="59"/>
  <c r="F146" i="59"/>
  <c r="D146" i="59"/>
  <c r="F145" i="59"/>
  <c r="D145" i="59"/>
  <c r="F144" i="59"/>
  <c r="D144" i="59"/>
  <c r="F143" i="59"/>
  <c r="D143" i="59"/>
  <c r="F142" i="59"/>
  <c r="D142" i="59"/>
  <c r="F141" i="59"/>
  <c r="D141" i="59"/>
  <c r="F140" i="59"/>
  <c r="D140" i="59"/>
  <c r="F139" i="59"/>
  <c r="D139" i="59"/>
  <c r="F138" i="59"/>
  <c r="D138" i="59"/>
  <c r="F137" i="59"/>
  <c r="D137" i="59"/>
  <c r="F136" i="59"/>
  <c r="D136" i="59"/>
  <c r="F135" i="59"/>
  <c r="D135" i="59"/>
  <c r="F134" i="59"/>
  <c r="D134" i="59"/>
  <c r="F133" i="59"/>
  <c r="D133" i="59"/>
  <c r="F132" i="59"/>
  <c r="D132" i="59"/>
  <c r="F131" i="59"/>
  <c r="D131" i="59"/>
  <c r="F130" i="59"/>
  <c r="D130" i="59"/>
  <c r="F129" i="59"/>
  <c r="D129" i="59"/>
  <c r="F128" i="59"/>
  <c r="D128" i="59"/>
  <c r="F127" i="59"/>
  <c r="D127" i="59"/>
  <c r="F126" i="59"/>
  <c r="D126" i="59"/>
  <c r="F125" i="59"/>
  <c r="D125" i="59"/>
  <c r="F124" i="59"/>
  <c r="D124" i="59"/>
  <c r="F123" i="59"/>
  <c r="D123" i="59"/>
  <c r="F122" i="59"/>
  <c r="D122" i="59"/>
  <c r="F121" i="59"/>
  <c r="D121" i="59"/>
  <c r="F120" i="59"/>
  <c r="D120" i="59"/>
  <c r="F119" i="59"/>
  <c r="D119" i="59"/>
  <c r="F118" i="59"/>
  <c r="D118" i="59"/>
  <c r="F117" i="59"/>
  <c r="D117" i="59"/>
  <c r="F116" i="59"/>
  <c r="D116" i="59"/>
  <c r="F115" i="59"/>
  <c r="D115" i="59"/>
  <c r="F114" i="59"/>
  <c r="D114" i="59"/>
  <c r="F113" i="59"/>
  <c r="D113" i="59"/>
  <c r="F112" i="59"/>
  <c r="D112" i="59"/>
  <c r="F111" i="59"/>
  <c r="D111" i="59"/>
  <c r="F110" i="59"/>
  <c r="D110" i="59"/>
  <c r="F109" i="59"/>
  <c r="D109" i="59"/>
  <c r="F108" i="59"/>
  <c r="D108" i="59"/>
  <c r="F107" i="59"/>
  <c r="D107" i="59"/>
  <c r="F106" i="59"/>
  <c r="D106" i="59"/>
  <c r="F105" i="59"/>
  <c r="D105" i="59"/>
  <c r="F104" i="59"/>
  <c r="D104" i="59"/>
  <c r="F103" i="59"/>
  <c r="D103" i="59"/>
  <c r="F102" i="59"/>
  <c r="D102" i="59"/>
  <c r="F101" i="59"/>
  <c r="D101" i="59"/>
  <c r="F100" i="59"/>
  <c r="D100" i="59"/>
  <c r="F99" i="59"/>
  <c r="D99" i="59"/>
  <c r="F98" i="59"/>
  <c r="D98" i="59"/>
  <c r="F97" i="59"/>
  <c r="D97" i="59"/>
  <c r="F96" i="59"/>
  <c r="D96" i="59"/>
  <c r="F95" i="59"/>
  <c r="D95" i="59"/>
  <c r="F94" i="59"/>
  <c r="D94" i="59"/>
  <c r="F93" i="59"/>
  <c r="D93" i="59"/>
  <c r="F92" i="59"/>
  <c r="D92" i="59"/>
  <c r="F91" i="59"/>
  <c r="D91" i="59"/>
  <c r="F90" i="59"/>
  <c r="D90" i="59"/>
  <c r="F89" i="59"/>
  <c r="D89" i="59"/>
  <c r="F88" i="59"/>
  <c r="D88" i="59"/>
  <c r="F87" i="59"/>
  <c r="D87" i="59"/>
  <c r="F86" i="59"/>
  <c r="D86" i="59"/>
  <c r="F85" i="59"/>
  <c r="D85" i="59"/>
  <c r="F84" i="59"/>
  <c r="D84" i="59"/>
  <c r="F83" i="59"/>
  <c r="D83" i="59"/>
  <c r="F82" i="59"/>
  <c r="D82" i="59"/>
  <c r="F81" i="59"/>
  <c r="D81" i="59"/>
  <c r="F80" i="59"/>
  <c r="D80" i="59"/>
  <c r="F79" i="59"/>
  <c r="D79" i="59"/>
  <c r="F78" i="59"/>
  <c r="D78" i="59"/>
  <c r="F77" i="59"/>
  <c r="D77" i="59"/>
  <c r="F76" i="59"/>
  <c r="D76" i="59"/>
  <c r="F75" i="59"/>
  <c r="D75" i="59"/>
  <c r="F74" i="59"/>
  <c r="D74" i="59"/>
  <c r="F73" i="59"/>
  <c r="D73" i="59"/>
  <c r="F72" i="59"/>
  <c r="D72" i="59"/>
  <c r="F71" i="59"/>
  <c r="D71" i="59"/>
  <c r="F70" i="59"/>
  <c r="D70" i="59"/>
  <c r="F69" i="59"/>
  <c r="D69" i="59"/>
  <c r="F68" i="59"/>
  <c r="D68" i="59"/>
  <c r="F67" i="59"/>
  <c r="D67" i="59"/>
  <c r="F66" i="59"/>
  <c r="D66" i="59"/>
  <c r="F65" i="59"/>
  <c r="D65" i="59"/>
  <c r="F64" i="59"/>
  <c r="D64" i="59"/>
  <c r="F63" i="59"/>
  <c r="D63" i="59"/>
  <c r="F62" i="59"/>
  <c r="D62" i="59"/>
  <c r="F61" i="59"/>
  <c r="D61" i="59"/>
  <c r="F60" i="59"/>
  <c r="D60" i="59"/>
  <c r="F59" i="59"/>
  <c r="D59" i="59"/>
  <c r="F58" i="59"/>
  <c r="D58" i="59"/>
  <c r="F57" i="59"/>
  <c r="D57" i="59"/>
  <c r="F56" i="59"/>
  <c r="D56" i="59"/>
  <c r="F55" i="59"/>
  <c r="D55" i="59"/>
  <c r="F54" i="59"/>
  <c r="D54" i="59"/>
  <c r="F53" i="59"/>
  <c r="D53" i="59"/>
  <c r="F52" i="59"/>
  <c r="D52" i="59"/>
  <c r="F51" i="59"/>
  <c r="D51" i="59"/>
  <c r="F50" i="59"/>
  <c r="D50" i="59"/>
  <c r="F49" i="59"/>
  <c r="D49" i="59"/>
  <c r="F48" i="59"/>
  <c r="D48" i="59"/>
  <c r="F47" i="59"/>
  <c r="D47" i="59"/>
  <c r="F46" i="59"/>
  <c r="D46" i="59"/>
  <c r="F45" i="59"/>
  <c r="D45" i="59"/>
  <c r="F44" i="59"/>
  <c r="D44" i="59"/>
  <c r="F43" i="59"/>
  <c r="D43" i="59"/>
  <c r="F42" i="59"/>
  <c r="D42" i="59"/>
  <c r="F41" i="59"/>
  <c r="D41" i="59"/>
  <c r="F40" i="59"/>
  <c r="D40" i="59"/>
  <c r="F39" i="59"/>
  <c r="D39" i="59"/>
  <c r="F38" i="59"/>
  <c r="D38" i="59"/>
  <c r="F37" i="59"/>
  <c r="D37" i="59"/>
  <c r="F36" i="59"/>
  <c r="D36" i="59"/>
  <c r="F35" i="59"/>
  <c r="D35" i="59"/>
  <c r="F34" i="59"/>
  <c r="D34" i="59"/>
  <c r="F33" i="59"/>
  <c r="D33" i="59"/>
  <c r="F32" i="59"/>
  <c r="D32" i="59"/>
  <c r="F31" i="59"/>
  <c r="D31" i="59"/>
  <c r="F30" i="59"/>
  <c r="D30" i="59"/>
  <c r="F29" i="59"/>
  <c r="D29" i="59"/>
  <c r="F28" i="59"/>
  <c r="D28" i="59"/>
  <c r="F27" i="59"/>
  <c r="D27" i="59"/>
  <c r="F26" i="59"/>
  <c r="D26" i="59"/>
  <c r="F25" i="59"/>
  <c r="D25" i="59"/>
  <c r="F24" i="59"/>
  <c r="D24" i="59"/>
  <c r="F23" i="59"/>
  <c r="D23" i="59"/>
  <c r="F22" i="59"/>
  <c r="D22" i="59"/>
  <c r="F21" i="59"/>
  <c r="D21" i="59"/>
  <c r="F20" i="59"/>
  <c r="D20" i="59"/>
  <c r="F19" i="59"/>
  <c r="D19" i="59"/>
  <c r="F18" i="59"/>
  <c r="D18" i="59"/>
  <c r="F17" i="59"/>
  <c r="D17" i="59"/>
  <c r="F16" i="59"/>
  <c r="D16" i="59"/>
  <c r="F15" i="59"/>
  <c r="D15" i="59"/>
  <c r="F14" i="59"/>
  <c r="D14" i="59"/>
  <c r="F13" i="59"/>
  <c r="D13" i="59"/>
  <c r="F12" i="59"/>
  <c r="D12" i="59"/>
  <c r="F11" i="59"/>
  <c r="D11" i="59"/>
  <c r="F10" i="59"/>
  <c r="D10" i="59"/>
  <c r="F9" i="59"/>
  <c r="D9" i="59"/>
  <c r="F8" i="59"/>
  <c r="D8" i="59"/>
  <c r="F7" i="59"/>
  <c r="D7" i="59"/>
  <c r="F6" i="59"/>
  <c r="D6" i="59"/>
  <c r="F5" i="59"/>
  <c r="D5" i="59"/>
  <c r="F4" i="59"/>
  <c r="D4" i="59"/>
  <c r="F3" i="59"/>
  <c r="D3" i="59"/>
  <c r="F2" i="59"/>
  <c r="D2" i="59"/>
  <c r="B40" i="8"/>
  <c r="B39" i="8"/>
  <c r="B38" i="8"/>
  <c r="B37" i="8"/>
  <c r="B36" i="8"/>
  <c r="B35" i="8"/>
  <c r="B34" i="8"/>
  <c r="A32" i="8"/>
  <c r="A30" i="8"/>
  <c r="A29" i="8"/>
  <c r="A28" i="8"/>
  <c r="B25" i="8"/>
  <c r="B24" i="8"/>
  <c r="B23" i="8"/>
  <c r="B22" i="8"/>
  <c r="B21" i="8"/>
  <c r="B33" i="8" s="1"/>
  <c r="A21" i="8"/>
  <c r="A33" i="8" s="1"/>
  <c r="A20" i="8"/>
  <c r="B13" i="8"/>
  <c r="B12" i="8"/>
  <c r="B11" i="8"/>
  <c r="B10" i="8"/>
  <c r="B9" i="8"/>
  <c r="B8" i="8"/>
  <c r="H51" i="4"/>
  <c r="B50" i="4"/>
  <c r="A50" i="4"/>
  <c r="E49" i="4"/>
  <c r="C49" i="4"/>
  <c r="B49" i="4"/>
  <c r="A49" i="4"/>
  <c r="A48" i="4"/>
  <c r="B47" i="4"/>
  <c r="A47" i="4"/>
  <c r="B46" i="4"/>
  <c r="A46" i="4"/>
  <c r="E45" i="4"/>
  <c r="C45" i="4"/>
  <c r="B45" i="4"/>
  <c r="A45" i="4"/>
  <c r="A44" i="4"/>
  <c r="A43" i="4"/>
  <c r="B42" i="4"/>
  <c r="C42" i="4" s="1"/>
  <c r="A42" i="4"/>
  <c r="E41" i="4"/>
  <c r="B41" i="4"/>
  <c r="A41" i="4"/>
  <c r="A40" i="4"/>
  <c r="A39" i="4"/>
  <c r="C38" i="4"/>
  <c r="B38" i="4"/>
  <c r="A38" i="4"/>
  <c r="E37" i="4"/>
  <c r="B37" i="4"/>
  <c r="C37" i="4" s="1"/>
  <c r="A37" i="4"/>
  <c r="A36" i="4"/>
  <c r="A35" i="4"/>
  <c r="C34" i="4"/>
  <c r="B34" i="4"/>
  <c r="A34" i="4"/>
  <c r="E33" i="4"/>
  <c r="B33" i="4"/>
  <c r="A33" i="4"/>
  <c r="B32" i="4"/>
  <c r="C32" i="4" s="1"/>
  <c r="A32" i="4"/>
  <c r="A31" i="4"/>
  <c r="C30" i="4"/>
  <c r="B30" i="4"/>
  <c r="A30" i="4"/>
  <c r="E29" i="4"/>
  <c r="B29" i="4"/>
  <c r="A29" i="4"/>
  <c r="A28" i="4"/>
  <c r="B27" i="4"/>
  <c r="C27" i="4" s="1"/>
  <c r="A27" i="4"/>
  <c r="C26" i="4"/>
  <c r="B26" i="4"/>
  <c r="D26" i="4" s="1"/>
  <c r="F26" i="4" s="1"/>
  <c r="A26" i="4"/>
  <c r="E25" i="4"/>
  <c r="C25" i="4"/>
  <c r="D25" i="4" s="1"/>
  <c r="F25" i="4" s="1"/>
  <c r="B25" i="4"/>
  <c r="A25" i="4"/>
  <c r="A24" i="4"/>
  <c r="A23" i="4"/>
  <c r="D22" i="4"/>
  <c r="C22" i="4"/>
  <c r="B22" i="4"/>
  <c r="A22" i="4"/>
  <c r="E21" i="4"/>
  <c r="B21" i="4"/>
  <c r="C21" i="4" s="1"/>
  <c r="D21" i="4" s="1"/>
  <c r="F21" i="4" s="1"/>
  <c r="A21" i="4"/>
  <c r="A20" i="4"/>
  <c r="A19" i="4"/>
  <c r="D18" i="4"/>
  <c r="C18" i="4"/>
  <c r="B18" i="4"/>
  <c r="A18" i="4"/>
  <c r="E17" i="4"/>
  <c r="B17" i="4"/>
  <c r="A17" i="4"/>
  <c r="A16" i="4"/>
  <c r="A15" i="4"/>
  <c r="B14" i="4"/>
  <c r="A14" i="4"/>
  <c r="E13" i="4"/>
  <c r="C13" i="4"/>
  <c r="B13" i="4"/>
  <c r="D13" i="4" s="1"/>
  <c r="F13" i="4" s="1"/>
  <c r="A13" i="4"/>
  <c r="B12" i="4"/>
  <c r="A12" i="4"/>
  <c r="A11" i="4"/>
  <c r="B10" i="4"/>
  <c r="C10" i="4" s="1"/>
  <c r="A10" i="4"/>
  <c r="E9" i="4"/>
  <c r="D9" i="4"/>
  <c r="F9" i="4" s="1"/>
  <c r="C9" i="4"/>
  <c r="B9" i="4"/>
  <c r="A9" i="4"/>
  <c r="A8" i="4"/>
  <c r="B7" i="4"/>
  <c r="A7" i="4"/>
  <c r="E6" i="4"/>
  <c r="A6" i="4"/>
  <c r="A5" i="4"/>
  <c r="A4" i="4"/>
  <c r="B3" i="4"/>
  <c r="A3" i="4"/>
  <c r="E2" i="4"/>
  <c r="A2" i="4"/>
  <c r="H1" i="4"/>
  <c r="G1" i="4"/>
  <c r="F1" i="4"/>
  <c r="E1" i="4"/>
  <c r="D1" i="4"/>
  <c r="C1" i="4"/>
  <c r="B1" i="4"/>
  <c r="A1" i="4"/>
  <c r="H50" i="3"/>
  <c r="E50" i="4" s="1"/>
  <c r="F50" i="3"/>
  <c r="H49" i="3"/>
  <c r="F49" i="3"/>
  <c r="H48" i="3"/>
  <c r="E48" i="4" s="1"/>
  <c r="F48" i="3"/>
  <c r="B48" i="4" s="1"/>
  <c r="H47" i="3"/>
  <c r="E47" i="4" s="1"/>
  <c r="F47" i="3"/>
  <c r="H46" i="3"/>
  <c r="E46" i="4" s="1"/>
  <c r="F46" i="3"/>
  <c r="H45" i="3"/>
  <c r="F45" i="3"/>
  <c r="H44" i="3"/>
  <c r="E44" i="4" s="1"/>
  <c r="F44" i="3"/>
  <c r="B44" i="4" s="1"/>
  <c r="H43" i="3"/>
  <c r="E43" i="4" s="1"/>
  <c r="F43" i="3"/>
  <c r="B43" i="4" s="1"/>
  <c r="H42" i="3"/>
  <c r="E42" i="4" s="1"/>
  <c r="F42" i="3"/>
  <c r="H41" i="3"/>
  <c r="F41" i="3"/>
  <c r="H40" i="3"/>
  <c r="E40" i="4" s="1"/>
  <c r="F40" i="3"/>
  <c r="B40" i="4" s="1"/>
  <c r="H39" i="3"/>
  <c r="E39" i="4" s="1"/>
  <c r="F39" i="3"/>
  <c r="B39" i="4" s="1"/>
  <c r="H38" i="3"/>
  <c r="E38" i="4" s="1"/>
  <c r="F38" i="3"/>
  <c r="H37" i="3"/>
  <c r="F37" i="3"/>
  <c r="H36" i="3"/>
  <c r="E36" i="4" s="1"/>
  <c r="F36" i="3"/>
  <c r="B36" i="4" s="1"/>
  <c r="H35" i="3"/>
  <c r="E35" i="4" s="1"/>
  <c r="F35" i="3"/>
  <c r="B35" i="4" s="1"/>
  <c r="H34" i="3"/>
  <c r="E34" i="4" s="1"/>
  <c r="F34" i="3"/>
  <c r="H33" i="3"/>
  <c r="F33" i="3"/>
  <c r="H32" i="3"/>
  <c r="E32" i="4" s="1"/>
  <c r="F32" i="3"/>
  <c r="H31" i="3"/>
  <c r="E31" i="4" s="1"/>
  <c r="F31" i="3"/>
  <c r="B31" i="4" s="1"/>
  <c r="H30" i="3"/>
  <c r="E30" i="4" s="1"/>
  <c r="F30" i="3"/>
  <c r="H29" i="3"/>
  <c r="F29" i="3"/>
  <c r="H28" i="3"/>
  <c r="E28" i="4" s="1"/>
  <c r="F28" i="3"/>
  <c r="B28" i="4" s="1"/>
  <c r="H27" i="3"/>
  <c r="E27" i="4" s="1"/>
  <c r="F27" i="3"/>
  <c r="H26" i="3"/>
  <c r="E26" i="4" s="1"/>
  <c r="F26" i="3"/>
  <c r="H25" i="3"/>
  <c r="F25" i="3"/>
  <c r="H24" i="3"/>
  <c r="E24" i="4" s="1"/>
  <c r="F24" i="3"/>
  <c r="B24" i="4" s="1"/>
  <c r="H23" i="3"/>
  <c r="E23" i="4" s="1"/>
  <c r="F23" i="3"/>
  <c r="B23" i="4" s="1"/>
  <c r="H22" i="3"/>
  <c r="E22" i="4" s="1"/>
  <c r="F22" i="3"/>
  <c r="H21" i="3"/>
  <c r="F21" i="3"/>
  <c r="H20" i="3"/>
  <c r="E20" i="4" s="1"/>
  <c r="F20" i="3"/>
  <c r="B20" i="4" s="1"/>
  <c r="H19" i="3"/>
  <c r="E19" i="4" s="1"/>
  <c r="F19" i="3"/>
  <c r="B19" i="4" s="1"/>
  <c r="H18" i="3"/>
  <c r="E18" i="4" s="1"/>
  <c r="F18" i="3"/>
  <c r="H17" i="3"/>
  <c r="F17" i="3"/>
  <c r="H16" i="3"/>
  <c r="E16" i="4" s="1"/>
  <c r="F16" i="3"/>
  <c r="B16" i="4" s="1"/>
  <c r="H15" i="3"/>
  <c r="E15" i="4" s="1"/>
  <c r="F15" i="3"/>
  <c r="B15" i="4" s="1"/>
  <c r="H14" i="3"/>
  <c r="E14" i="4" s="1"/>
  <c r="F14" i="3"/>
  <c r="H13" i="3"/>
  <c r="F13" i="3"/>
  <c r="H12" i="3"/>
  <c r="E12" i="4" s="1"/>
  <c r="F12" i="3"/>
  <c r="H11" i="3"/>
  <c r="E11" i="4" s="1"/>
  <c r="F11" i="3"/>
  <c r="B11" i="4" s="1"/>
  <c r="H10" i="3"/>
  <c r="E10" i="4" s="1"/>
  <c r="F10" i="3"/>
  <c r="H9" i="3"/>
  <c r="F9" i="3"/>
  <c r="K8" i="3"/>
  <c r="H8" i="3"/>
  <c r="E8" i="4" s="1"/>
  <c r="F8" i="3"/>
  <c r="B8" i="4" s="1"/>
  <c r="S7" i="3"/>
  <c r="R7" i="3"/>
  <c r="M7" i="3"/>
  <c r="K7" i="3" a="1"/>
  <c r="K7" i="3" s="1"/>
  <c r="J7" i="4" s="1" a="1"/>
  <c r="H7" i="3"/>
  <c r="E7" i="4" s="1"/>
  <c r="F7" i="3"/>
  <c r="H6" i="3"/>
  <c r="F6" i="3"/>
  <c r="B6" i="4" s="1"/>
  <c r="H5" i="3"/>
  <c r="E5" i="4" s="1"/>
  <c r="F5" i="3"/>
  <c r="B5" i="4" s="1"/>
  <c r="H4" i="3"/>
  <c r="E4" i="4" s="1"/>
  <c r="F4" i="3"/>
  <c r="B4" i="4" s="1"/>
  <c r="H3" i="3"/>
  <c r="E3" i="4" s="1"/>
  <c r="F3" i="3"/>
  <c r="H2" i="3"/>
  <c r="F2" i="3"/>
  <c r="B2" i="4" s="1"/>
  <c r="M15" i="2"/>
  <c r="F10" i="2"/>
  <c r="G9" i="2"/>
  <c r="E8" i="2"/>
  <c r="G8" i="2" s="1"/>
  <c r="G7" i="2"/>
  <c r="E7" i="2"/>
  <c r="E6" i="2"/>
  <c r="G6" i="2" s="1"/>
  <c r="E5" i="2"/>
  <c r="G5" i="2" s="1"/>
  <c r="E4" i="2"/>
  <c r="G4" i="2" s="1"/>
  <c r="G3" i="2"/>
  <c r="E3" i="2"/>
  <c r="F1" i="2"/>
  <c r="D1" i="2"/>
  <c r="C15" i="4" l="1"/>
  <c r="D15" i="4" s="1"/>
  <c r="F15" i="4" s="1"/>
  <c r="C39" i="4"/>
  <c r="D39" i="4" s="1"/>
  <c r="F39" i="4" s="1"/>
  <c r="C8" i="4"/>
  <c r="D8" i="4" s="1"/>
  <c r="F8" i="4" s="1"/>
  <c r="G25" i="4"/>
  <c r="H25" i="4" s="1"/>
  <c r="C11" i="4"/>
  <c r="D11" i="4" s="1"/>
  <c r="F11" i="4" s="1"/>
  <c r="C23" i="4"/>
  <c r="D23" i="4"/>
  <c r="F23" i="4" s="1"/>
  <c r="D35" i="4"/>
  <c r="F35" i="4" s="1"/>
  <c r="C35" i="4"/>
  <c r="C20" i="4"/>
  <c r="D20" i="4" s="1"/>
  <c r="F20" i="4" s="1"/>
  <c r="C40" i="4"/>
  <c r="D40" i="4" s="1"/>
  <c r="F40" i="4" s="1"/>
  <c r="C16" i="4"/>
  <c r="D16" i="4" s="1"/>
  <c r="F16" i="4" s="1"/>
  <c r="C24" i="4"/>
  <c r="D24" i="4" s="1"/>
  <c r="F24" i="4" s="1"/>
  <c r="D28" i="4"/>
  <c r="F28" i="4" s="1"/>
  <c r="C28" i="4"/>
  <c r="D36" i="4"/>
  <c r="F36" i="4" s="1"/>
  <c r="C36" i="4"/>
  <c r="C44" i="4"/>
  <c r="D44" i="4" s="1"/>
  <c r="F44" i="4" s="1"/>
  <c r="C48" i="4"/>
  <c r="D48" i="4" s="1"/>
  <c r="F48" i="4" s="1"/>
  <c r="D31" i="4"/>
  <c r="F31" i="4" s="1"/>
  <c r="C31" i="4"/>
  <c r="H26" i="4"/>
  <c r="G26" i="4"/>
  <c r="K8" i="4"/>
  <c r="J8" i="4"/>
  <c r="K7" i="4"/>
  <c r="J7" i="4"/>
  <c r="D12" i="4"/>
  <c r="F12" i="4" s="1"/>
  <c r="G13" i="4"/>
  <c r="H13" i="4" s="1"/>
  <c r="C19" i="4"/>
  <c r="D19" i="4"/>
  <c r="F19" i="4" s="1"/>
  <c r="C43" i="4"/>
  <c r="D43" i="4" s="1"/>
  <c r="F43" i="4" s="1"/>
  <c r="H21" i="4"/>
  <c r="G21" i="4"/>
  <c r="C12" i="4"/>
  <c r="D4" i="4"/>
  <c r="F4" i="4" s="1"/>
  <c r="C4" i="4"/>
  <c r="E53" i="4"/>
  <c r="D2" i="2" s="1"/>
  <c r="D12" i="2" s="1"/>
  <c r="D10" i="4"/>
  <c r="F10" i="4" s="1"/>
  <c r="C14" i="4"/>
  <c r="D14" i="4" s="1"/>
  <c r="F14" i="4" s="1"/>
  <c r="D30" i="4"/>
  <c r="F30" i="4" s="1"/>
  <c r="D45" i="4"/>
  <c r="F45" i="4" s="1"/>
  <c r="C47" i="4"/>
  <c r="D47" i="4" s="1"/>
  <c r="F47" i="4" s="1"/>
  <c r="Q7" i="3"/>
  <c r="N7" i="3"/>
  <c r="P7" i="3"/>
  <c r="O7" i="3"/>
  <c r="D50" i="4"/>
  <c r="F50" i="4" s="1"/>
  <c r="D32" i="4"/>
  <c r="F32" i="4" s="1"/>
  <c r="D42" i="4"/>
  <c r="F42" i="4" s="1"/>
  <c r="D5" i="4"/>
  <c r="F5" i="4" s="1"/>
  <c r="C5" i="4"/>
  <c r="L7" i="3"/>
  <c r="F18" i="4"/>
  <c r="C33" i="4"/>
  <c r="D33" i="4" s="1"/>
  <c r="F33" i="4" s="1"/>
  <c r="D38" i="4"/>
  <c r="F38" i="4" s="1"/>
  <c r="C50" i="4"/>
  <c r="G9" i="4"/>
  <c r="H9" i="4" s="1"/>
  <c r="F22" i="4"/>
  <c r="D27" i="4"/>
  <c r="F27" i="4" s="1"/>
  <c r="C2" i="4"/>
  <c r="C6" i="4"/>
  <c r="D6" i="4" s="1"/>
  <c r="F6" i="4" s="1"/>
  <c r="C17" i="4"/>
  <c r="D17" i="4" s="1"/>
  <c r="F17" i="4" s="1"/>
  <c r="C41" i="4"/>
  <c r="D41" i="4" s="1"/>
  <c r="F41" i="4" s="1"/>
  <c r="B53" i="4"/>
  <c r="H51" i="3"/>
  <c r="E52" i="4" s="1"/>
  <c r="C2" i="2" s="1"/>
  <c r="C12" i="2" s="1"/>
  <c r="D37" i="4"/>
  <c r="F37" i="4" s="1"/>
  <c r="F51" i="3"/>
  <c r="D3" i="4"/>
  <c r="F3" i="4" s="1"/>
  <c r="C29" i="4"/>
  <c r="D29" i="4" s="1"/>
  <c r="F29" i="4" s="1"/>
  <c r="D34" i="4"/>
  <c r="F34" i="4" s="1"/>
  <c r="C46" i="4"/>
  <c r="D46" i="4" s="1"/>
  <c r="F46" i="4" s="1"/>
  <c r="D49" i="4"/>
  <c r="F49" i="4" s="1"/>
  <c r="C3" i="4"/>
  <c r="C7" i="4"/>
  <c r="D7" i="4" s="1"/>
  <c r="F7" i="4" s="1"/>
  <c r="I5" i="60"/>
  <c r="I13" i="60"/>
  <c r="I21" i="60"/>
  <c r="I6" i="60"/>
  <c r="I14" i="60"/>
  <c r="I22" i="60"/>
  <c r="I7" i="60"/>
  <c r="I15" i="60"/>
  <c r="I23" i="60"/>
  <c r="I8" i="60"/>
  <c r="I16" i="60"/>
  <c r="I24" i="60"/>
  <c r="I2" i="60"/>
  <c r="I9" i="60"/>
  <c r="I17" i="60"/>
  <c r="I25" i="60"/>
  <c r="I10" i="60"/>
  <c r="I18" i="60"/>
  <c r="I26" i="60"/>
  <c r="I3" i="60"/>
  <c r="I11" i="60"/>
  <c r="I19" i="60"/>
  <c r="I27" i="60"/>
  <c r="I4" i="60"/>
  <c r="I12" i="60"/>
  <c r="I20" i="60"/>
  <c r="H17" i="4" l="1"/>
  <c r="G17" i="4"/>
  <c r="G15" i="4"/>
  <c r="H15" i="4" s="1"/>
  <c r="G43" i="4"/>
  <c r="H43" i="4" s="1"/>
  <c r="G33" i="4"/>
  <c r="H33" i="4" s="1"/>
  <c r="H29" i="4"/>
  <c r="G29" i="4"/>
  <c r="G6" i="4"/>
  <c r="H6" i="4" s="1"/>
  <c r="G24" i="4"/>
  <c r="H24" i="4" s="1"/>
  <c r="G11" i="4"/>
  <c r="H11" i="4" s="1"/>
  <c r="H41" i="4"/>
  <c r="G41" i="4"/>
  <c r="G48" i="4"/>
  <c r="H48" i="4" s="1"/>
  <c r="G40" i="4"/>
  <c r="H40" i="4" s="1"/>
  <c r="G8" i="4"/>
  <c r="H8" i="4" s="1"/>
  <c r="H46" i="4"/>
  <c r="G46" i="4"/>
  <c r="G14" i="4"/>
  <c r="H14" i="4" s="1"/>
  <c r="G16" i="4"/>
  <c r="H16" i="4" s="1"/>
  <c r="G7" i="4"/>
  <c r="H7" i="4" s="1"/>
  <c r="H47" i="4"/>
  <c r="G47" i="4"/>
  <c r="G44" i="4"/>
  <c r="H44" i="4" s="1"/>
  <c r="G20" i="4"/>
  <c r="H20" i="4" s="1"/>
  <c r="G39" i="4"/>
  <c r="H39" i="4" s="1"/>
  <c r="H18" i="4"/>
  <c r="G18" i="4"/>
  <c r="G22" i="4"/>
  <c r="H22" i="4" s="1"/>
  <c r="G27" i="4"/>
  <c r="H27" i="4" s="1"/>
  <c r="G31" i="4"/>
  <c r="H31" i="4" s="1"/>
  <c r="H23" i="4"/>
  <c r="G23" i="4"/>
  <c r="G12" i="4"/>
  <c r="H12" i="4" s="1"/>
  <c r="G5" i="4"/>
  <c r="H5" i="4"/>
  <c r="G19" i="4"/>
  <c r="H19" i="4" s="1"/>
  <c r="H35" i="4"/>
  <c r="G35" i="4"/>
  <c r="G42" i="4"/>
  <c r="H42" i="4" s="1"/>
  <c r="G37" i="4"/>
  <c r="H37" i="4" s="1"/>
  <c r="G32" i="4"/>
  <c r="H32" i="4" s="1"/>
  <c r="H45" i="4"/>
  <c r="G45" i="4"/>
  <c r="G3" i="4"/>
  <c r="H3" i="4" s="1"/>
  <c r="G38" i="4"/>
  <c r="H38" i="4" s="1"/>
  <c r="G30" i="4"/>
  <c r="H30" i="4" s="1"/>
  <c r="H36" i="4"/>
  <c r="G36" i="4"/>
  <c r="G10" i="4"/>
  <c r="H10" i="4" s="1"/>
  <c r="G28" i="4"/>
  <c r="H28" i="4" s="1"/>
  <c r="G34" i="4"/>
  <c r="H34" i="4" s="1"/>
  <c r="H4" i="4"/>
  <c r="G4" i="4"/>
  <c r="C53" i="4"/>
  <c r="G50" i="4"/>
  <c r="H50" i="4" s="1"/>
  <c r="H49" i="4"/>
  <c r="G49" i="4"/>
  <c r="D2" i="4"/>
  <c r="D53" i="4" l="1"/>
  <c r="B2" i="2" s="1"/>
  <c r="F2" i="4"/>
  <c r="E2" i="2" l="1"/>
  <c r="B12" i="2"/>
  <c r="F53" i="4"/>
  <c r="G2" i="4"/>
  <c r="G53" i="4" s="1"/>
  <c r="F2" i="2" s="1"/>
  <c r="F12" i="2" s="1"/>
  <c r="H2" i="4" l="1"/>
  <c r="H53" i="4" s="1"/>
  <c r="G2" i="2"/>
  <c r="G12" i="2" s="1"/>
  <c r="E12" i="2"/>
</calcChain>
</file>

<file path=xl/sharedStrings.xml><?xml version="1.0" encoding="utf-8"?>
<sst xmlns="http://schemas.openxmlformats.org/spreadsheetml/2006/main" count="11176" uniqueCount="295">
  <si>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</si>
  <si>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</si>
  <si>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</si>
  <si>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</si>
  <si>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</si>
  <si>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</si>
  <si>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</si>
  <si>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</si>
  <si>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</si>
  <si>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</si>
  <si>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</si>
  <si>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</si>
  <si>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</si>
  <si>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</si>
  <si>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</si>
  <si>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</si>
  <si>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</si>
  <si>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</si>
  <si>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</si>
  <si>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</si>
  <si>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</si>
  <si>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</si>
  <si>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</si>
  <si>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</si>
  <si>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</si>
  <si>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</si>
  <si>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</si>
  <si>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</si>
  <si>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</si>
  <si>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</si>
  <si>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</si>
  <si>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</si>
  <si>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</si>
  <si>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</si>
  <si>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</si>
  <si>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</si>
  <si>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</si>
  <si>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</si>
  <si>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</si>
  <si>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Row Labels</t>
  </si>
  <si>
    <t>Sum of Material Price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</si>
  <si>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</si>
  <si>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</si>
  <si>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</si>
  <si>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</si>
  <si>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</si>
  <si>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</si>
  <si>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</si>
  <si>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</si>
  <si>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amazon</t>
  </si>
  <si>
    <t>com/p/halex-screw-emt-conduit-connector-051411262723</t>
  </si>
  <si>
    <t>com/p/solid-romex-simpull-cu-nm-b-wire-032886163005</t>
  </si>
  <si>
    <t>com/p/steel-city-emt-conduit-connector-785991183801</t>
  </si>
  <si>
    <t>cooper-electric</t>
  </si>
  <si>
    <t>dkhardware</t>
  </si>
  <si>
    <t>ebarnett</t>
  </si>
  <si>
    <t>ebay</t>
  </si>
  <si>
    <t>gordonelectricsupply</t>
  </si>
  <si>
    <t>homedepot</t>
  </si>
  <si>
    <t>landmsupply</t>
  </si>
  <si>
    <t>linemen-tools</t>
  </si>
  <si>
    <t>lowes</t>
  </si>
  <si>
    <t>mecampbell</t>
  </si>
  <si>
    <t>menards</t>
  </si>
  <si>
    <t>pinterest</t>
  </si>
  <si>
    <t>qcsupply</t>
  </si>
  <si>
    <t>rona</t>
  </si>
  <si>
    <t>socalelectric</t>
  </si>
  <si>
    <t>superarbor</t>
  </si>
  <si>
    <t>supplyworks</t>
  </si>
  <si>
    <t>truevalue</t>
  </si>
  <si>
    <t>wilmar</t>
  </si>
  <si>
    <t>wireandcableyourway</t>
  </si>
  <si>
    <t>1 in. x 10 ft. Electric Metallic Tube (EMT) Conduit</t>
  </si>
  <si>
    <t>Column Labels</t>
  </si>
  <si>
    <t>Average of Material Price</t>
  </si>
  <si>
    <t>1/2 in. Conduit Table</t>
  </si>
  <si>
    <t>Days of the Week</t>
  </si>
  <si>
    <t>Metrics</t>
  </si>
  <si>
    <t>Unique Vendors</t>
  </si>
  <si>
    <t>Mean</t>
  </si>
  <si>
    <t>3/4 in. Conduit Table</t>
  </si>
  <si>
    <t>1 in. Conduit Table</t>
  </si>
  <si>
    <t>material_description</t>
  </si>
  <si>
    <t>material_price</t>
  </si>
  <si>
    <t>vendor</t>
  </si>
  <si>
    <t>link</t>
  </si>
  <si>
    <t>formatted_datetime</t>
  </si>
  <si>
    <t>1/2 in. x 10 ft. Electric Metallic Tube (EMT) Conduit</t>
  </si>
  <si>
    <t>https://www.ebay.com/p/1700352648</t>
  </si>
  <si>
    <t>3/4 in. x 10 ft. Electric Metallic Tube (EMT) Conduit</t>
  </si>
  <si>
    <t>https://www.ebarnett.com/Sku/2487616/34-in-x-10-ft-electric-metallic-tube-emt-conduit-091111020025-853429</t>
  </si>
  <si>
    <t>https://www.homedepot.com/p/1-in-x-10-ft-Electric-Metallic-Tube-EMT-Conduit-101568/100400409</t>
  </si>
  <si>
    <t>1/2 in. Electric Metallic Tube (EMT) Set-Screw Coupling (5-Pack)</t>
  </si>
  <si>
    <t>https://dslsupply.com/halex-1-2-in-electrical-metallic-tube-emt-set-screw-coupling-5-pack-part-26280/</t>
  </si>
  <si>
    <t>3/4 in. Standard Fitting Electric Metallic Tube (EMT) Set-Screw Coupling (5-Pack)</t>
  </si>
  <si>
    <t>https://www.homedepot.com/p/Halex-3-4-in-Electric-Metallic-Tube-EMT-Set-Screw-Coupling-5-Pack-26282/202288508</t>
  </si>
  <si>
    <t>1 in. Electric Metallic Tube (EMT) Set-Screw Coupling</t>
  </si>
  <si>
    <t>https://www.homedepot.com/p/Halex-1-in-Electric-Metallic-Tube-EMT-Set-Screw-Coupling-62810/202241090</t>
  </si>
  <si>
    <t>1/2 in. Electrical Metallic Tube (EMT) Set-Screw Connectors (5-Pack)</t>
  </si>
  <si>
    <t>https://www.amazon.com/Halex-26270-STEEL-CONNECTOR-Silver/dp/B00L2J46LW</t>
  </si>
  <si>
    <t>3/4 in. Electrical Metallic Tube (EMT) Set-Screw Connector (5-Pack)</t>
  </si>
  <si>
    <t>https://www.homedepot.com/p/Halex-3-4-in-Electrical-Metallic-Tube-EMT-Set-Screw-Connectors-5-Pack-26272/100163157</t>
  </si>
  <si>
    <t>1 in. Electrical Metallic Tube (EMT) Set-Screw Connector</t>
  </si>
  <si>
    <t>https://www.homedepot.com/p/Halex-1-in-Electrical-Metallic-Tube-EMT-Set-Screw-Connector-62710/100562217</t>
  </si>
  <si>
    <t>250 ft. 14/2 Romex SIMpull Solid NM-B W/G Wire</t>
  </si>
  <si>
    <t>https://denalibuildingsupply.com/products/southwire-romex-simpull-250-ft-14-2-solid-non-metallic-wire-by-the-roll</t>
  </si>
  <si>
    <t>250 ft. 14/3 Solid Romex SIMpull CU NM-B W/G Wire</t>
  </si>
  <si>
    <t>https://www.dkhardware.com/southwire-250-ft-14-3-solid-romex-simpull-cu-nm-b-w-g-wire-63946855-product-3154366.html</t>
  </si>
  <si>
    <t>250 ft. 12/2 Solid Romex SIMpull CU NM-B W/G Wire</t>
  </si>
  <si>
    <t>https://www.dkhardware.com/southwire-250-ft-12-2-solid-romex-simpull-cu-nm-b-w-g-wire-28828255-product-3154834.html</t>
  </si>
  <si>
    <t>250 ft. 12/3 Solid Romex SIMpull CU NM-B W/G Wire</t>
  </si>
  <si>
    <t>https://www.homedepot.com/p/Southwire-250-ft-12-3-Solid-Romex-SIMpull-CU-NM-B-W-G-Wire-63947655/202316276</t>
  </si>
  <si>
    <t>500 ft. 4 Gauge Black Stranded Copper THHN Wire</t>
  </si>
  <si>
    <t>https://www.amazon.com/SOUTHWIRE-COMPANY-LL-20499001-Stranded/dp/B002JFY1W2</t>
  </si>
  <si>
    <t>500 ft. 6 Gauge Black Stranded Copper THHN Wire</t>
  </si>
  <si>
    <t>https://www.amazon.com/Cerrowire-112-4201J-500-Feet-Stranded-Black/dp/B00D49VU6W</t>
  </si>
  <si>
    <t>500 ft. 10 Gauge Black Stranded Copper THHN Wire</t>
  </si>
  <si>
    <t>https://www.amazon.com/Gauge-Stranded-Copper-Building-Wire/dp/B08DZMFZTR</t>
  </si>
  <si>
    <t>https://www.homedepot.com/p/1-2-in-x-10-ft-Electric-Metallic-Tube-EMT-Conduit-853428/100400405</t>
  </si>
  <si>
    <t>https://www.lowes.com/pd/Common-1-2-in-Actual-50-In-Metallic-Emt-10-ft-Conduit/3129551</t>
  </si>
  <si>
    <t>https://www.gordonelectricsupply.com/p/Allied-898302-Emt-Conduit-1-2-Emt-Conduit-X-10/1608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</si>
  <si>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</si>
  <si>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</si>
  <si>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</si>
  <si>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https://www.wilmar.com/Sku/24-87610/allied-tube-and-conduit-1-in-x-10-ft-electric-metallic-tube-emt-conduit-091111020032-101568</t>
  </si>
  <si>
    <t>https://www.linemen-tools.com/Electrical_Materials_Tubing_EMT_Conduit_1_x_10_p/wal-emt100.htm</t>
  </si>
  <si>
    <t>https://www.truevalue.com/emt-conduit-steel-thinwall-1-in-x-10-ft</t>
  </si>
  <si>
    <t>https://www.homedepot.com/p/Halex-1-2-in-Electrical-Metallic-Tube-EMT-Set-Screw-Connectors-5-Pack-26270/100137321</t>
  </si>
  <si>
    <t>https://www.wilmar.com/Sku/202077151/halex-12-in-electrical-metallic-tube-emt-set-screw-coupling-5-pack-051411232207-23220</t>
  </si>
  <si>
    <t>com/halex-1-2-in-electrical-metallic-tube-emt-set-screw-coupling-5-pack-part-26280/</t>
  </si>
  <si>
    <t>https://www.supplyworks.com/Sku/202328185/halex-34-in-electrical-metallic-tube-emt-set-screw-coupling-5-pack-051411232221-23222</t>
  </si>
  <si>
    <t>https://www.pinterest.com/pin/230668812499210604/</t>
  </si>
  <si>
    <t>https://www.lowes.com/pd/Sigma-Electric-ProConnex-1-2-in-Set-Screw-Connector-Electrical-Metal-Tubing-Compatible-Conduit-Fitting/1000152643</t>
  </si>
  <si>
    <t>https://www.lowes.com/pd/Halex-3-4-in-EMT-STEEL-SET-SCREW-CONNECTOR-5-BAG/1002846668</t>
  </si>
  <si>
    <t>https://www.amazon.com/SOUTHWIRE-COMPANY-28827455-250-Cable/dp/B000LNOJVW</t>
  </si>
  <si>
    <t>https://www.lowes.com/pd/Southwire-Romex-SIMpull-250-ft-14-2-Non-Metallic-Wire-By-the-Roll/1193437</t>
  </si>
  <si>
    <t>https://www.ebay.com/itm/363478081520</t>
  </si>
  <si>
    <t>https://www.socalelectric.com/products/250-ft-14-2-romex-simpull-solid-nm-b-w-g-wire</t>
  </si>
  <si>
    <t>com/products/southwire-romex-simpull-250-ft-14-2-solid-non-metallic-wire-by-the-roll</t>
  </si>
  <si>
    <t>https://www.homedepot.com/p/Southwire-250-ft-14-3-Solid-Romex-SIMpull-CU-NM-B-W-G-Wire-63946855/202316275</t>
  </si>
  <si>
    <t>https://www.lowes.com/pd/Southwire-Romex-SIMpull-250-ft-14-3-Non-Metallic-Wire-By-the-Roll/3129317</t>
  </si>
  <si>
    <t>https://www.socalelectric.com/products/250-ft-14-3-solid-romex-simpull-cu-nm-b-w-g-wire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</si>
  <si>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</si>
  <si>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</si>
  <si>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</si>
  <si>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</si>
  <si>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</si>
  <si>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https://www.lowes.com/pd/Southwire-SIMpull-500-ft-6-AWG-Stranded-Black-Copper-THHN-Wire-By-the-Roll/50101714</t>
  </si>
  <si>
    <t>https://www.homedepot.com/p/Southwire-500-ft-6-Black-Stranded-CU-SIMpull-THHN-Wire-20493301/202316339</t>
  </si>
  <si>
    <t>https://www.ebay.com/itm/203860011450</t>
  </si>
  <si>
    <t>https://www.homedepot.com/p/Southwire-500-ft-10-Black-Stranded-CU-THHN-Wire-22973257/202316335</t>
  </si>
  <si>
    <t>https://www.cooper-electric.com/product/detail/23760/thhn-copper-wic-thhn-10-str-blk-500r</t>
  </si>
  <si>
    <t>https://www.ebarnett.com/Sku/2487611/1-12-in-x-10-ft-electric-metallic-tube-emt-conduit-091111020056-101584</t>
  </si>
  <si>
    <t>https://www.lowes.com/pd/Sigma-Electric-ProConnex-3-4-in-Set-Screw-Coupling-Electrical-Metal-Tubing-Compatible-Conduit-Fitting/1100265</t>
  </si>
  <si>
    <t>myshopify</t>
  </si>
  <si>
    <t>https://salmast.myshopify.com/products/southwire-250-ft-143-solid-romex-simpull-cu-nm-b-wg-wire</t>
  </si>
  <si>
    <t>https://www.lowes.com/pd/Southwire-Romex-SIMpull-250-ft-12-2-Non-Metallic-Wire-By-the-Roll/1193433</t>
  </si>
  <si>
    <t>https://www.wireandcableyourway.com/10-awg-thhn-stranded-wire-500ft-1000ft-or-2500ft-spool</t>
  </si>
  <si>
    <t>Link</t>
  </si>
  <si>
    <t>Formatted Datetime</t>
  </si>
  <si>
    <t>10/22/2022 20:22:06</t>
  </si>
  <si>
    <t>https://www.amazon.com/EMT-Conduit-10-ft-Steel/dp/B0078RZC4M</t>
  </si>
  <si>
    <t>https://celebrationhardware.com/p/solid-romex-simpull-cu-nm-b-wire-032886163005</t>
  </si>
  <si>
    <t>https://www.ebay.com/itm/313961378086</t>
  </si>
  <si>
    <t>https://www.dkhardware.com/allied-tube-and-conduit-1-in-x-10-ft-electric-metallic-tube-emt-conduit-101568-product-3154073.html</t>
  </si>
  <si>
    <t>https://www.ebay.com/itm/203933588941</t>
  </si>
  <si>
    <t>10/23/2022 23:33:41</t>
  </si>
  <si>
    <t>https://www.ebay.com/b/12-3-Romex/92078/bn_7023293830</t>
  </si>
  <si>
    <t>https://www.lowes.com/pd/Sigma-Electric-ProConnex-1-2-in-Set-Screw-Coupling-Electrical-Metal-Tubing-Compatible-Conduit-Fitting/1100263</t>
  </si>
  <si>
    <t>https://www.landmsupply.com/southwire-romex-simpull-cable-w-ground-white-14-2-awg-250-ft-28827455</t>
  </si>
  <si>
    <t>10/24/2022 14:10:34</t>
  </si>
  <si>
    <t>https://www.superarbor.io/products/100163157-3-4-in-electrical-metallic-tube-emt-set-screw-connectors-5-pack</t>
  </si>
  <si>
    <t>https://www.homedepot.com/p/Southwire-250-ft-14-2-Romex-SIMpull-Solid-NM-B-W-G-Wire-28827469/202019377</t>
  </si>
  <si>
    <t>10/25/2022 09:25:56</t>
  </si>
  <si>
    <t>10/25/2022 09:25:57</t>
  </si>
  <si>
    <t>https://www.menards.com/main/electrical/conduit-conduit-fittings-raceways/conduit/wheatland-tube-company-emt-conduit/3651321/p-1444446524964-c-6423.htm</t>
  </si>
  <si>
    <t>https://www.cooper-electric.com/product/detail/14990/wic-thhn-6-str-blk-500r</t>
  </si>
  <si>
    <t>10/26/2022 13:58:13</t>
  </si>
  <si>
    <t>https://www.ebay.com/b/14-2-Romex-Indiana-OTHER-Industrial-Wires-Cables/92078/bn_7022085018</t>
  </si>
  <si>
    <t>https://www.homedepot.com/p/Cerrowire-500-ft-10-Gauge-Black-Stranded-Copper-THHN-Wire-112-3871J/202304645</t>
  </si>
  <si>
    <t>10/27/2022 14:34:51</t>
  </si>
  <si>
    <t>https://goldbeachlumber.com/p/halex-screw-emt-conduit-connector-051411262723</t>
  </si>
  <si>
    <t>https://www.homedepot.com/p/Cerrowire-500-ft-6-Gauge-Black-Stranded-Copper-THHN-Wire-112-4201J/202304649</t>
  </si>
  <si>
    <t>10/28/2022 13:28:58</t>
  </si>
  <si>
    <t>https://www.ebay.com/b/12-2-Romex/92078/bn_7023251333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</si>
  <si>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</si>
  <si>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</si>
  <si>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https://www.rona.ca/en/product/emt-set-screw-couplings-1-2-5-pk-0320428</t>
  </si>
  <si>
    <t>10/29/2022 10:24:34</t>
  </si>
  <si>
    <t>https://www.homedepot.com/p/Halex-3-4-in-Standard-Fitting-Electric-Metallic-Tube-EMT-Set-Screw-Coupling-5-Pack-26282/202288508</t>
  </si>
  <si>
    <t>https://www.wilmar.com/Sku/24-87610/1-in-x-10-ft-electric-metallic-tube-emt-conduit-091111020032-101568</t>
  </si>
  <si>
    <t>https://www.wilmar.com/Sku/202288508/halex-34-in-electric-metallic-tube-emt-set-screw-coupling-5-pack-051411262822-26282</t>
  </si>
  <si>
    <t>10/30/2022 15:30:27</t>
  </si>
  <si>
    <t>https://killingworthtruevalue.com/p/steel-city-emt-conduit-connector-785991183801</t>
  </si>
  <si>
    <t>10/31/2022 08:50:13</t>
  </si>
  <si>
    <t>https://www.amazon.com/Halex-Electrical-Set-Screw-Connector-12301B/dp/B00FQ570W0</t>
  </si>
  <si>
    <t>11/01/2022 16:34:26</t>
  </si>
  <si>
    <t>https://www.ebay.com/itm/203704802084</t>
  </si>
  <si>
    <t>https://www.lowes.com/pd/Common-3-4-in-Actual-75-In-Metallic-Emt-10-ft-Conduit/3129553</t>
  </si>
  <si>
    <t>https://www.ebay.com/itm/225134643467</t>
  </si>
  <si>
    <t>11/02/2022 15:57:29</t>
  </si>
  <si>
    <t>11/02/2022 15:57:30</t>
  </si>
  <si>
    <t>walmart</t>
  </si>
  <si>
    <t>https://www.walmart.com/ip/250-ft-14-3-Solid-Romex-SIMpull-CU-NM-B-W-G-Wire/786548661</t>
  </si>
  <si>
    <t>Vendor</t>
  </si>
  <si>
    <t>11/03/2022 10:49:30</t>
  </si>
  <si>
    <t>https://www.ebarnett.com/Sku/2487615/12-in-x-10-ft-electric-metallic-tube-emt-conduit-091111020018-853428</t>
  </si>
  <si>
    <t>11/04/2022 11:39:41</t>
  </si>
  <si>
    <t>https://www.ebay.com/itm/203256309046</t>
  </si>
  <si>
    <t>https://www.pinterest.com/pin/815010863793613287/</t>
  </si>
  <si>
    <t>southwestlumber</t>
  </si>
  <si>
    <t>https://www.southwestlumber.com/shop/electrical/cable-and-wire/building-wire/thhn-electrical-wire/southwire-500-ft-6-awg-stranded-black-thhn-wire?SKU=525650</t>
  </si>
  <si>
    <t>11/05/2022 09:23:07</t>
  </si>
  <si>
    <t>11/05/2022 09:23:08</t>
  </si>
  <si>
    <t>https://www.dkhardware.com/23212-3-4-in-electrical-metallic-tube-emt-set-screw-connector-product-3241496.html</t>
  </si>
  <si>
    <t>11/06/2022 08:49:03</t>
  </si>
  <si>
    <t>https://www.amazon.com/14-3-romex/s?k=14%2F3+romex</t>
  </si>
  <si>
    <t>https://www.ebay.com/itm/194605434077</t>
  </si>
  <si>
    <t>11/07/2022 14:15:45</t>
  </si>
  <si>
    <t>https://www.dkhardware.com/southwire-500-ft-6-black-stranded-cu-simpull-thhn-wire-20493301-product-3146605.html</t>
  </si>
  <si>
    <t>11/08/2022 18:35:30</t>
  </si>
  <si>
    <t>https://www.ebay.com/itm/373786770182</t>
  </si>
  <si>
    <t>ca/1-2-x-10-emt-conduit-1022191</t>
  </si>
  <si>
    <t>https://kent.ca/1-2-x-10-emt-conduit-1022191</t>
  </si>
  <si>
    <t>11/09/2022 03:29:39</t>
  </si>
  <si>
    <t>11/09/2022 03:29:40</t>
  </si>
  <si>
    <t>https://www.amazon.com/NM-B-Southwire-Romex-Electrical-Cable/dp/B07NJ5LRF1</t>
  </si>
  <si>
    <t>https://www.homedepot.ca/product/columbia-mbf-1-2-inch-emt-conduit/1000106377</t>
  </si>
  <si>
    <t>homehardware</t>
  </si>
  <si>
    <t>https://www.homehardware.ca/en/12-x-10-emt-conduit/p/3621021</t>
  </si>
  <si>
    <t>https://www.supplyworks.com/Sku/2487704/southwire-250-ft-122-solid-romex-simpull-cu-nm-b-wg-wire-032886163050-28828255</t>
  </si>
  <si>
    <t>11/10/2022 12:48:47</t>
  </si>
  <si>
    <t>11/10/2022 12:48:48</t>
  </si>
  <si>
    <t>https://www.ebay.com/itm/203899220280</t>
  </si>
  <si>
    <t>https://www.amazon.com/SOUTHWIRE-COMPANY-20493301-500BLK-BLDG/dp/B000LNKH2C</t>
  </si>
  <si>
    <t>https://www.ebarnett.com/Sku/2487708/southwire-250-ft-143-solid-romex-simpull-cu-nm-b-wg-wire-032886163500-63946855</t>
  </si>
  <si>
    <t>11/11/2022 11:38:32</t>
  </si>
  <si>
    <t>11/11/2022 11:38:33</t>
  </si>
  <si>
    <t>11/12/2022 10:19:40</t>
  </si>
  <si>
    <t>11/12/2022 10:19:41</t>
  </si>
  <si>
    <t>procuru</t>
  </si>
  <si>
    <t>https://www.procuru.com/14-2-x-250-ft-romex-simpull-solid-nm-b-w-g-wire/</t>
  </si>
  <si>
    <t>11/13/2022 11:20:44</t>
  </si>
  <si>
    <t>elliottelectric</t>
  </si>
  <si>
    <t>https://www.elliottelectric.com/P/Item/BRI/232/</t>
  </si>
  <si>
    <t>https://www.dkhardware.com/southwire-250-ft-12-3-solid-romex-simpull-cu-nm-b-w-g-wire-63947655-product-3154056.html</t>
  </si>
  <si>
    <t>11/13/2022 11:20:45</t>
  </si>
  <si>
    <t>https://www.procuru.com/14-3-x-250-ft-romex-simpull-solid-nm-b-w-g-wire/</t>
  </si>
  <si>
    <t>https://www.walmart.com/ip/Southwire-500-Ft-10-AWG-Solid-Black-THHN-Electrical-Wire-11595657/39744717</t>
  </si>
  <si>
    <t>location</t>
  </si>
  <si>
    <t>dow</t>
  </si>
  <si>
    <t>11/04/2022 11:39:42</t>
  </si>
  <si>
    <t>11/04/2022 11:39:43</t>
  </si>
  <si>
    <t>11/04/2022 11:39:44</t>
  </si>
  <si>
    <t>11/04/2022 11:39:45</t>
  </si>
  <si>
    <t>11/04/2022 11:39:46</t>
  </si>
  <si>
    <t>11/04/2022 11:39:47</t>
  </si>
  <si>
    <t>11/04/2022 11:39:48</t>
  </si>
  <si>
    <t>11/04/2022 11:39:49</t>
  </si>
  <si>
    <t>11/04/2022 11:39:50</t>
  </si>
  <si>
    <t>11/04/2022 11:39:52</t>
  </si>
  <si>
    <t>11/04/2022 11:39:53</t>
  </si>
  <si>
    <t>11/04/2022 11:39:54</t>
  </si>
  <si>
    <t>11/04/2022 11:39:55</t>
  </si>
  <si>
    <t>11/04/2022 11:39:56</t>
  </si>
  <si>
    <t>Unique</t>
  </si>
  <si>
    <t>vendor_id</t>
  </si>
  <si>
    <t>2455 Paces Ferry Rd SE. Atlanta, GA, 30339</t>
  </si>
  <si>
    <t>1000 Lowe's Blvd. Mooresville, NC, 28117</t>
  </si>
  <si>
    <t>1290 N Hobbie Ave. Kankakee, Illinois, 60901</t>
  </si>
  <si>
    <t>6260 Abbott Dr. Omaha, Nebraska, 68110</t>
  </si>
  <si>
    <t>4601 Bulls Bay Hwy #100. Jacksonville, FL, 32219</t>
  </si>
  <si>
    <t>4777 Menard Drive. Eau Claire, Wisconsin, 54703</t>
  </si>
  <si>
    <t>410 Terry Ave N. Seattle, WA, 98109</t>
  </si>
  <si>
    <t>2025 Hamilton Avenue. San Jose, California, 95125</t>
  </si>
  <si>
    <t>1200 E Us Hwy 169. Grand Rapids, Minnesota, 55744</t>
  </si>
  <si>
    <t>702 S.W. 8th St. Bentonville, Arkansas, 72716</t>
  </si>
  <si>
    <t>574 Road 11. Schuyler, Nebraska, 68661</t>
  </si>
  <si>
    <t>1431 7th St Ste 204. Santa Monica, California, 90401</t>
  </si>
  <si>
    <t>651 Brannan St. San Francisco, CA, 94107</t>
  </si>
  <si>
    <t>1917 S Avenue B. Yuma, AZ, 85364</t>
  </si>
  <si>
    <t>5941 1st Avenue Eastman, GA, 31023</t>
  </si>
  <si>
    <t>1835 E Hallandale Bch 264 Hallandale. Beach, FL, 33009</t>
  </si>
  <si>
    <t>1 Matrix Drive. Monroe, NJ, 08831</t>
  </si>
  <si>
    <t>8600 W Bryn Mawr Ave. Chicago, IL, 60631</t>
  </si>
  <si>
    <t>28 Biopolis Road. Singapore, 138568</t>
  </si>
  <si>
    <t>220 ch du Tremblay Boucherville. QC, J4B 8H7, Canada</t>
  </si>
  <si>
    <t>5512 West Pico Blvd. Los Angeles, CA, 90019</t>
  </si>
  <si>
    <t>1220 Village Way #A. Santa Ana, CA, 92705</t>
  </si>
  <si>
    <t>2526 Stallings Dr. N Nacogdoches, TX 75964</t>
  </si>
  <si>
    <t>online</t>
  </si>
  <si>
    <t>11/14/2022 09:46:08</t>
  </si>
  <si>
    <t>11/14/2022 09:46:09</t>
  </si>
  <si>
    <t>https://www.menards.com/main/electrical/electrical-wire-cable/thhn-electrical-wire/stranded-thhn-building-wire/20493301/p-1444442918910-c-1525874617505.htm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</si>
</sst>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%"/>
    <numFmt numFmtId="166" formatCode="dddd"/>
  </numFmts>
  <fonts count="5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b/>
      <sz val="11"/>
      <name val="Calibri"/>
    </font>
    <font>
      <sz val="16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202124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165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29" fillId="0" borderId="4" xfId="0" applyFont="1" applyBorder="1" applyAlignment="1">
      <alignment horizontal="center" vertical="top"/>
    </xf>
    <xf numFmtId="0" fontId="30" fillId="0" borderId="0" xfId="0" applyFont="1"/>
    <xf numFmtId="0" fontId="31" fillId="0" borderId="0" xfId="0" applyFont="1"/>
    <xf numFmtId="0" fontId="10" fillId="0" borderId="0" xfId="0" applyFont="1"/>
    <xf numFmtId="0" fontId="33" fillId="0" borderId="30" xfId="0" applyFont="1" applyBorder="1" applyAlignment="1">
      <alignment horizontal="center" vertical="top"/>
    </xf>
    <xf numFmtId="0" fontId="0" fillId="0" borderId="15" xfId="0" applyBorder="1"/>
    <xf numFmtId="0" fontId="0" fillId="0" borderId="31" xfId="0" applyBorder="1"/>
    <xf numFmtId="0" fontId="10" fillId="0" borderId="30" xfId="0" applyFont="1" applyBorder="1"/>
    <xf numFmtId="0" fontId="32" fillId="0" borderId="32" xfId="0" applyFont="1" applyBorder="1" applyAlignment="1">
      <alignment horizontal="center" vertical="top"/>
    </xf>
    <xf numFmtId="0" fontId="31" fillId="0" borderId="30" xfId="0" applyFont="1" applyBorder="1"/>
    <xf numFmtId="0" fontId="10" fillId="0" borderId="33" xfId="0" applyFont="1" applyBorder="1"/>
    <xf numFmtId="0" fontId="10" fillId="0" borderId="14" xfId="0" applyFont="1" applyBorder="1"/>
    <xf numFmtId="0" fontId="32" fillId="0" borderId="34" xfId="0" applyFont="1" applyBorder="1" applyAlignment="1">
      <alignment horizontal="center" vertical="top"/>
    </xf>
    <xf numFmtId="0" fontId="5" fillId="0" borderId="36" xfId="0" applyFont="1" applyBorder="1" applyAlignment="1">
      <alignment horizontal="center" vertical="top"/>
    </xf>
    <xf numFmtId="0" fontId="31" fillId="0" borderId="37" xfId="0" applyFont="1" applyBorder="1"/>
    <xf numFmtId="0" fontId="32" fillId="0" borderId="38" xfId="0" applyFont="1" applyBorder="1" applyAlignment="1">
      <alignment horizontal="center" vertical="top"/>
    </xf>
    <xf numFmtId="0" fontId="0" fillId="0" borderId="39" xfId="0" applyBorder="1"/>
    <xf numFmtId="0" fontId="0" fillId="0" borderId="40" xfId="0" applyBorder="1"/>
    <xf numFmtId="0" fontId="34" fillId="0" borderId="0" xfId="0" applyFont="1"/>
    <xf numFmtId="0" fontId="0" fillId="0" borderId="35" xfId="0" applyBorder="1"/>
    <xf numFmtId="0" fontId="20" fillId="0" borderId="34" xfId="0" applyFont="1" applyBorder="1" applyAlignment="1">
      <alignment horizontal="center" vertical="top"/>
    </xf>
    <xf numFmtId="0" fontId="20" fillId="0" borderId="36" xfId="0" applyFont="1" applyBorder="1" applyAlignment="1">
      <alignment horizontal="center" vertical="top"/>
    </xf>
    <xf numFmtId="0" fontId="31" fillId="0" borderId="42" xfId="0" applyFont="1" applyBorder="1"/>
    <xf numFmtId="0" fontId="29" fillId="0" borderId="43" xfId="0" applyFont="1" applyBorder="1" applyAlignment="1">
      <alignment horizontal="center" vertical="top"/>
    </xf>
    <xf numFmtId="0" fontId="0" fillId="0" borderId="44" xfId="0" applyBorder="1"/>
    <xf numFmtId="0" fontId="35" fillId="0" borderId="45" xfId="0" applyFont="1" applyBorder="1" applyAlignment="1">
      <alignment horizontal="center" vertical="top"/>
    </xf>
    <xf numFmtId="0" fontId="36" fillId="0" borderId="46" xfId="0" applyFont="1" applyBorder="1" applyAlignment="1">
      <alignment horizontal="center" vertical="top"/>
    </xf>
    <xf numFmtId="0" fontId="37" fillId="0" borderId="47" xfId="0" applyFont="1" applyBorder="1" applyAlignment="1">
      <alignment horizontal="center" vertical="top"/>
    </xf>
    <xf numFmtId="0" fontId="20" fillId="0" borderId="47" xfId="0" applyFont="1" applyBorder="1" applyAlignment="1">
      <alignment horizontal="center" vertical="top"/>
    </xf>
    <xf numFmtId="0" fontId="38" fillId="0" borderId="48" xfId="0" applyFont="1" applyBorder="1" applyAlignment="1">
      <alignment horizontal="center" vertical="top"/>
    </xf>
    <xf numFmtId="0" fontId="39" fillId="0" borderId="0" xfId="0" applyFont="1"/>
    <xf numFmtId="0" fontId="40" fillId="0" borderId="0" xfId="0" applyFont="1" applyAlignment="1">
      <alignment horizontal="center" vertical="top"/>
    </xf>
    <xf numFmtId="0" fontId="41" fillId="0" borderId="0" xfId="0" applyFont="1" applyAlignment="1">
      <alignment horizontal="center" vertical="top"/>
    </xf>
    <xf numFmtId="0" fontId="42" fillId="0" borderId="49" xfId="0" applyFont="1" applyBorder="1" applyAlignment="1">
      <alignment horizontal="center" vertical="top"/>
    </xf>
    <xf numFmtId="0" fontId="43" fillId="0" borderId="50" xfId="0" applyFont="1" applyBorder="1" applyAlignment="1">
      <alignment horizontal="center" vertical="top"/>
    </xf>
    <xf numFmtId="0" fontId="32" fillId="0" borderId="50" xfId="0" applyFont="1" applyBorder="1" applyAlignment="1">
      <alignment horizontal="center" vertical="top"/>
    </xf>
    <xf numFmtId="0" fontId="44" fillId="0" borderId="51" xfId="0" applyFont="1" applyBorder="1" applyAlignment="1">
      <alignment horizontal="center" vertical="top"/>
    </xf>
    <xf numFmtId="0" fontId="45" fillId="0" borderId="52" xfId="0" applyFont="1" applyBorder="1" applyAlignment="1">
      <alignment horizontal="center" vertical="top"/>
    </xf>
    <xf numFmtId="0" fontId="41" fillId="0" borderId="0" xfId="0" applyFont="1"/>
    <xf numFmtId="22" fontId="0" fillId="0" borderId="0" xfId="0" applyNumberFormat="1"/>
    <xf numFmtId="22" fontId="0" fillId="0" borderId="0" xfId="0" applyNumberFormat="1" applyAlignment="1">
      <alignment horizontal="left"/>
    </xf>
    <xf numFmtId="0" fontId="46" fillId="0" borderId="53" xfId="0" applyFont="1" applyBorder="1" applyAlignment="1">
      <alignment horizontal="center" vertical="top"/>
    </xf>
    <xf numFmtId="0" fontId="47" fillId="0" borderId="54" xfId="0" applyFont="1" applyBorder="1" applyAlignment="1">
      <alignment horizontal="center" vertical="top"/>
    </xf>
    <xf numFmtId="0" fontId="48" fillId="0" borderId="55" xfId="0" applyFont="1" applyBorder="1" applyAlignment="1">
      <alignment horizontal="center" vertical="top"/>
    </xf>
    <xf numFmtId="0" fontId="48" fillId="0" borderId="56" xfId="0" applyFont="1" applyBorder="1" applyAlignment="1">
      <alignment horizontal="center" vertical="top"/>
    </xf>
    <xf numFmtId="0" fontId="0" fillId="0" borderId="58" xfId="0" applyBorder="1"/>
    <xf numFmtId="0" fontId="40" fillId="0" borderId="57" xfId="0" applyFont="1" applyBorder="1" applyAlignment="1">
      <alignment horizontal="left" vertical="top"/>
    </xf>
    <xf numFmtId="0" fontId="40" fillId="0" borderId="0" xfId="0" applyFont="1" applyAlignment="1">
      <alignment horizontal="left" vertical="top"/>
    </xf>
    <xf numFmtId="0" fontId="40" fillId="0" borderId="2" xfId="0" applyFont="1" applyBorder="1" applyAlignment="1">
      <alignment horizontal="left" vertical="top"/>
    </xf>
    <xf numFmtId="0" fontId="49" fillId="0" borderId="59" xfId="0" applyFont="1" applyBorder="1" applyAlignment="1">
      <alignment horizontal="center" vertical="top"/>
    </xf>
    <xf numFmtId="0" fontId="49" fillId="0" borderId="60" xfId="0" applyFont="1" applyBorder="1" applyAlignment="1">
      <alignment horizontal="center" vertical="top"/>
    </xf>
    <xf numFmtId="0" fontId="29" fillId="0" borderId="1" xfId="0" applyFont="1" applyBorder="1" applyAlignment="1">
      <alignment horizontal="center" vertical="top"/>
    </xf>
    <xf numFmtId="0" fontId="50" fillId="0" borderId="61" xfId="0" applyFont="1" applyBorder="1" applyAlignment="1">
      <alignment horizontal="center" vertical="top"/>
    </xf>
    <xf numFmtId="0" fontId="50" fillId="0" borderId="60" xfId="0" applyFont="1" applyBorder="1" applyAlignment="1">
      <alignment horizontal="center" vertical="top"/>
    </xf>
    <xf numFmtId="0" fontId="29" fillId="0" borderId="1" xfId="0" applyFont="1" applyBorder="1" applyAlignment="1">
      <alignment horizontal="left" vertical="top"/>
    </xf>
    <xf numFmtId="0" fontId="51" fillId="0" borderId="62" xfId="0" applyFont="1" applyBorder="1" applyAlignment="1">
      <alignment horizontal="center" vertical="top"/>
    </xf>
    <xf numFmtId="0" fontId="19" fillId="0" borderId="6" xfId="0" applyFont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0" fillId="0" borderId="0" xfId="0"/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7" fillId="0" borderId="19" xfId="0" applyFont="1" applyBorder="1" applyAlignment="1">
      <alignment horizontal="center"/>
    </xf>
    <xf numFmtId="0" fontId="18" fillId="3" borderId="0" xfId="0" applyFont="1" applyFill="1" applyAlignment="1">
      <alignment horizontal="center" vertical="top"/>
    </xf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30" fillId="0" borderId="41" xfId="0" applyFont="1" applyBorder="1" applyAlignment="1">
      <alignment horizontal="center"/>
    </xf>
    <xf numFmtId="0" fontId="0" fillId="0" borderId="15" xfId="0" applyBorder="1"/>
    <xf numFmtId="0" fontId="0" fillId="0" borderId="31" xfId="0" applyBorder="1"/>
    <xf numFmtId="0" fontId="30" fillId="0" borderId="6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0" fillId="0" borderId="31" xfId="0" applyFont="1" applyBorder="1" applyAlignment="1">
      <alignment horizontal="center"/>
    </xf>
    <xf numFmtId="0" fontId="51" fillId="0" borderId="60" xfId="0" applyFont="1" applyBorder="1" applyAlignment="1">
      <alignment horizontal="center" vertical="top"/>
    </xf>
    <xf numFmtId="0" fontId="40" fillId="0" borderId="0" xfId="0" applyFont="1" applyBorder="1" applyAlignment="1">
      <alignment horizontal="center" vertical="top"/>
    </xf>
    <xf numFmtId="0" fontId="0" fillId="0" borderId="0" xfId="0" applyFont="1" applyBorder="1"/>
    <xf numFmtId="0" fontId="40" fillId="0" borderId="0" xfId="0" applyFont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7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pivotCacheDefinition" Target="pivotCache/pivotCacheDefinition1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158912037" createdVersion="8" refreshedVersion="8" minRefreshableVersion="3" recordCount="407" xr:uid="{00000000-000A-0000-FFFF-FFFF00000000}">
  <cacheSource type="worksheet">
    <worksheetSource ref="A1:F476" sheet="all_consolidated_table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/>
    </cacheField>
    <cacheField name="Formatted Datetime" numFmtId="166">
      <sharedItems/>
    </cacheField>
    <cacheField name="Days of the Week" numFmtId="0">
      <sharedItems count="7">
        <s v="Saturday"/>
        <s v="Sunday"/>
        <s v="Monday"/>
        <s v="Tuesday"/>
        <s v="Wednesday"/>
        <s v="Thursday"/>
        <s v="Fri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2617013893" createdVersion="8" refreshedVersion="8" minRefreshableVersion="3" recordCount="407" xr:uid="{00000000-000A-0000-FFFF-FFFF01000000}">
  <cacheSource type="worksheet">
    <worksheetSource ref="A1:F476" sheet="all_consolidated_table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 count="68">
        <n v="7.22"/>
        <n v="5.99"/>
        <n v="4.7300000000000004"/>
        <n v="5.88"/>
        <n v="11.91"/>
        <n v="10.47"/>
        <n v="8.36"/>
        <n v="8.9"/>
        <n v="33.340000000000003"/>
        <n v="98.99"/>
        <n v="3.98"/>
        <n v="2.1"/>
        <n v="2.98"/>
        <n v="1.1499999999999999"/>
        <n v="2.29"/>
        <n v="114"/>
        <n v="128.62"/>
        <n v="87.99"/>
        <n v="158"/>
        <n v="159"/>
        <n v="227.29"/>
        <n v="289"/>
        <n v="339.09"/>
        <n v="613.64"/>
        <n v="787"/>
        <n v="1047.78"/>
        <n v="445.81"/>
        <n v="156"/>
        <n v="156.49"/>
        <n v="398.95"/>
        <n v="20.62"/>
        <n v="17.55"/>
        <n v="24.99"/>
        <n v="150"/>
        <n v="4.5999999999999996"/>
        <n v="1.6"/>
        <n v="111.99"/>
        <n v="84.99"/>
        <n v="149"/>
        <n v="200.02"/>
        <n v="279"/>
        <n v="315.01"/>
        <n v="765"/>
        <n v="425"/>
        <n v="470.43"/>
        <n v="145"/>
        <n v="155.99"/>
        <n v="7.68"/>
        <n v="9.09"/>
        <n v="3.66"/>
        <n v="3.6"/>
        <n v="118"/>
        <n v="379"/>
        <n v="7.63"/>
        <n v="7.24"/>
        <n v="100"/>
        <n v="117"/>
        <n v="1144.69"/>
        <n v="165"/>
        <n v="4.59"/>
        <n v="111.07"/>
        <n v="8.1199999999999992"/>
        <n v="5.69"/>
        <n v="5.29"/>
        <n v="8.41"/>
        <n v="161.21"/>
        <n v="1.99"/>
        <n v="409"/>
      </sharedItems>
    </cacheField>
    <cacheField name="Vendor Location" numFmtId="0">
      <sharedItems count="24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  <s v="com/p/steel-city-emt-conduit-connector-785991183801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916896527779" createdVersion="8" refreshedVersion="8" minRefreshableVersion="3" recordCount="363" xr:uid="{00000000-000A-0000-FFFF-FFFF02000000}">
  <cacheSource type="worksheet">
    <worksheetSource ref="A1:F433" sheet="all_consolidated_table"/>
  </cacheSource>
  <cacheFields count="5">
    <cacheField name="Material Description" numFmtId="0">
      <sharedItems count="16">
        <s v="1/2 in. x 10 ft. Electric Metallic Tube (EMT) Conduit"/>
        <s v="3/4 in. x 10 ft. Electric Metallic Tube (EMT) Conduit"/>
        <s v="1 in. x 10 ft. Electric Metallic Tube (EMT) Conduit"/>
        <s v="1/2 in. Electric Metallic Tube (EMT) Set-Screw Coupling (5-Pack)"/>
        <s v="3/4 in. Standard Fitting Electric Metallic Tube (EMT) Set-Screw Coupling (5-Pack)"/>
        <s v="1 in. Electric Metallic Tube (EMT) Set-Screw Coupling"/>
        <s v="1/2 in. Electrical Metallic Tube (EMT) Set-Screw Connectors (5-Pack)"/>
        <s v="250 ft. 14/2 Romex SIMpull Solid NM-B W/G Wire"/>
        <s v="250 ft. 14/3 Solid Romex SIMpull CU NM-B W/G Wire"/>
        <s v="250 ft. 12/2 Solid Romex SIMpull CU NM-B W/G Wire"/>
        <s v="250 ft. 12/3 Solid Romex SIMpull CU NM-B W/G Wire"/>
        <s v="500 ft. 4 Gauge Black Stranded Copper THHN Wire"/>
        <s v="500 ft. 6 Gauge Black Stranded Copper THHN Wire"/>
        <s v="500 ft. 10 Gauge Black Stranded Copper THHN Wire"/>
        <s v="3/4 in. Electrical Metallic Tube (EMT) Set-Screw Connector (5-Pack)"/>
        <s v="1 in. Electrical Metallic Tube (EMT) Set-Screw Connector"/>
      </sharedItems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 count="23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07">
  <r>
    <s v="1/2 in. x 10 ft. Electric Metallic Tube (EMT) Conduit"/>
    <n v="7.22"/>
    <s v="homedepot"/>
    <s v="10/22/2022 20:22:06"/>
    <x v="0"/>
  </r>
  <r>
    <s v="1/2 in. x 10 ft. Electric Metallic Tube (EMT) Conduit"/>
    <n v="5.99"/>
    <s v="lowes"/>
    <s v="10/22/2022 20:22:06"/>
    <x v="0"/>
  </r>
  <r>
    <s v="1/2 in. x 10 ft. Electric Metallic Tube (EMT) Conduit"/>
    <n v="4.73"/>
    <s v="gordonelectricsupply"/>
    <s v="10/22/2022 20:22:06"/>
    <x v="0"/>
  </r>
  <r>
    <s v="1/2 in. x 10 ft. Electric Metallic Tube (EMT) Conduit"/>
    <n v="5.88"/>
    <s v="supplyworks"/>
    <s v="10/22/2022 20:22:06"/>
    <x v="0"/>
  </r>
  <r>
    <s v="3/4 in. x 10 ft. Electric Metallic Tube (EMT) Conduit"/>
    <n v="11.91"/>
    <s v="homedepot"/>
    <s v="10/22/2022 20:22:06"/>
    <x v="0"/>
  </r>
  <r>
    <s v="3/4 in. x 10 ft. Electric Metallic Tube (EMT) Conduit"/>
    <n v="10.47"/>
    <s v="ebarnett"/>
    <s v="10/22/2022 20:22:06"/>
    <x v="0"/>
  </r>
  <r>
    <s v="3/4 in. x 10 ft. Electric Metallic Tube (EMT) Conduit"/>
    <n v="8.359999999999999"/>
    <s v="gordonelectricsupply"/>
    <s v="10/22/2022 20:22:06"/>
    <x v="0"/>
  </r>
  <r>
    <s v="1 in. x 10 ft. Electric Metallic Tube (EMT) Conduit"/>
    <n v="8.9"/>
    <s v="linemen-tools"/>
    <s v="10/22/2022 20:22:06"/>
    <x v="0"/>
  </r>
  <r>
    <s v="1 in. x 10 ft. Electric Metallic Tube (EMT) Conduit"/>
    <n v="33.34"/>
    <s v="dkhardware"/>
    <s v="10/22/2022 20:22:06"/>
    <x v="0"/>
  </r>
  <r>
    <s v="1 in. x 10 ft. Electric Metallic Tube (EMT) Conduit"/>
    <n v="98.98999999999999"/>
    <s v="amazon"/>
    <s v="10/22/2022 20:22:06"/>
    <x v="0"/>
  </r>
  <r>
    <s v="1/2 in. Electric Metallic Tube (EMT) Set-Screw Coupling (5-Pack)"/>
    <n v="3.98"/>
    <s v="homedepot"/>
    <s v="10/22/2022 20:22:06"/>
    <x v="0"/>
  </r>
  <r>
    <s v="1/2 in. Electric Metallic Tube (EMT) Set-Screw Coupling (5-Pack)"/>
    <n v="5.99"/>
    <s v="amazon"/>
    <s v="10/22/2022 20:22:06"/>
    <x v="0"/>
  </r>
  <r>
    <s v="1/2 in. Electric Metallic Tube (EMT) Set-Screw Coupling (5-Pack)"/>
    <n v="2.1"/>
    <s v="wilmar"/>
    <s v="10/22/2022 20:22:06"/>
    <x v="0"/>
  </r>
  <r>
    <s v="3/4 in. Standard Fitting Electric Metallic Tube (EMT) Set-Screw Coupling (5-Pack)"/>
    <n v="2.98"/>
    <s v="pinterest"/>
    <s v="10/22/2022 20:22:06"/>
    <x v="0"/>
  </r>
  <r>
    <s v="1 in. Electric Metallic Tube (EMT) Set-Screw Coupling"/>
    <n v="1.15"/>
    <s v="homedepot"/>
    <s v="10/22/2022 20:22:06"/>
    <x v="0"/>
  </r>
  <r>
    <s v="1/2 in. Electrical Metallic Tube (EMT) Set-Screw Connectors (5-Pack)"/>
    <n v="3.98"/>
    <s v="homedepot"/>
    <s v="10/22/2022 20:22:06"/>
    <x v="0"/>
  </r>
  <r>
    <s v="1/2 in. Electrical Metallic Tube (EMT) Set-Screw Connectors (5-Pack)"/>
    <n v="5.99"/>
    <s v="amazon"/>
    <s v="10/22/2022 20:22:06"/>
    <x v="0"/>
  </r>
  <r>
    <s v="1/2 in. Electrical Metallic Tube (EMT) Set-Screw Connectors (5-Pack)"/>
    <n v="5.99"/>
    <s v="lowes"/>
    <s v="10/22/2022 20:22:06"/>
    <x v="0"/>
  </r>
  <r>
    <s v="1/2 in. Electrical Metallic Tube (EMT) Set-Screw Connectors (5-Pack)"/>
    <n v="2.29"/>
    <s v="wilmar"/>
    <s v="10/22/2022 20:22:06"/>
    <x v="0"/>
  </r>
  <r>
    <s v="250 ft. 14/2 Romex SIMpull Solid NM-B W/G Wire"/>
    <n v="114"/>
    <s v="amazon"/>
    <s v="10/22/2022 20:22:06"/>
    <x v="0"/>
  </r>
  <r>
    <s v="250 ft. 14/2 Romex SIMpull Solid NM-B W/G Wire"/>
    <n v="128.62"/>
    <s v="ebay"/>
    <s v="10/22/2022 20:22:06"/>
    <x v="0"/>
  </r>
  <r>
    <s v="250 ft. 14/2 Romex SIMpull Solid NM-B W/G Wire"/>
    <n v="87.98999999999999"/>
    <s v="com/p/solid-romex-simpull-cu-nm-b-wire-032886163005"/>
    <s v="10/22/2022 20:22:06"/>
    <x v="0"/>
  </r>
  <r>
    <s v="250 ft. 14/3 Solid Romex SIMpull CU NM-B W/G Wire"/>
    <n v="158"/>
    <s v="homedepot"/>
    <s v="10/22/2022 20:22:06"/>
    <x v="0"/>
  </r>
  <r>
    <s v="250 ft. 14/3 Solid Romex SIMpull CU NM-B W/G Wire"/>
    <n v="159"/>
    <s v="lowes"/>
    <s v="10/22/2022 20:22:06"/>
    <x v="0"/>
  </r>
  <r>
    <s v="250 ft. 12/2 Solid Romex SIMpull CU NM-B W/G Wire"/>
    <n v="159"/>
    <s v="homedepot"/>
    <s v="10/22/2022 20:22:06"/>
    <x v="0"/>
  </r>
  <r>
    <s v="250 ft. 12/2 Solid Romex SIMpull CU NM-B W/G Wire"/>
    <n v="227.29"/>
    <s v="ebay"/>
    <s v="10/22/2022 20:22:06"/>
    <x v="0"/>
  </r>
  <r>
    <s v="250 ft. 12/3 Solid Romex SIMpull CU NM-B W/G Wire"/>
    <n v="289"/>
    <s v="homedepot"/>
    <s v="10/22/2022 20:22:06"/>
    <x v="0"/>
  </r>
  <r>
    <s v="250 ft. 12/3 Solid Romex SIMpull CU NM-B W/G Wire"/>
    <n v="289"/>
    <s v="lowes"/>
    <s v="10/22/2022 20:22:06"/>
    <x v="0"/>
  </r>
  <r>
    <s v="250 ft. 12/3 Solid Romex SIMpull CU NM-B W/G Wire"/>
    <n v="339.09"/>
    <s v="qcsupply"/>
    <s v="10/22/2022 20:22:06"/>
    <x v="0"/>
  </r>
  <r>
    <s v="500 ft. 4 Gauge Black Stranded Copper THHN Wire"/>
    <n v="613.64"/>
    <s v="amazon"/>
    <s v="10/22/2022 20:22:06"/>
    <x v="0"/>
  </r>
  <r>
    <s v="500 ft. 4 Gauge Black Stranded Copper THHN Wire"/>
    <n v="787"/>
    <s v="homedepot"/>
    <s v="10/22/2022 20:22:06"/>
    <x v="0"/>
  </r>
  <r>
    <s v="500 ft. 4 Gauge Black Stranded Copper THHN Wire"/>
    <n v="1047.78"/>
    <s v="ebay"/>
    <s v="10/22/2022 20:22:06"/>
    <x v="0"/>
  </r>
  <r>
    <s v="500 ft. 6 Gauge Black Stranded Copper THHN Wire"/>
    <n v="445.81"/>
    <s v="ebay"/>
    <s v="10/22/2022 20:22:06"/>
    <x v="0"/>
  </r>
  <r>
    <s v="500 ft. 10 Gauge Black Stranded Copper THHN Wire"/>
    <n v="156"/>
    <s v="homedepot"/>
    <s v="10/22/2022 20:22:06"/>
    <x v="0"/>
  </r>
  <r>
    <s v="500 ft. 10 Gauge Black Stranded Copper THHN Wire"/>
    <n v="156.49"/>
    <s v="amazon"/>
    <s v="10/22/2022 20:22:06"/>
    <x v="0"/>
  </r>
  <r>
    <s v="500 ft. 10 Gauge Black Stranded Copper THHN Wire"/>
    <n v="398.95"/>
    <s v="cooper-electric"/>
    <s v="10/22/2022 20:22:06"/>
    <x v="0"/>
  </r>
  <r>
    <s v="1/2 in. x 10 ft. Electric Metallic Tube (EMT) Conduit"/>
    <n v="7.22"/>
    <s v="homedepot"/>
    <s v="10/23/2022 23:33:41"/>
    <x v="1"/>
  </r>
  <r>
    <s v="1/2 in. x 10 ft. Electric Metallic Tube (EMT) Conduit"/>
    <n v="5.99"/>
    <s v="lowes"/>
    <s v="10/23/2022 23:33:41"/>
    <x v="1"/>
  </r>
  <r>
    <s v="1/2 in. x 10 ft. Electric Metallic Tube (EMT) Conduit"/>
    <n v="5.88"/>
    <s v="supplyworks"/>
    <s v="10/23/2022 23:33:41"/>
    <x v="1"/>
  </r>
  <r>
    <s v="3/4 in. x 10 ft. Electric Metallic Tube (EMT) Conduit"/>
    <n v="11.91"/>
    <s v="homedepot"/>
    <s v="10/23/2022 23:33:41"/>
    <x v="1"/>
  </r>
  <r>
    <s v="3/4 in. x 10 ft. Electric Metallic Tube (EMT) Conduit"/>
    <n v="10.47"/>
    <s v="ebarnett"/>
    <s v="10/23/2022 23:33:41"/>
    <x v="1"/>
  </r>
  <r>
    <s v="3/4 in. x 10 ft. Electric Metallic Tube (EMT) Conduit"/>
    <n v="8.359999999999999"/>
    <s v="gordonelectricsupply"/>
    <s v="10/23/2022 23:33:41"/>
    <x v="1"/>
  </r>
  <r>
    <s v="1 in. x 10 ft. Electric Metallic Tube (EMT) Conduit"/>
    <n v="20.62"/>
    <s v="homedepot"/>
    <s v="10/23/2022 23:33:41"/>
    <x v="1"/>
  </r>
  <r>
    <s v="1 in. x 10 ft. Electric Metallic Tube (EMT) Conduit"/>
    <n v="17.55"/>
    <s v="wilmar"/>
    <s v="10/23/2022 23:33:41"/>
    <x v="1"/>
  </r>
  <r>
    <s v="1 in. x 10 ft. Electric Metallic Tube (EMT) Conduit"/>
    <n v="8.9"/>
    <s v="linemen-tools"/>
    <s v="10/23/2022 23:33:41"/>
    <x v="1"/>
  </r>
  <r>
    <s v="1 in. x 10 ft. Electric Metallic Tube (EMT) Conduit"/>
    <n v="33.34"/>
    <s v="dkhardware"/>
    <s v="10/23/2022 23:33:41"/>
    <x v="1"/>
  </r>
  <r>
    <s v="1 in. x 10 ft. Electric Metallic Tube (EMT) Conduit"/>
    <n v="24.99"/>
    <s v="truevalue"/>
    <s v="10/23/2022 23:33:41"/>
    <x v="1"/>
  </r>
  <r>
    <s v="1/2 in. Electric Metallic Tube (EMT) Set-Screw Coupling (5-Pack)"/>
    <n v="3.98"/>
    <s v="homedepot"/>
    <s v="10/23/2022 23:33:41"/>
    <x v="1"/>
  </r>
  <r>
    <s v="1/2 in. Electric Metallic Tube (EMT) Set-Screw Coupling (5-Pack)"/>
    <n v="5.99"/>
    <s v="amazon"/>
    <s v="10/23/2022 23:33:41"/>
    <x v="1"/>
  </r>
  <r>
    <s v="1/2 in. Electric Metallic Tube (EMT) Set-Screw Coupling (5-Pack)"/>
    <n v="2.1"/>
    <s v="wilmar"/>
    <s v="10/23/2022 23:33:41"/>
    <x v="1"/>
  </r>
  <r>
    <s v="1/2 in. Electric Metallic Tube (EMT) Set-Screw Coupling (5-Pack)"/>
    <n v="150"/>
    <s v="supplyworks"/>
    <s v="10/23/2022 23:33:41"/>
    <x v="1"/>
  </r>
  <r>
    <s v="1/2 in. Electric Metallic Tube (EMT) Set-Screw Coupling (5-Pack)"/>
    <n v="5.99"/>
    <s v="lowes"/>
    <s v="10/23/2022 23:33:41"/>
    <x v="1"/>
  </r>
  <r>
    <s v="3/4 in. Standard Fitting Electric Metallic Tube (EMT) Set-Screw Coupling (5-Pack)"/>
    <n v="2.98"/>
    <s v="homedepot"/>
    <s v="10/23/2022 23:33:41"/>
    <x v="1"/>
  </r>
  <r>
    <s v="3/4 in. Standard Fitting Electric Metallic Tube (EMT) Set-Screw Coupling (5-Pack)"/>
    <n v="2.98"/>
    <s v="pinterest"/>
    <s v="10/23/2022 23:33:41"/>
    <x v="1"/>
  </r>
  <r>
    <s v="1 in. Electric Metallic Tube (EMT) Set-Screw Coupling"/>
    <n v="1.15"/>
    <s v="homedepot"/>
    <s v="10/23/2022 23:33:41"/>
    <x v="1"/>
  </r>
  <r>
    <s v="1/2 in. Electrical Metallic Tube (EMT) Set-Screw Connectors (5-Pack)"/>
    <n v="3.98"/>
    <s v="homedepot"/>
    <s v="10/23/2022 23:33:41"/>
    <x v="1"/>
  </r>
  <r>
    <s v="1/2 in. Electrical Metallic Tube (EMT) Set-Screw Connectors (5-Pack)"/>
    <n v="5.99"/>
    <s v="amazon"/>
    <s v="10/23/2022 23:33:41"/>
    <x v="1"/>
  </r>
  <r>
    <s v="1/2 in. Electrical Metallic Tube (EMT) Set-Screw Connectors (5-Pack)"/>
    <n v="5.99"/>
    <s v="lowes"/>
    <s v="10/23/2022 23:33:41"/>
    <x v="1"/>
  </r>
  <r>
    <s v="1/2 in. Electrical Metallic Tube (EMT) Set-Screw Connectors (5-Pack)"/>
    <n v="2.29"/>
    <s v="wilmar"/>
    <s v="10/23/2022 23:33:41"/>
    <x v="1"/>
  </r>
  <r>
    <s v="3/4 in. Electrical Metallic Tube (EMT) Set-Screw Connector (5-Pack)"/>
    <n v="4.6"/>
    <s v="homedepot"/>
    <s v="10/23/2022 23:33:41"/>
    <x v="1"/>
  </r>
  <r>
    <s v="3/4 in. Electrical Metallic Tube (EMT) Set-Screw Connector (5-Pack)"/>
    <n v="5.99"/>
    <s v="lowes"/>
    <s v="10/23/2022 23:33:41"/>
    <x v="1"/>
  </r>
  <r>
    <s v="1 in. Electrical Metallic Tube (EMT) Set-Screw Connector"/>
    <n v="1.6"/>
    <s v="homedepot"/>
    <s v="10/23/2022 23:33:41"/>
    <x v="1"/>
  </r>
  <r>
    <s v="250 ft. 14/2 Romex SIMpull Solid NM-B W/G Wire"/>
    <n v="114"/>
    <s v="amazon"/>
    <s v="10/23/2022 23:33:41"/>
    <x v="1"/>
  </r>
  <r>
    <s v="250 ft. 14/2 Romex SIMpull Solid NM-B W/G Wire"/>
    <n v="111.99"/>
    <s v="ebay"/>
    <s v="10/23/2022 23:33:41"/>
    <x v="1"/>
  </r>
  <r>
    <s v="250 ft. 14/2 Romex SIMpull Solid NM-B W/G Wire"/>
    <n v="84.98999999999999"/>
    <s v="landmsupply"/>
    <s v="10/23/2022 23:33:41"/>
    <x v="1"/>
  </r>
  <r>
    <s v="250 ft. 14/3 Solid Romex SIMpull CU NM-B W/G Wire"/>
    <n v="158"/>
    <s v="homedepot"/>
    <s v="10/23/2022 23:33:41"/>
    <x v="1"/>
  </r>
  <r>
    <s v="250 ft. 14/3 Solid Romex SIMpull CU NM-B W/G Wire"/>
    <n v="159"/>
    <s v="lowes"/>
    <s v="10/23/2022 23:33:41"/>
    <x v="1"/>
  </r>
  <r>
    <s v="250 ft. 12/2 Solid Romex SIMpull CU NM-B W/G Wire"/>
    <n v="149"/>
    <s v="homedepot"/>
    <s v="10/23/2022 23:33:41"/>
    <x v="1"/>
  </r>
  <r>
    <s v="250 ft. 12/2 Solid Romex SIMpull CU NM-B W/G Wire"/>
    <n v="149"/>
    <s v="lowes"/>
    <s v="10/23/2022 23:33:41"/>
    <x v="1"/>
  </r>
  <r>
    <s v="250 ft. 12/2 Solid Romex SIMpull CU NM-B W/G Wire"/>
    <n v="200.02"/>
    <s v="dkhardware"/>
    <s v="10/23/2022 23:33:41"/>
    <x v="1"/>
  </r>
  <r>
    <s v="250 ft. 12/3 Solid Romex SIMpull CU NM-B W/G Wire"/>
    <n v="289"/>
    <s v="homedepot"/>
    <s v="10/23/2022 23:33:41"/>
    <x v="1"/>
  </r>
  <r>
    <s v="250 ft. 12/3 Solid Romex SIMpull CU NM-B W/G Wire"/>
    <n v="279"/>
    <s v="lowes"/>
    <s v="10/23/2022 23:33:41"/>
    <x v="1"/>
  </r>
  <r>
    <s v="250 ft. 12/3 Solid Romex SIMpull CU NM-B W/G Wire"/>
    <n v="315.01"/>
    <s v="ebay"/>
    <s v="10/23/2022 23:33:41"/>
    <x v="1"/>
  </r>
  <r>
    <s v="250 ft. 12/3 Solid Romex SIMpull CU NM-B W/G Wire"/>
    <n v="339.09"/>
    <s v="qcsupply"/>
    <s v="10/23/2022 23:33:41"/>
    <x v="1"/>
  </r>
  <r>
    <s v="500 ft. 4 Gauge Black Stranded Copper THHN Wire"/>
    <n v="765"/>
    <s v="homedepot"/>
    <s v="10/23/2022 23:33:41"/>
    <x v="1"/>
  </r>
  <r>
    <s v="500 ft. 4 Gauge Black Stranded Copper THHN Wire"/>
    <n v="613.64"/>
    <s v="amazon"/>
    <s v="10/23/2022 23:33:41"/>
    <x v="1"/>
  </r>
  <r>
    <s v="500 ft. 4 Gauge Black Stranded Copper THHN Wire"/>
    <n v="1047.78"/>
    <s v="ebay"/>
    <s v="10/23/2022 23:33:41"/>
    <x v="1"/>
  </r>
  <r>
    <s v="500 ft. 6 Gauge Black Stranded Copper THHN Wire"/>
    <n v="425"/>
    <s v="homedepot"/>
    <s v="10/23/2022 23:33:41"/>
    <x v="1"/>
  </r>
  <r>
    <s v="500 ft. 6 Gauge Black Stranded Copper THHN Wire"/>
    <n v="470.43"/>
    <s v="amazon"/>
    <s v="10/23/2022 23:33:41"/>
    <x v="1"/>
  </r>
  <r>
    <s v="500 ft. 6 Gauge Black Stranded Copper THHN Wire"/>
    <n v="445.81"/>
    <s v="ebay"/>
    <s v="10/23/2022 23:33:41"/>
    <x v="1"/>
  </r>
  <r>
    <s v="500 ft. 10 Gauge Black Stranded Copper THHN Wire"/>
    <n v="145"/>
    <s v="homedepot"/>
    <s v="10/23/2022 23:33:41"/>
    <x v="1"/>
  </r>
  <r>
    <s v="500 ft. 10 Gauge Black Stranded Copper THHN Wire"/>
    <n v="155.99"/>
    <s v="amazon"/>
    <s v="10/23/2022 23:33:41"/>
    <x v="1"/>
  </r>
  <r>
    <s v="500 ft. 10 Gauge Black Stranded Copper THHN Wire"/>
    <n v="398.95"/>
    <s v="cooper-electric"/>
    <s v="10/23/2022 23:33:41"/>
    <x v="1"/>
  </r>
  <r>
    <s v="1/2 in. x 10 ft. Electric Metallic Tube (EMT) Conduit"/>
    <n v="7.22"/>
    <s v="homedepot"/>
    <s v="10/24/2022 14:10:34"/>
    <x v="2"/>
  </r>
  <r>
    <s v="1/2 in. x 10 ft. Electric Metallic Tube (EMT) Conduit"/>
    <n v="7.68"/>
    <s v="lowes"/>
    <s v="10/24/2022 14:10:34"/>
    <x v="2"/>
  </r>
  <r>
    <s v="1/2 in. x 10 ft. Electric Metallic Tube (EMT) Conduit"/>
    <n v="5.88"/>
    <s v="supplyworks"/>
    <s v="10/24/2022 14:10:34"/>
    <x v="2"/>
  </r>
  <r>
    <s v="1/2 in. x 10 ft. Electric Metallic Tube (EMT) Conduit"/>
    <n v="9.09"/>
    <s v="ebay"/>
    <s v="10/24/2022 14:10:34"/>
    <x v="2"/>
  </r>
  <r>
    <s v="3/4 in. x 10 ft. Electric Metallic Tube (EMT) Conduit"/>
    <n v="11.91"/>
    <s v="homedepot"/>
    <s v="10/24/2022 14:10:34"/>
    <x v="2"/>
  </r>
  <r>
    <s v="3/4 in. x 10 ft. Electric Metallic Tube (EMT) Conduit"/>
    <n v="10.47"/>
    <s v="ebarnett"/>
    <s v="10/24/2022 14:10:34"/>
    <x v="2"/>
  </r>
  <r>
    <s v="3/4 in. x 10 ft. Electric Metallic Tube (EMT) Conduit"/>
    <n v="8.359999999999999"/>
    <s v="gordonelectricsupply"/>
    <s v="10/24/2022 14:10:34"/>
    <x v="2"/>
  </r>
  <r>
    <s v="3/4 in. x 10 ft. Electric Metallic Tube (EMT) Conduit"/>
    <n v="98.98999999999999"/>
    <s v="amazon"/>
    <s v="10/24/2022 14:10:34"/>
    <x v="2"/>
  </r>
  <r>
    <s v="1 in. x 10 ft. Electric Metallic Tube (EMT) Conduit"/>
    <n v="20.62"/>
    <s v="homedepot"/>
    <s v="10/24/2022 14:10:34"/>
    <x v="2"/>
  </r>
  <r>
    <s v="1 in. x 10 ft. Electric Metallic Tube (EMT) Conduit"/>
    <n v="17.55"/>
    <s v="wilmar"/>
    <s v="10/24/2022 14:10:34"/>
    <x v="2"/>
  </r>
  <r>
    <s v="1 in. x 10 ft. Electric Metallic Tube (EMT) Conduit"/>
    <n v="8.9"/>
    <s v="linemen-tools"/>
    <s v="10/24/2022 14:10:34"/>
    <x v="2"/>
  </r>
  <r>
    <s v="1 in. x 10 ft. Electric Metallic Tube (EMT) Conduit"/>
    <n v="24.99"/>
    <s v="truevalue"/>
    <s v="10/24/2022 14:10:34"/>
    <x v="2"/>
  </r>
  <r>
    <s v="1/2 in. Electric Metallic Tube (EMT) Set-Screw Coupling (5-Pack)"/>
    <n v="3.98"/>
    <s v="homedepot"/>
    <s v="10/24/2022 14:10:34"/>
    <x v="2"/>
  </r>
  <r>
    <s v="1/2 in. Electric Metallic Tube (EMT) Set-Screw Coupling (5-Pack)"/>
    <n v="5.99"/>
    <s v="amazon"/>
    <s v="10/24/2022 14:10:34"/>
    <x v="2"/>
  </r>
  <r>
    <s v="1/2 in. Electric Metallic Tube (EMT) Set-Screw Coupling (5-Pack)"/>
    <n v="2.1"/>
    <s v="wilmar"/>
    <s v="10/24/2022 14:10:34"/>
    <x v="2"/>
  </r>
  <r>
    <s v="1/2 in. Electric Metallic Tube (EMT) Set-Screw Coupling (5-Pack)"/>
    <n v="5.99"/>
    <s v="lowes"/>
    <s v="10/24/2022 14:10:34"/>
    <x v="2"/>
  </r>
  <r>
    <s v="3/4 in. Standard Fitting Electric Metallic Tube (EMT) Set-Screw Coupling (5-Pack)"/>
    <n v="2.98"/>
    <s v="homedepot"/>
    <s v="10/24/2022 14:10:34"/>
    <x v="2"/>
  </r>
  <r>
    <s v="3/4 in. Standard Fitting Electric Metallic Tube (EMT) Set-Screw Coupling (5-Pack)"/>
    <n v="3.66"/>
    <s v="supplyworks"/>
    <s v="10/24/2022 14:10:34"/>
    <x v="2"/>
  </r>
  <r>
    <s v="3/4 in. Standard Fitting Electric Metallic Tube (EMT) Set-Screw Coupling (5-Pack)"/>
    <n v="2.98"/>
    <s v="pinterest"/>
    <s v="10/24/2022 14:10:34"/>
    <x v="2"/>
  </r>
  <r>
    <s v="3/4 in. Standard Fitting Electric Metallic Tube (EMT) Set-Screw Coupling (5-Pack)"/>
    <n v="3.6"/>
    <s v="superarbor"/>
    <s v="10/24/2022 14:10:34"/>
    <x v="2"/>
  </r>
  <r>
    <s v="1 in. Electric Metallic Tube (EMT) Set-Screw Coupling"/>
    <n v="1.15"/>
    <s v="homedepot"/>
    <s v="10/24/2022 14:10:34"/>
    <x v="2"/>
  </r>
  <r>
    <s v="1/2 in. Electrical Metallic Tube (EMT) Set-Screw Connectors (5-Pack)"/>
    <n v="3.98"/>
    <s v="homedepot"/>
    <s v="10/24/2022 14:10:34"/>
    <x v="2"/>
  </r>
  <r>
    <s v="1/2 in. Electrical Metallic Tube (EMT) Set-Screw Connectors (5-Pack)"/>
    <n v="5.99"/>
    <s v="amazon"/>
    <s v="10/24/2022 14:10:34"/>
    <x v="2"/>
  </r>
  <r>
    <s v="1/2 in. Electrical Metallic Tube (EMT) Set-Screw Connectors (5-Pack)"/>
    <n v="5.99"/>
    <s v="lowes"/>
    <s v="10/24/2022 14:10:34"/>
    <x v="2"/>
  </r>
  <r>
    <s v="1/2 in. Electrical Metallic Tube (EMT) Set-Screw Connectors (5-Pack)"/>
    <n v="2.29"/>
    <s v="wilmar"/>
    <s v="10/24/2022 14:10:34"/>
    <x v="2"/>
  </r>
  <r>
    <s v="3/4 in. Electrical Metallic Tube (EMT) Set-Screw Connector (5-Pack)"/>
    <n v="4.6"/>
    <s v="homedepot"/>
    <s v="10/24/2022 14:10:34"/>
    <x v="2"/>
  </r>
  <r>
    <s v="3/4 in. Electrical Metallic Tube (EMT) Set-Screw Connector (5-Pack)"/>
    <n v="5.99"/>
    <s v="lowes"/>
    <s v="10/24/2022 14:10:34"/>
    <x v="2"/>
  </r>
  <r>
    <s v="1 in. Electrical Metallic Tube (EMT) Set-Screw Connector"/>
    <n v="1.6"/>
    <s v="homedepot"/>
    <s v="10/24/2022 14:10:34"/>
    <x v="2"/>
  </r>
  <r>
    <s v="250 ft. 14/2 Romex SIMpull Solid NM-B W/G Wire"/>
    <n v="118"/>
    <s v="homedepot"/>
    <s v="10/24/2022 14:10:34"/>
    <x v="2"/>
  </r>
  <r>
    <s v="250 ft. 14/2 Romex SIMpull Solid NM-B W/G Wire"/>
    <n v="114"/>
    <s v="amazon"/>
    <s v="10/24/2022 14:10:34"/>
    <x v="2"/>
  </r>
  <r>
    <s v="250 ft. 14/2 Romex SIMpull Solid NM-B W/G Wire"/>
    <n v="111.99"/>
    <s v="ebay"/>
    <s v="10/24/2022 14:10:34"/>
    <x v="2"/>
  </r>
  <r>
    <s v="250 ft. 14/2 Romex SIMpull Solid NM-B W/G Wire"/>
    <n v="84.98999999999999"/>
    <s v="landmsupply"/>
    <s v="10/24/2022 14:10:34"/>
    <x v="2"/>
  </r>
  <r>
    <s v="250 ft. 14/3 Solid Romex SIMpull CU NM-B W/G Wire"/>
    <n v="158"/>
    <s v="homedepot"/>
    <s v="10/24/2022 14:10:34"/>
    <x v="2"/>
  </r>
  <r>
    <s v="250 ft. 14/3 Solid Romex SIMpull CU NM-B W/G Wire"/>
    <n v="158"/>
    <s v="lowes"/>
    <s v="10/24/2022 14:10:34"/>
    <x v="2"/>
  </r>
  <r>
    <s v="250 ft. 12/2 Solid Romex SIMpull CU NM-B W/G Wire"/>
    <n v="149"/>
    <s v="homedepot"/>
    <s v="10/24/2022 14:10:34"/>
    <x v="2"/>
  </r>
  <r>
    <s v="250 ft. 12/2 Solid Romex SIMpull CU NM-B W/G Wire"/>
    <n v="149"/>
    <s v="lowes"/>
    <s v="10/24/2022 14:10:34"/>
    <x v="2"/>
  </r>
  <r>
    <s v="250 ft. 12/2 Solid Romex SIMpull CU NM-B W/G Wire"/>
    <n v="200.02"/>
    <s v="dkhardware"/>
    <s v="10/24/2022 14:10:34"/>
    <x v="2"/>
  </r>
  <r>
    <s v="250 ft. 12/3 Solid Romex SIMpull CU NM-B W/G Wire"/>
    <n v="289"/>
    <s v="homedepot"/>
    <s v="10/24/2022 14:10:34"/>
    <x v="2"/>
  </r>
  <r>
    <s v="250 ft. 12/3 Solid Romex SIMpull CU NM-B W/G Wire"/>
    <n v="279"/>
    <s v="lowes"/>
    <s v="10/24/2022 14:10:34"/>
    <x v="2"/>
  </r>
  <r>
    <s v="250 ft. 12/3 Solid Romex SIMpull CU NM-B W/G Wire"/>
    <n v="315.01"/>
    <s v="ebay"/>
    <s v="10/24/2022 14:10:34"/>
    <x v="2"/>
  </r>
  <r>
    <s v="250 ft. 12/3 Solid Romex SIMpull CU NM-B W/G Wire"/>
    <n v="339.09"/>
    <s v="qcsupply"/>
    <s v="10/24/2022 14:10:34"/>
    <x v="2"/>
  </r>
  <r>
    <s v="500 ft. 4 Gauge Black Stranded Copper THHN Wire"/>
    <n v="765"/>
    <s v="homedepot"/>
    <s v="10/24/2022 14:10:34"/>
    <x v="2"/>
  </r>
  <r>
    <s v="500 ft. 4 Gauge Black Stranded Copper THHN Wire"/>
    <n v="613.64"/>
    <s v="amazon"/>
    <s v="10/24/2022 14:10:34"/>
    <x v="2"/>
  </r>
  <r>
    <s v="500 ft. 4 Gauge Black Stranded Copper THHN Wire"/>
    <n v="1047.78"/>
    <s v="ebay"/>
    <s v="10/24/2022 14:10:34"/>
    <x v="2"/>
  </r>
  <r>
    <s v="500 ft. 6 Gauge Black Stranded Copper THHN Wire"/>
    <n v="379"/>
    <s v="homedepot"/>
    <s v="10/24/2022 14:10:34"/>
    <x v="2"/>
  </r>
  <r>
    <s v="500 ft. 6 Gauge Black Stranded Copper THHN Wire"/>
    <n v="470.43"/>
    <s v="amazon"/>
    <s v="10/24/2022 14:10:34"/>
    <x v="2"/>
  </r>
  <r>
    <s v="500 ft. 6 Gauge Black Stranded Copper THHN Wire"/>
    <n v="445.81"/>
    <s v="ebay"/>
    <s v="10/24/2022 14:10:34"/>
    <x v="2"/>
  </r>
  <r>
    <s v="500 ft. 10 Gauge Black Stranded Copper THHN Wire"/>
    <n v="145"/>
    <s v="homedepot"/>
    <s v="10/24/2022 14:10:34"/>
    <x v="2"/>
  </r>
  <r>
    <s v="500 ft. 10 Gauge Black Stranded Copper THHN Wire"/>
    <n v="155.99"/>
    <s v="amazon"/>
    <s v="10/24/2022 14:10:34"/>
    <x v="2"/>
  </r>
  <r>
    <s v="500 ft. 10 Gauge Black Stranded Copper THHN Wire"/>
    <n v="398.95"/>
    <s v="cooper-electric"/>
    <s v="10/24/2022 14:10:34"/>
    <x v="2"/>
  </r>
  <r>
    <s v="1/2 in. x 10 ft. Electric Metallic Tube (EMT) Conduit"/>
    <n v="7.63"/>
    <s v="homedepot"/>
    <s v="10/25/2022 09:25:56"/>
    <x v="3"/>
  </r>
  <r>
    <s v="1/2 in. x 10 ft. Electric Metallic Tube (EMT) Conduit"/>
    <n v="5.99"/>
    <s v="lowes"/>
    <s v="10/25/2022 09:25:56"/>
    <x v="3"/>
  </r>
  <r>
    <s v="1/2 in. x 10 ft. Electric Metallic Tube (EMT) Conduit"/>
    <n v="5.88"/>
    <s v="supplyworks"/>
    <s v="10/25/2022 09:25:56"/>
    <x v="3"/>
  </r>
  <r>
    <s v="1/2 in. x 10 ft. Electric Metallic Tube (EMT) Conduit"/>
    <n v="7.24"/>
    <s v="menards"/>
    <s v="10/25/2022 09:25:56"/>
    <x v="3"/>
  </r>
  <r>
    <s v="3/4 in. x 10 ft. Electric Metallic Tube (EMT) Conduit"/>
    <n v="11.91"/>
    <s v="homedepot"/>
    <s v="10/25/2022 09:25:56"/>
    <x v="3"/>
  </r>
  <r>
    <s v="3/4 in. x 10 ft. Electric Metallic Tube (EMT) Conduit"/>
    <n v="10.47"/>
    <s v="ebarnett"/>
    <s v="10/25/2022 09:25:56"/>
    <x v="3"/>
  </r>
  <r>
    <s v="3/4 in. x 10 ft. Electric Metallic Tube (EMT) Conduit"/>
    <n v="8.359999999999999"/>
    <s v="gordonelectricsupply"/>
    <s v="10/25/2022 09:25:56"/>
    <x v="3"/>
  </r>
  <r>
    <s v="3/4 in. x 10 ft. Electric Metallic Tube (EMT) Conduit"/>
    <n v="98.98999999999999"/>
    <s v="amazon"/>
    <s v="10/25/2022 09:25:56"/>
    <x v="3"/>
  </r>
  <r>
    <s v="1 in. x 10 ft. Electric Metallic Tube (EMT) Conduit"/>
    <n v="20.62"/>
    <s v="homedepot"/>
    <s v="10/25/2022 09:25:56"/>
    <x v="3"/>
  </r>
  <r>
    <s v="1 in. x 10 ft. Electric Metallic Tube (EMT) Conduit"/>
    <n v="17.55"/>
    <s v="wilmar"/>
    <s v="10/25/2022 09:25:56"/>
    <x v="3"/>
  </r>
  <r>
    <s v="1 in. x 10 ft. Electric Metallic Tube (EMT) Conduit"/>
    <n v="8.9"/>
    <s v="linemen-tools"/>
    <s v="10/25/2022 09:25:56"/>
    <x v="3"/>
  </r>
  <r>
    <s v="1 in. x 10 ft. Electric Metallic Tube (EMT) Conduit"/>
    <n v="24.99"/>
    <s v="truevalue"/>
    <s v="10/25/2022 09:25:56"/>
    <x v="3"/>
  </r>
  <r>
    <s v="1 in. x 10 ft. Electric Metallic Tube (EMT) Conduit"/>
    <n v="100"/>
    <s v="mecampbell"/>
    <s v="10/25/2022 09:25:56"/>
    <x v="3"/>
  </r>
  <r>
    <s v="1/2 in. Electric Metallic Tube (EMT) Set-Screw Coupling (5-Pack)"/>
    <n v="3.98"/>
    <s v="homedepot"/>
    <s v="10/25/2022 09:25:56"/>
    <x v="3"/>
  </r>
  <r>
    <s v="1/2 in. Electric Metallic Tube (EMT) Set-Screw Coupling (5-Pack)"/>
    <n v="5.99"/>
    <s v="amazon"/>
    <s v="10/25/2022 09:25:56"/>
    <x v="3"/>
  </r>
  <r>
    <s v="1/2 in. Electric Metallic Tube (EMT) Set-Screw Coupling (5-Pack)"/>
    <n v="2.1"/>
    <s v="wilmar"/>
    <s v="10/25/2022 09:25:56"/>
    <x v="3"/>
  </r>
  <r>
    <s v="1/2 in. Electric Metallic Tube (EMT) Set-Screw Coupling (5-Pack)"/>
    <n v="5.99"/>
    <s v="lowes"/>
    <s v="10/25/2022 09:25:56"/>
    <x v="3"/>
  </r>
  <r>
    <s v="3/4 in. Standard Fitting Electric Metallic Tube (EMT) Set-Screw Coupling (5-Pack)"/>
    <n v="2.98"/>
    <s v="homedepot"/>
    <s v="10/25/2022 09:25:56"/>
    <x v="3"/>
  </r>
  <r>
    <s v="3/4 in. Standard Fitting Electric Metallic Tube (EMT) Set-Screw Coupling (5-Pack)"/>
    <n v="3.66"/>
    <s v="supplyworks"/>
    <s v="10/25/2022 09:25:56"/>
    <x v="3"/>
  </r>
  <r>
    <s v="3/4 in. Standard Fitting Electric Metallic Tube (EMT) Set-Screw Coupling (5-Pack)"/>
    <n v="2.98"/>
    <s v="pinterest"/>
    <s v="10/25/2022 09:25:56"/>
    <x v="3"/>
  </r>
  <r>
    <s v="3/4 in. Standard Fitting Electric Metallic Tube (EMT) Set-Screw Coupling (5-Pack)"/>
    <n v="3.6"/>
    <s v="superarbor"/>
    <s v="10/25/2022 09:25:56"/>
    <x v="3"/>
  </r>
  <r>
    <s v="1 in. Electric Metallic Tube (EMT) Set-Screw Coupling"/>
    <n v="1.15"/>
    <s v="homedepot"/>
    <s v="10/25/2022 09:25:56"/>
    <x v="3"/>
  </r>
  <r>
    <s v="1/2 in. Electrical Metallic Tube (EMT) Set-Screw Connectors (5-Pack)"/>
    <n v="3.98"/>
    <s v="homedepot"/>
    <s v="10/25/2022 09:25:56"/>
    <x v="3"/>
  </r>
  <r>
    <s v="1/2 in. Electrical Metallic Tube (EMT) Set-Screw Connectors (5-Pack)"/>
    <n v="5.99"/>
    <s v="amazon"/>
    <s v="10/25/2022 09:25:56"/>
    <x v="3"/>
  </r>
  <r>
    <s v="1/2 in. Electrical Metallic Tube (EMT) Set-Screw Connectors (5-Pack)"/>
    <n v="5.99"/>
    <s v="lowes"/>
    <s v="10/25/2022 09:25:56"/>
    <x v="3"/>
  </r>
  <r>
    <s v="3/4 in. Electrical Metallic Tube (EMT) Set-Screw Connector (5-Pack)"/>
    <n v="4.6"/>
    <s v="homedepot"/>
    <s v="10/25/2022 09:25:56"/>
    <x v="3"/>
  </r>
  <r>
    <s v="3/4 in. Electrical Metallic Tube (EMT) Set-Screw Connector (5-Pack)"/>
    <n v="5.99"/>
    <s v="lowes"/>
    <s v="10/25/2022 09:25:56"/>
    <x v="3"/>
  </r>
  <r>
    <s v="1 in. Electrical Metallic Tube (EMT) Set-Screw Connector"/>
    <n v="1.6"/>
    <s v="homedepot"/>
    <s v="10/25/2022 09:25:56"/>
    <x v="3"/>
  </r>
  <r>
    <s v="250 ft. 14/2 Romex SIMpull Solid NM-B W/G Wire"/>
    <n v="118"/>
    <s v="homedepot"/>
    <s v="10/25/2022 09:25:56"/>
    <x v="3"/>
  </r>
  <r>
    <s v="250 ft. 14/2 Romex SIMpull Solid NM-B W/G Wire"/>
    <n v="114"/>
    <s v="amazon"/>
    <s v="10/25/2022 09:25:56"/>
    <x v="3"/>
  </r>
  <r>
    <s v="250 ft. 14/2 Romex SIMpull Solid NM-B W/G Wire"/>
    <n v="111.99"/>
    <s v="ebay"/>
    <s v="10/25/2022 09:25:56"/>
    <x v="3"/>
  </r>
  <r>
    <s v="250 ft. 14/2 Romex SIMpull Solid NM-B W/G Wire"/>
    <n v="84.98999999999999"/>
    <s v="landmsupply"/>
    <s v="10/25/2022 09:25:56"/>
    <x v="3"/>
  </r>
  <r>
    <s v="250 ft. 14/2 Romex SIMpull Solid NM-B W/G Wire"/>
    <n v="117"/>
    <s v="socalelectric"/>
    <s v="10/25/2022 09:25:56"/>
    <x v="3"/>
  </r>
  <r>
    <s v="250 ft. 14/3 Solid Romex SIMpull CU NM-B W/G Wire"/>
    <n v="158"/>
    <s v="homedepot"/>
    <s v="10/25/2022 09:25:56"/>
    <x v="3"/>
  </r>
  <r>
    <s v="250 ft. 14/3 Solid Romex SIMpull CU NM-B W/G Wire"/>
    <n v="159"/>
    <s v="lowes"/>
    <s v="10/25/2022 09:25:56"/>
    <x v="3"/>
  </r>
  <r>
    <s v="250 ft. 12/2 Solid Romex SIMpull CU NM-B W/G Wire"/>
    <n v="149"/>
    <s v="homedepot"/>
    <s v="10/25/2022 09:25:56"/>
    <x v="3"/>
  </r>
  <r>
    <s v="250 ft. 12/3 Solid Romex SIMpull CU NM-B W/G Wire"/>
    <n v="289"/>
    <s v="homedepot"/>
    <s v="10/25/2022 09:25:56"/>
    <x v="3"/>
  </r>
  <r>
    <s v="250 ft. 12/3 Solid Romex SIMpull CU NM-B W/G Wire"/>
    <n v="289"/>
    <s v="lowes"/>
    <s v="10/25/2022 09:25:56"/>
    <x v="3"/>
  </r>
  <r>
    <s v="250 ft. 12/3 Solid Romex SIMpull CU NM-B W/G Wire"/>
    <n v="339.09"/>
    <s v="qcsupply"/>
    <s v="10/25/2022 09:25:56"/>
    <x v="3"/>
  </r>
  <r>
    <s v="500 ft. 4 Gauge Black Stranded Copper THHN Wire"/>
    <n v="613.64"/>
    <s v="amazon"/>
    <s v="10/25/2022 09:25:56"/>
    <x v="3"/>
  </r>
  <r>
    <s v="500 ft. 4 Gauge Black Stranded Copper THHN Wire"/>
    <n v="1047.78"/>
    <s v="ebay"/>
    <s v="10/25/2022 09:25:56"/>
    <x v="3"/>
  </r>
  <r>
    <s v="500 ft. 6 Gauge Black Stranded Copper THHN Wire"/>
    <n v="379"/>
    <s v="homedepot"/>
    <s v="10/25/2022 09:25:56"/>
    <x v="3"/>
  </r>
  <r>
    <s v="500 ft. 6 Gauge Black Stranded Copper THHN Wire"/>
    <n v="470.43"/>
    <s v="amazon"/>
    <s v="10/25/2022 09:25:56"/>
    <x v="3"/>
  </r>
  <r>
    <s v="500 ft. 6 Gauge Black Stranded Copper THHN Wire"/>
    <n v="445.81"/>
    <s v="ebay"/>
    <s v="10/25/2022 09:25:56"/>
    <x v="3"/>
  </r>
  <r>
    <s v="500 ft. 6 Gauge Black Stranded Copper THHN Wire"/>
    <n v="1144.69"/>
    <s v="cooper-electric"/>
    <s v="10/25/2022 09:25:56"/>
    <x v="3"/>
  </r>
  <r>
    <s v="500 ft. 10 Gauge Black Stranded Copper THHN Wire"/>
    <n v="145"/>
    <s v="homedepot"/>
    <s v="10/25/2022 09:25:57"/>
    <x v="3"/>
  </r>
  <r>
    <s v="500 ft. 10 Gauge Black Stranded Copper THHN Wire"/>
    <n v="155.99"/>
    <s v="amazon"/>
    <s v="10/25/2022 09:25:57"/>
    <x v="3"/>
  </r>
  <r>
    <s v="500 ft. 10 Gauge Black Stranded Copper THHN Wire"/>
    <n v="165"/>
    <s v="wireandcableyourway"/>
    <s v="10/25/2022 09:25:57"/>
    <x v="3"/>
  </r>
  <r>
    <s v="1/2 in. x 10 ft. Electric Metallic Tube (EMT) Conduit"/>
    <n v="7.22"/>
    <s v="homedepot"/>
    <s v="10/26/2022 13:58:13"/>
    <x v="4"/>
  </r>
  <r>
    <s v="1/2 in. x 10 ft. Electric Metallic Tube (EMT) Conduit"/>
    <n v="5.99"/>
    <s v="lowes"/>
    <s v="10/26/2022 13:58:13"/>
    <x v="4"/>
  </r>
  <r>
    <s v="1/2 in. x 10 ft. Electric Metallic Tube (EMT) Conduit"/>
    <n v="4.59"/>
    <s v="gordonelectricsupply"/>
    <s v="10/26/2022 13:58:13"/>
    <x v="4"/>
  </r>
  <r>
    <s v="1/2 in. x 10 ft. Electric Metallic Tube (EMT) Conduit"/>
    <n v="5.88"/>
    <s v="supplyworks"/>
    <s v="10/26/2022 13:58:13"/>
    <x v="4"/>
  </r>
  <r>
    <s v="3/4 in. x 10 ft. Electric Metallic Tube (EMT) Conduit"/>
    <n v="11.91"/>
    <s v="homedepot"/>
    <s v="10/26/2022 13:58:13"/>
    <x v="4"/>
  </r>
  <r>
    <s v="3/4 in. x 10 ft. Electric Metallic Tube (EMT) Conduit"/>
    <n v="10.47"/>
    <s v="ebarnett"/>
    <s v="10/26/2022 13:58:13"/>
    <x v="4"/>
  </r>
  <r>
    <s v="3/4 in. x 10 ft. Electric Metallic Tube (EMT) Conduit"/>
    <n v="8.359999999999999"/>
    <s v="gordonelectricsupply"/>
    <s v="10/26/2022 13:58:13"/>
    <x v="4"/>
  </r>
  <r>
    <s v="3/4 in. x 10 ft. Electric Metallic Tube (EMT) Conduit"/>
    <n v="98.98999999999999"/>
    <s v="amazon"/>
    <s v="10/26/2022 13:58:13"/>
    <x v="4"/>
  </r>
  <r>
    <s v="1 in. x 10 ft. Electric Metallic Tube (EMT) Conduit"/>
    <n v="20.62"/>
    <s v="homedepot"/>
    <s v="10/26/2022 13:58:13"/>
    <x v="4"/>
  </r>
  <r>
    <s v="1 in. x 10 ft. Electric Metallic Tube (EMT) Conduit"/>
    <n v="17.55"/>
    <s v="wilmar"/>
    <s v="10/26/2022 13:58:13"/>
    <x v="4"/>
  </r>
  <r>
    <s v="1 in. x 10 ft. Electric Metallic Tube (EMT) Conduit"/>
    <n v="8.9"/>
    <s v="linemen-tools"/>
    <s v="10/26/2022 13:58:13"/>
    <x v="4"/>
  </r>
  <r>
    <s v="1 in. x 10 ft. Electric Metallic Tube (EMT) Conduit"/>
    <n v="33.34"/>
    <s v="dkhardware"/>
    <s v="10/26/2022 13:58:13"/>
    <x v="4"/>
  </r>
  <r>
    <s v="1 in. x 10 ft. Electric Metallic Tube (EMT) Conduit"/>
    <n v="24.99"/>
    <s v="truevalue"/>
    <s v="10/26/2022 13:58:13"/>
    <x v="4"/>
  </r>
  <r>
    <s v="1 in. x 10 ft. Electric Metallic Tube (EMT) Conduit"/>
    <n v="100"/>
    <s v="mecampbell"/>
    <s v="10/26/2022 13:58:13"/>
    <x v="4"/>
  </r>
  <r>
    <s v="1/2 in. Electric Metallic Tube (EMT) Set-Screw Coupling (5-Pack)"/>
    <n v="3.98"/>
    <s v="homedepot"/>
    <s v="10/26/2022 13:58:13"/>
    <x v="4"/>
  </r>
  <r>
    <s v="1/2 in. Electric Metallic Tube (EMT) Set-Screw Coupling (5-Pack)"/>
    <n v="5.99"/>
    <s v="amazon"/>
    <s v="10/26/2022 13:58:13"/>
    <x v="4"/>
  </r>
  <r>
    <s v="1/2 in. Electric Metallic Tube (EMT) Set-Screw Coupling (5-Pack)"/>
    <n v="2.1"/>
    <s v="wilmar"/>
    <s v="10/26/2022 13:58:13"/>
    <x v="4"/>
  </r>
  <r>
    <s v="1/2 in.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homedepot"/>
    <s v="10/26/2022 13:58:13"/>
    <x v="4"/>
  </r>
  <r>
    <s v="3/4 in. Standard Fitting Electric Metallic Tube (EMT) Set-Screw Coupling (5-Pack)"/>
    <n v="3.66"/>
    <s v="supplyworks"/>
    <s v="10/26/2022 13:58:13"/>
    <x v="4"/>
  </r>
  <r>
    <s v="3/4 in. Standard Fitting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pinterest"/>
    <s v="10/26/2022 13:58:13"/>
    <x v="4"/>
  </r>
  <r>
    <s v="1/2 in. Electrical Metallic Tube (EMT) Set-Screw Connectors (5-Pack)"/>
    <n v="3.98"/>
    <s v="homedepot"/>
    <s v="10/26/2022 13:58:13"/>
    <x v="4"/>
  </r>
  <r>
    <s v="1/2 in. Electrical Metallic Tube (EMT) Set-Screw Connectors (5-Pack)"/>
    <n v="5.99"/>
    <s v="amazon"/>
    <s v="10/26/2022 13:58:13"/>
    <x v="4"/>
  </r>
  <r>
    <s v="1/2 in. Electrical Metallic Tube (EMT) Set-Screw Connectors (5-Pack)"/>
    <n v="5.99"/>
    <s v="lowes"/>
    <s v="10/26/2022 13:58:13"/>
    <x v="4"/>
  </r>
  <r>
    <s v="1/2 in. Electrical Metallic Tube (EMT) Set-Screw Connectors (5-Pack)"/>
    <n v="150"/>
    <s v="supplyworks"/>
    <s v="10/26/2022 13:58:13"/>
    <x v="4"/>
  </r>
  <r>
    <s v="3/4 in. Electrical Metallic Tube (EMT) Set-Screw Connector (5-Pack)"/>
    <n v="4.6"/>
    <s v="homedepot"/>
    <s v="10/26/2022 13:58:13"/>
    <x v="4"/>
  </r>
  <r>
    <s v="3/4 in. Electrical Metallic Tube (EMT) Set-Screw Connector (5-Pack)"/>
    <n v="5.99"/>
    <s v="lowes"/>
    <s v="10/26/2022 13:58:13"/>
    <x v="4"/>
  </r>
  <r>
    <s v="1 in. Electrical Metallic Tube (EMT) Set-Screw Connector"/>
    <n v="1.6"/>
    <s v="homedepot"/>
    <s v="10/26/2022 13:58:13"/>
    <x v="4"/>
  </r>
  <r>
    <s v="250 ft. 14/2 Romex SIMpull Solid NM-B W/G Wire"/>
    <n v="114"/>
    <s v="amazon"/>
    <s v="10/26/2022 13:58:13"/>
    <x v="4"/>
  </r>
  <r>
    <s v="250 ft. 14/2 Romex SIMpull Solid NM-B W/G Wire"/>
    <n v="111.07"/>
    <s v="ebay"/>
    <s v="10/26/2022 13:58:13"/>
    <x v="4"/>
  </r>
  <r>
    <s v="250 ft. 14/2 Romex SIMpull Solid NM-B W/G Wire"/>
    <n v="117"/>
    <s v="socalelectric"/>
    <s v="10/26/2022 13:58:13"/>
    <x v="4"/>
  </r>
  <r>
    <s v="250 ft. 14/2 Romex SIMpull Solid NM-B W/G Wire"/>
    <n v="84.98999999999999"/>
    <s v="landmsupply"/>
    <s v="10/26/2022 13:58:13"/>
    <x v="4"/>
  </r>
  <r>
    <s v="250 ft. 14/3 Solid Romex SIMpull CU NM-B W/G Wire"/>
    <n v="159"/>
    <s v="homedepot"/>
    <s v="10/26/2022 13:58:13"/>
    <x v="4"/>
  </r>
  <r>
    <s v="250 ft. 14/3 Solid Romex SIMpull CU NM-B W/G Wire"/>
    <n v="159"/>
    <s v="lowes"/>
    <s v="10/26/2022 13:58:13"/>
    <x v="4"/>
  </r>
  <r>
    <s v="250 ft. 12/2 Solid Romex SIMpull CU NM-B W/G Wire"/>
    <n v="149"/>
    <s v="homedepot"/>
    <s v="10/26/2022 13:58:13"/>
    <x v="4"/>
  </r>
  <r>
    <s v="250 ft. 12/3 Solid Romex SIMpull CU NM-B W/G Wire"/>
    <n v="289"/>
    <s v="homedepot"/>
    <s v="10/26/2022 13:58:13"/>
    <x v="4"/>
  </r>
  <r>
    <s v="250 ft. 12/3 Solid Romex SIMpull CU NM-B W/G Wire"/>
    <n v="289"/>
    <s v="lowes"/>
    <s v="10/26/2022 13:58:13"/>
    <x v="4"/>
  </r>
  <r>
    <s v="250 ft. 12/3 Solid Romex SIMpull CU NM-B W/G Wire"/>
    <n v="315.01"/>
    <s v="ebay"/>
    <s v="10/26/2022 13:58:13"/>
    <x v="4"/>
  </r>
  <r>
    <s v="500 ft. 4 Gauge Black Stranded Copper THHN Wire"/>
    <n v="613.64"/>
    <s v="amazon"/>
    <s v="10/26/2022 13:58:13"/>
    <x v="4"/>
  </r>
  <r>
    <s v="500 ft. 4 Gauge Black Stranded Copper THHN Wire"/>
    <n v="1047.78"/>
    <s v="ebay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55.99"/>
    <s v="amazon"/>
    <s v="10/26/2022 13:58:13"/>
    <x v="4"/>
  </r>
  <r>
    <s v="500 ft. 10 Gauge Black Stranded Copper THHN Wire"/>
    <n v="165"/>
    <s v="wireandcableyourway"/>
    <s v="10/26/2022 13:58:13"/>
    <x v="4"/>
  </r>
  <r>
    <s v="1/2 in. x 10 ft. Electric Metallic Tube (EMT) Conduit"/>
    <n v="7.22"/>
    <s v="homedepot"/>
    <s v="10/27/2022 14:34:51"/>
    <x v="5"/>
  </r>
  <r>
    <s v="1/2 in. x 10 ft. Electric Metallic Tube (EMT) Conduit"/>
    <n v="5.99"/>
    <s v="lowes"/>
    <s v="10/27/2022 14:34:51"/>
    <x v="5"/>
  </r>
  <r>
    <s v="1/2 in. x 10 ft. Electric Metallic Tube (EMT) Conduit"/>
    <n v="4.59"/>
    <s v="gordonelectricsupply"/>
    <s v="10/27/2022 14:34:51"/>
    <x v="5"/>
  </r>
  <r>
    <s v="1/2 in. x 10 ft. Electric Metallic Tube (EMT) Conduit"/>
    <n v="5.88"/>
    <s v="supplyworks"/>
    <s v="10/27/2022 14:34:51"/>
    <x v="5"/>
  </r>
  <r>
    <s v="3/4 in. x 10 ft. Electric Metallic Tube (EMT) Conduit"/>
    <n v="11.91"/>
    <s v="homedepot"/>
    <s v="10/27/2022 14:34:51"/>
    <x v="5"/>
  </r>
  <r>
    <s v="3/4 in. x 10 ft. Electric Metallic Tube (EMT) Conduit"/>
    <n v="10.47"/>
    <s v="ebarnett"/>
    <s v="10/27/2022 14:34:51"/>
    <x v="5"/>
  </r>
  <r>
    <s v="3/4 in. x 10 ft. Electric Metallic Tube (EMT) Conduit"/>
    <n v="8.119999999999999"/>
    <s v="gordonelectricsupply"/>
    <s v="10/27/2022 14:34:51"/>
    <x v="5"/>
  </r>
  <r>
    <s v="3/4 in. x 10 ft. Electric Metallic Tube (EMT) Conduit"/>
    <n v="98.98999999999999"/>
    <s v="amazon"/>
    <s v="10/27/2022 14:34:51"/>
    <x v="5"/>
  </r>
  <r>
    <s v="1 in. x 10 ft. Electric Metallic Tube (EMT) Conduit"/>
    <n v="20.62"/>
    <s v="homedepot"/>
    <s v="10/27/2022 14:34:51"/>
    <x v="5"/>
  </r>
  <r>
    <s v="1 in. x 10 ft. Electric Metallic Tube (EMT) Conduit"/>
    <n v="17.55"/>
    <s v="wilmar"/>
    <s v="10/27/2022 14:34:51"/>
    <x v="5"/>
  </r>
  <r>
    <s v="1 in. x 10 ft. Electric Metallic Tube (EMT) Conduit"/>
    <n v="8.9"/>
    <s v="linemen-tools"/>
    <s v="10/27/2022 14:34:51"/>
    <x v="5"/>
  </r>
  <r>
    <s v="1 in. x 10 ft. Electric Metallic Tube (EMT) Conduit"/>
    <n v="33.34"/>
    <s v="dkhardware"/>
    <s v="10/27/2022 14:34:51"/>
    <x v="5"/>
  </r>
  <r>
    <s v="1/2 in. Electric Metallic Tube (EMT) Set-Screw Coupling (5-Pack)"/>
    <n v="3.98"/>
    <s v="homedepot"/>
    <s v="10/27/2022 14:34:51"/>
    <x v="5"/>
  </r>
  <r>
    <s v="1/2 in. Electric Metallic Tube (EMT) Set-Screw Coupling (5-Pack)"/>
    <n v="5.99"/>
    <s v="amazon"/>
    <s v="10/27/2022 14:34:51"/>
    <x v="5"/>
  </r>
  <r>
    <s v="1/2 in. Electric Metallic Tube (EMT) Set-Screw Coupling (5-Pack)"/>
    <n v="2.1"/>
    <s v="wilmar"/>
    <s v="10/27/2022 14:34:51"/>
    <x v="5"/>
  </r>
  <r>
    <s v="1/2 in. Electric Metallic Tube (EMT) Set-Screw Coupling (5-Pack)"/>
    <n v="5.99"/>
    <s v="lowes"/>
    <s v="10/27/2022 14:34:51"/>
    <x v="5"/>
  </r>
  <r>
    <s v="3/4 in. Standard Fitting Electric Metallic Tube (EMT) Set-Screw Coupling (5-Pack)"/>
    <n v="2.98"/>
    <s v="homedepot"/>
    <s v="10/27/2022 14:34:51"/>
    <x v="5"/>
  </r>
  <r>
    <s v="3/4 in. Standard Fitting Electric Metallic Tube (EMT) Set-Screw Coupling (5-Pack)"/>
    <n v="2.98"/>
    <s v="pinterest"/>
    <s v="10/27/2022 14:34:51"/>
    <x v="5"/>
  </r>
  <r>
    <s v="3/4 in. Standard Fitting Electric Metallic Tube (EMT) Set-Screw Coupling (5-Pack)"/>
    <n v="3.6"/>
    <s v="superarbor"/>
    <s v="10/27/2022 14:34:51"/>
    <x v="5"/>
  </r>
  <r>
    <s v="1 in. Electric Metallic Tube (EMT) Set-Screw Coupling"/>
    <n v="1.15"/>
    <s v="homedepot"/>
    <s v="10/27/2022 14:34:51"/>
    <x v="5"/>
  </r>
  <r>
    <s v="1/2 in. Electrical Metallic Tube (EMT) Set-Screw Connectors (5-Pack)"/>
    <n v="3.98"/>
    <s v="homedepot"/>
    <s v="10/27/2022 14:34:51"/>
    <x v="5"/>
  </r>
  <r>
    <s v="1/2 in. Electrical Metallic Tube (EMT) Set-Screw Connectors (5-Pack)"/>
    <n v="5.99"/>
    <s v="amazon"/>
    <s v="10/27/2022 14:34:51"/>
    <x v="5"/>
  </r>
  <r>
    <s v="1/2 in. Electrical Metallic Tube (EMT) Set-Screw Connectors (5-Pack)"/>
    <n v="5.99"/>
    <s v="lowes"/>
    <s v="10/27/2022 14:34:51"/>
    <x v="5"/>
  </r>
  <r>
    <s v="3/4 in. Electrical Metallic Tube (EMT) Set-Screw Connector (5-Pack)"/>
    <n v="4.6"/>
    <s v="homedepot"/>
    <s v="10/27/2022 14:34:51"/>
    <x v="5"/>
  </r>
  <r>
    <s v="3/4 in. Electrical Metallic Tube (EMT) Set-Screw Connector (5-Pack)"/>
    <n v="5.99"/>
    <s v="lowes"/>
    <s v="10/27/2022 14:34:51"/>
    <x v="5"/>
  </r>
  <r>
    <s v="3/4 in. Electrical Metallic Tube (EMT) Set-Screw Connector (5-Pack)"/>
    <n v="5.69"/>
    <s v="com/p/halex-screw-emt-conduit-connector-051411262723"/>
    <s v="10/27/2022 14:34:51"/>
    <x v="5"/>
  </r>
  <r>
    <s v="1 in. Electrical Metallic Tube (EMT) Set-Screw Connector"/>
    <n v="1.6"/>
    <s v="homedepot"/>
    <s v="10/27/2022 14:34:51"/>
    <x v="5"/>
  </r>
  <r>
    <s v="250 ft. 14/2 Romex SIMpull Solid NM-B W/G Wire"/>
    <n v="114"/>
    <s v="amazon"/>
    <s v="10/27/2022 14:34:51"/>
    <x v="5"/>
  </r>
  <r>
    <s v="250 ft. 14/2 Romex SIMpull Solid NM-B W/G Wire"/>
    <n v="111.07"/>
    <s v="ebay"/>
    <s v="10/27/2022 14:34:51"/>
    <x v="5"/>
  </r>
  <r>
    <s v="250 ft. 14/2 Romex SIMpull Solid NM-B W/G Wire"/>
    <n v="84.98999999999999"/>
    <s v="landmsupply"/>
    <s v="10/27/2022 14:34:51"/>
    <x v="5"/>
  </r>
  <r>
    <s v="250 ft. 14/2 Romex SIMpull Solid NM-B W/G Wire"/>
    <n v="117"/>
    <s v="socalelectric"/>
    <s v="10/27/2022 14:34:51"/>
    <x v="5"/>
  </r>
  <r>
    <s v="250 ft. 14/3 Solid Romex SIMpull CU NM-B W/G Wire"/>
    <n v="159"/>
    <s v="homedepot"/>
    <s v="10/27/2022 14:34:51"/>
    <x v="5"/>
  </r>
  <r>
    <s v="250 ft. 14/3 Solid Romex SIMpull CU NM-B W/G Wire"/>
    <n v="159"/>
    <s v="lowes"/>
    <s v="10/27/2022 14:34:51"/>
    <x v="5"/>
  </r>
  <r>
    <s v="250 ft. 12/2 Solid Romex SIMpull CU NM-B W/G Wire"/>
    <n v="149"/>
    <s v="homedepot"/>
    <s v="10/27/2022 14:34:51"/>
    <x v="5"/>
  </r>
  <r>
    <s v="250 ft. 12/2 Solid Romex SIMpull CU NM-B W/G Wire"/>
    <n v="200.02"/>
    <s v="dkhardware"/>
    <s v="10/27/2022 14:34:51"/>
    <x v="5"/>
  </r>
  <r>
    <s v="250 ft. 12/3 Solid Romex SIMpull CU NM-B W/G Wire"/>
    <n v="289"/>
    <s v="homedepot"/>
    <s v="10/27/2022 14:34:51"/>
    <x v="5"/>
  </r>
  <r>
    <s v="250 ft. 12/3 Solid Romex SIMpull CU NM-B W/G Wire"/>
    <n v="289"/>
    <s v="lowes"/>
    <s v="10/27/2022 14:34:51"/>
    <x v="5"/>
  </r>
  <r>
    <s v="250 ft. 12/3 Solid Romex SIMpull CU NM-B W/G Wire"/>
    <n v="315.01"/>
    <s v="ebay"/>
    <s v="10/27/2022 14:34:51"/>
    <x v="5"/>
  </r>
  <r>
    <s v="500 ft. 4 Gauge Black Stranded Copper THHN Wire"/>
    <n v="613.64"/>
    <s v="amazon"/>
    <s v="10/27/2022 14:34:51"/>
    <x v="5"/>
  </r>
  <r>
    <s v="500 ft. 4 Gauge Black Stranded Copper THHN Wire"/>
    <n v="1047.78"/>
    <s v="ebay"/>
    <s v="10/27/2022 14:34:51"/>
    <x v="5"/>
  </r>
  <r>
    <s v="500 ft. 6 Gauge Black Stranded Copper THHN Wire"/>
    <n v="379"/>
    <s v="homedepot"/>
    <s v="10/27/2022 14:34:51"/>
    <x v="5"/>
  </r>
  <r>
    <s v="500 ft. 6 Gauge Black Stranded Copper THHN Wire"/>
    <n v="470.43"/>
    <s v="amazon"/>
    <s v="10/27/2022 14:34:51"/>
    <x v="5"/>
  </r>
  <r>
    <s v="500 ft. 6 Gauge Black Stranded Copper THHN Wire"/>
    <n v="445.81"/>
    <s v="ebay"/>
    <s v="10/27/2022 14:34:51"/>
    <x v="5"/>
  </r>
  <r>
    <s v="500 ft. 6 Gauge Black Stranded Copper THHN Wire"/>
    <n v="1144.69"/>
    <s v="cooper-electric"/>
    <s v="10/27/2022 14:34:51"/>
    <x v="5"/>
  </r>
  <r>
    <s v="500 ft. 10 Gauge Black Stranded Copper THHN Wire"/>
    <n v="145"/>
    <s v="homedepot"/>
    <s v="10/27/2022 14:34:51"/>
    <x v="5"/>
  </r>
  <r>
    <s v="500 ft. 10 Gauge Black Stranded Copper THHN Wire"/>
    <n v="155.99"/>
    <s v="amazon"/>
    <s v="10/27/2022 14:34:51"/>
    <x v="5"/>
  </r>
  <r>
    <s v="500 ft. 10 Gauge Black Stranded Copper THHN Wire"/>
    <n v="165"/>
    <s v="wireandcableyourway"/>
    <s v="10/27/2022 14:34:51"/>
    <x v="5"/>
  </r>
  <r>
    <s v="1/2 in. x 10 ft. Electric Metallic Tube (EMT) Conduit"/>
    <n v="7.22"/>
    <s v="homedepot"/>
    <s v="10/28/2022 13:28:58"/>
    <x v="6"/>
  </r>
  <r>
    <s v="1/2 in. x 10 ft. Electric Metallic Tube (EMT) Conduit"/>
    <n v="5.99"/>
    <s v="lowes"/>
    <s v="10/28/2022 13:28:58"/>
    <x v="6"/>
  </r>
  <r>
    <s v="1/2 in. x 10 ft. Electric Metallic Tube (EMT) Conduit"/>
    <n v="4.59"/>
    <s v="gordonelectricsupply"/>
    <s v="10/28/2022 13:28:58"/>
    <x v="6"/>
  </r>
  <r>
    <s v="1/2 in. x 10 ft. Electric Metallic Tube (EMT) Conduit"/>
    <n v="5.88"/>
    <s v="supplyworks"/>
    <s v="10/28/2022 13:28:58"/>
    <x v="6"/>
  </r>
  <r>
    <s v="1/2 in. x 10 ft. Electric Metallic Tube (EMT) Conduit"/>
    <n v="7.24"/>
    <s v="menards"/>
    <s v="10/28/2022 13:28:58"/>
    <x v="6"/>
  </r>
  <r>
    <s v="3/4 in. x 10 ft. Electric Metallic Tube (EMT) Conduit"/>
    <n v="11.91"/>
    <s v="homedepot"/>
    <s v="10/28/2022 13:28:58"/>
    <x v="6"/>
  </r>
  <r>
    <s v="3/4 in. x 10 ft. Electric Metallic Tube (EMT) Conduit"/>
    <n v="10.47"/>
    <s v="ebarnett"/>
    <s v="10/28/2022 13:28:58"/>
    <x v="6"/>
  </r>
  <r>
    <s v="3/4 in. x 10 ft. Electric Metallic Tube (EMT) Conduit"/>
    <n v="8.119999999999999"/>
    <s v="gordonelectricsupply"/>
    <s v="10/28/2022 13:28:58"/>
    <x v="6"/>
  </r>
  <r>
    <s v="3/4 in. x 10 ft. Electric Metallic Tube (EMT) Conduit"/>
    <n v="98.98999999999999"/>
    <s v="amazon"/>
    <s v="10/28/2022 13:28:58"/>
    <x v="6"/>
  </r>
  <r>
    <s v="1 in. x 10 ft. Electric Metallic Tube (EMT) Conduit"/>
    <n v="20.62"/>
    <s v="homedepot"/>
    <s v="10/28/2022 13:28:58"/>
    <x v="6"/>
  </r>
  <r>
    <s v="1 in. x 10 ft. Electric Metallic Tube (EMT) Conduit"/>
    <n v="17.55"/>
    <s v="wilmar"/>
    <s v="10/28/2022 13:28:58"/>
    <x v="6"/>
  </r>
  <r>
    <s v="1 in. x 10 ft. Electric Metallic Tube (EMT) Conduit"/>
    <n v="8.9"/>
    <s v="linemen-tools"/>
    <s v="10/28/2022 13:28:58"/>
    <x v="6"/>
  </r>
  <r>
    <s v="1 in. x 10 ft. Electric Metallic Tube (EMT) Conduit"/>
    <n v="33.34"/>
    <s v="dkhardware"/>
    <s v="10/28/2022 13:28:58"/>
    <x v="6"/>
  </r>
  <r>
    <s v="1/2 in. Electric Metallic Tube (EMT) Set-Screw Coupling (5-Pack)"/>
    <n v="3.98"/>
    <s v="homedepot"/>
    <s v="10/28/2022 13:28:58"/>
    <x v="6"/>
  </r>
  <r>
    <s v="1/2 in. Electric Metallic Tube (EMT) Set-Screw Coupling (5-Pack)"/>
    <n v="5.99"/>
    <s v="amazon"/>
    <s v="10/28/2022 13:28:58"/>
    <x v="6"/>
  </r>
  <r>
    <s v="1/2 in. Electric Metallic Tube (EMT) Set-Screw Coupling (5-Pack)"/>
    <n v="2.29"/>
    <s v="wilmar"/>
    <s v="10/28/2022 13:28:58"/>
    <x v="6"/>
  </r>
  <r>
    <s v="1/2 in.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homedepot"/>
    <s v="10/28/2022 13:28:58"/>
    <x v="6"/>
  </r>
  <r>
    <s v="3/4 in. Standard Fitting Electric Metallic Tube (EMT) Set-Screw Coupling (5-Pack)"/>
    <n v="3.66"/>
    <s v="supplyworks"/>
    <s v="10/28/2022 13:28:58"/>
    <x v="6"/>
  </r>
  <r>
    <s v="3/4 in. Standard Fitting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pinterest"/>
    <s v="10/28/2022 13:28:58"/>
    <x v="6"/>
  </r>
  <r>
    <s v="1 in. Electric Metallic Tube (EMT) Set-Screw Coupling"/>
    <n v="1.15"/>
    <s v="homedepot"/>
    <s v="10/28/2022 13:28:58"/>
    <x v="6"/>
  </r>
  <r>
    <s v="1 in. Electric Metallic Tube (EMT) Set-Screw Coupling"/>
    <n v="5.29"/>
    <s v="rona"/>
    <s v="10/28/2022 13:28:58"/>
    <x v="6"/>
  </r>
  <r>
    <s v="1/2 in. Electrical Metallic Tube (EMT) Set-Screw Connectors (5-Pack)"/>
    <n v="3.98"/>
    <s v="homedepot"/>
    <s v="10/28/2022 13:28:58"/>
    <x v="6"/>
  </r>
  <r>
    <s v="1/2 in. Electrical Metallic Tube (EMT) Set-Screw Connectors (5-Pack)"/>
    <n v="8.41"/>
    <s v="amazon"/>
    <s v="10/28/2022 13:28:58"/>
    <x v="6"/>
  </r>
  <r>
    <s v="3/4 in. Electrical Metallic Tube (EMT) Set-Screw Connector (5-Pack)"/>
    <n v="4.6"/>
    <s v="homedepot"/>
    <s v="10/28/2022 13:28:58"/>
    <x v="6"/>
  </r>
  <r>
    <s v="3/4 in. Electrical Metallic Tube (EMT) Set-Screw Connector (5-Pack)"/>
    <n v="5.99"/>
    <s v="lowes"/>
    <s v="10/28/2022 13:28:58"/>
    <x v="6"/>
  </r>
  <r>
    <s v="3/4 in. Electrical Metallic Tube (EMT) Set-Screw Connector (5-Pack)"/>
    <n v="5.69"/>
    <s v="com/p/halex-screw-emt-conduit-connector-051411262723"/>
    <s v="10/28/2022 13:28:58"/>
    <x v="6"/>
  </r>
  <r>
    <s v="250 ft. 14/2 Romex SIMpull Solid NM-B W/G Wire"/>
    <n v="114"/>
    <s v="amazon"/>
    <s v="10/28/2022 13:28:58"/>
    <x v="6"/>
  </r>
  <r>
    <s v="250 ft. 14/2 Romex SIMpull Solid NM-B W/G Wire"/>
    <n v="111.07"/>
    <s v="ebay"/>
    <s v="10/28/2022 13:28:58"/>
    <x v="6"/>
  </r>
  <r>
    <s v="250 ft. 14/2 Romex SIMpull Solid NM-B W/G Wire"/>
    <n v="117"/>
    <s v="socalelectric"/>
    <s v="10/28/2022 13:28:58"/>
    <x v="6"/>
  </r>
  <r>
    <s v="250 ft. 14/3 Solid Romex SIMpull CU NM-B W/G Wire"/>
    <n v="159"/>
    <s v="homedepot"/>
    <s v="10/28/2022 13:28:58"/>
    <x v="6"/>
  </r>
  <r>
    <s v="250 ft. 12/2 Solid Romex SIMpull CU NM-B W/G Wire"/>
    <n v="149"/>
    <s v="homedepot"/>
    <s v="10/28/2022 13:28:58"/>
    <x v="6"/>
  </r>
  <r>
    <s v="250 ft. 12/2 Solid Romex SIMpull CU NM-B W/G Wire"/>
    <n v="161.21"/>
    <s v="ebay"/>
    <s v="10/28/2022 13:28:58"/>
    <x v="6"/>
  </r>
  <r>
    <s v="250 ft. 12/3 Solid Romex SIMpull CU NM-B W/G Wire"/>
    <n v="289"/>
    <s v="homedepot"/>
    <s v="10/28/2022 13:28:58"/>
    <x v="6"/>
  </r>
  <r>
    <s v="500 ft. 4 Gauge Black Stranded Copper THHN Wire"/>
    <n v="613.64"/>
    <s v="amazon"/>
    <s v="10/28/2022 13:28:58"/>
    <x v="6"/>
  </r>
  <r>
    <s v="500 ft. 4 Gauge Black Stranded Copper THHN Wire"/>
    <n v="1047.78"/>
    <s v="ebay"/>
    <s v="10/28/2022 13:28:58"/>
    <x v="6"/>
  </r>
  <r>
    <s v="500 ft. 6 Gauge Black Stranded Copper THHN Wire"/>
    <n v="379"/>
    <s v="homedepot"/>
    <s v="10/28/2022 13:28:58"/>
    <x v="6"/>
  </r>
  <r>
    <s v="500 ft. 6 Gauge Black Stranded Copper THHN Wire"/>
    <n v="470.43"/>
    <s v="amazon"/>
    <s v="10/28/2022 13:28:58"/>
    <x v="6"/>
  </r>
  <r>
    <s v="500 ft. 6 Gauge Black Stranded Copper THHN Wire"/>
    <n v="445.81"/>
    <s v="ebay"/>
    <s v="10/28/2022 13:28:58"/>
    <x v="6"/>
  </r>
  <r>
    <s v="500 ft. 10 Gauge Black Stranded Copper THHN Wire"/>
    <n v="145"/>
    <s v="homedepot"/>
    <s v="10/28/2022 13:28:58"/>
    <x v="6"/>
  </r>
  <r>
    <s v="500 ft. 10 Gauge Black Stranded Copper THHN Wire"/>
    <n v="155.99"/>
    <s v="amazon"/>
    <s v="10/28/2022 13:28:58"/>
    <x v="6"/>
  </r>
  <r>
    <s v="500 ft. 10 Gauge Black Stranded Copper THHN Wire"/>
    <n v="165"/>
    <s v="wireandcableyourway"/>
    <s v="10/28/2022 13:28:58"/>
    <x v="6"/>
  </r>
  <r>
    <s v="1/2 in. x 10 ft. Electric Metallic Tube (EMT) Conduit"/>
    <n v="7.22"/>
    <s v="homedepot"/>
    <s v="10/29/2022 10:24:34"/>
    <x v="0"/>
  </r>
  <r>
    <s v="1/2 in. x 10 ft. Electric Metallic Tube (EMT) Conduit"/>
    <n v="5.99"/>
    <s v="lowes"/>
    <s v="10/29/2022 10:24:34"/>
    <x v="0"/>
  </r>
  <r>
    <s v="1/2 in. x 10 ft. Electric Metallic Tube (EMT) Conduit"/>
    <n v="4.59"/>
    <s v="gordonelectricsupply"/>
    <s v="10/29/2022 10:24:34"/>
    <x v="0"/>
  </r>
  <r>
    <s v="1/2 in. x 10 ft. Electric Metallic Tube (EMT) Conduit"/>
    <n v="5.88"/>
    <s v="supplyworks"/>
    <s v="10/29/2022 10:24:34"/>
    <x v="0"/>
  </r>
  <r>
    <s v="1/2 in. x 10 ft. Electric Metallic Tube (EMT) Conduit"/>
    <n v="7.24"/>
    <s v="menards"/>
    <s v="10/29/2022 10:24:34"/>
    <x v="0"/>
  </r>
  <r>
    <s v="3/4 in. x 10 ft. Electric Metallic Tube (EMT) Conduit"/>
    <n v="98.98999999999999"/>
    <s v="amazon"/>
    <s v="10/29/2022 10:24:34"/>
    <x v="0"/>
  </r>
  <r>
    <s v="3/4 in. x 10 ft. Electric Metallic Tube (EMT) Conduit"/>
    <n v="8.119999999999999"/>
    <s v="gordonelectricsupply"/>
    <s v="10/29/2022 10:24:34"/>
    <x v="0"/>
  </r>
  <r>
    <s v="1 in. x 10 ft. Electric Metallic Tube (EMT) Conduit"/>
    <n v="20.62"/>
    <s v="homedepot"/>
    <s v="10/29/2022 10:24:34"/>
    <x v="0"/>
  </r>
  <r>
    <s v="1 in. x 10 ft. Electric Metallic Tube (EMT) Conduit"/>
    <n v="17.55"/>
    <s v="wilmar"/>
    <s v="10/29/2022 10:24:34"/>
    <x v="0"/>
  </r>
  <r>
    <s v="1 in. x 10 ft. Electric Metallic Tube (EMT) Conduit"/>
    <n v="8.9"/>
    <s v="linemen-tools"/>
    <s v="10/29/2022 10:24:34"/>
    <x v="0"/>
  </r>
  <r>
    <s v="1 in. x 10 ft. Electric Metallic Tube (EMT) Conduit"/>
    <n v="33.34"/>
    <s v="dkhardware"/>
    <s v="10/29/2022 10:24:34"/>
    <x v="0"/>
  </r>
  <r>
    <s v="1/2 in. Electric Metallic Tube (EMT) Set-Screw Coupling (5-Pack)"/>
    <n v="3.98"/>
    <s v="homedepot"/>
    <s v="10/29/2022 10:24:34"/>
    <x v="0"/>
  </r>
  <r>
    <s v="1/2 in. Electric Metallic Tube (EMT) Set-Screw Coupling (5-Pack)"/>
    <n v="5.99"/>
    <s v="amazon"/>
    <s v="10/29/2022 10:24:34"/>
    <x v="0"/>
  </r>
  <r>
    <s v="1/2 in. Electric Metallic Tube (EMT) Set-Screw Coupling (5-Pack)"/>
    <n v="2.29"/>
    <s v="wilmar"/>
    <s v="10/29/2022 10:24:34"/>
    <x v="0"/>
  </r>
  <r>
    <s v="1/2 in. Electric Metallic Tube (EMT) Set-Screw Coupling (5-Pack)"/>
    <n v="5.99"/>
    <s v="lowes"/>
    <s v="10/29/2022 10:24:34"/>
    <x v="0"/>
  </r>
  <r>
    <s v="3/4 in. Standard Fitting Electric Metallic Tube (EMT) Set-Screw Coupling (5-Pack)"/>
    <n v="2.98"/>
    <s v="homedepot"/>
    <s v="10/29/2022 10:24:34"/>
    <x v="0"/>
  </r>
  <r>
    <s v="3/4 in. Standard Fitting Electric Metallic Tube (EMT) Set-Screw Coupling (5-Pack)"/>
    <n v="3.66"/>
    <s v="supplyworks"/>
    <s v="10/29/2022 10:24:34"/>
    <x v="0"/>
  </r>
  <r>
    <s v="3/4 in. Standard Fitting Electric Metallic Tube (EMT) Set-Screw Coupling (5-Pack)"/>
    <n v="3.66"/>
    <s v="wilmar"/>
    <s v="10/29/2022 10:24:34"/>
    <x v="0"/>
  </r>
  <r>
    <s v="3/4 in. Standard Fitting Electric Metallic Tube (EMT) Set-Screw Coupling (5-Pack)"/>
    <n v="5.99"/>
    <s v="lowes"/>
    <s v="10/29/2022 10:24:34"/>
    <x v="0"/>
  </r>
  <r>
    <s v="1 in. Electric Metallic Tube (EMT) Set-Screw Coupling"/>
    <n v="1.15"/>
    <s v="homedepot"/>
    <s v="10/29/2022 10:24:34"/>
    <x v="0"/>
  </r>
  <r>
    <s v="1/2 in. Electrical Metallic Tube (EMT) Set-Screw Connectors (5-Pack)"/>
    <n v="3.98"/>
    <s v="homedepot"/>
    <s v="10/29/2022 10:24:34"/>
    <x v="0"/>
  </r>
  <r>
    <s v="1/2 in. Electrical Metallic Tube (EMT) Set-Screw Connectors (5-Pack)"/>
    <n v="5.99"/>
    <s v="amazon"/>
    <s v="10/29/2022 10:24:34"/>
    <x v="0"/>
  </r>
  <r>
    <s v="1/2 in. Electrical Metallic Tube (EMT) Set-Screw Connectors (5-Pack)"/>
    <n v="5.99"/>
    <s v="lowes"/>
    <s v="10/29/2022 10:24:34"/>
    <x v="0"/>
  </r>
  <r>
    <s v="3/4 in. Electrical Metallic Tube (EMT) Set-Screw Connector (5-Pack)"/>
    <n v="4.6"/>
    <s v="homedepot"/>
    <s v="10/29/2022 10:24:34"/>
    <x v="0"/>
  </r>
  <r>
    <s v="3/4 in. Electrical Metallic Tube (EMT) Set-Screw Connector (5-Pack)"/>
    <n v="5.99"/>
    <s v="lowes"/>
    <s v="10/29/2022 10:24:34"/>
    <x v="0"/>
  </r>
  <r>
    <s v="3/4 in. Electrical Metallic Tube (EMT) Set-Screw Connector (5-Pack)"/>
    <n v="5.69"/>
    <s v="com/p/halex-screw-emt-conduit-connector-051411262723"/>
    <s v="10/29/2022 10:24:34"/>
    <x v="0"/>
  </r>
  <r>
    <s v="1 in. Electrical Metallic Tube (EMT) Set-Screw Connector"/>
    <n v="1.6"/>
    <s v="homedepot"/>
    <s v="10/29/2022 10:24:34"/>
    <x v="0"/>
  </r>
  <r>
    <s v="250 ft. 14/2 Romex SIMpull Solid NM-B W/G Wire"/>
    <n v="114"/>
    <s v="amazon"/>
    <s v="10/29/2022 10:24:34"/>
    <x v="0"/>
  </r>
  <r>
    <s v="250 ft. 14/2 Romex SIMpull Solid NM-B W/G Wire"/>
    <n v="111.07"/>
    <s v="ebay"/>
    <s v="10/29/2022 10:24:34"/>
    <x v="0"/>
  </r>
  <r>
    <s v="250 ft. 14/2 Romex SIMpull Solid NM-B W/G Wire"/>
    <n v="84.98999999999999"/>
    <s v="landmsupply"/>
    <s v="10/29/2022 10:24:34"/>
    <x v="0"/>
  </r>
  <r>
    <s v="250 ft. 14/2 Romex SIMpull Solid NM-B W/G Wire"/>
    <n v="117"/>
    <s v="socalelectric"/>
    <s v="10/29/2022 10:24:34"/>
    <x v="0"/>
  </r>
  <r>
    <s v="250 ft. 14/3 Solid Romex SIMpull CU NM-B W/G Wire"/>
    <n v="159"/>
    <s v="homedepot"/>
    <s v="10/29/2022 10:24:34"/>
    <x v="0"/>
  </r>
  <r>
    <s v="250 ft. 14/3 Solid Romex SIMpull CU NM-B W/G Wire"/>
    <n v="159"/>
    <s v="lowes"/>
    <s v="10/29/2022 10:24:34"/>
    <x v="0"/>
  </r>
  <r>
    <s v="250 ft. 12/2 Solid Romex SIMpull CU NM-B W/G Wire"/>
    <n v="149"/>
    <s v="homedepot"/>
    <s v="10/29/2022 10:24:34"/>
    <x v="0"/>
  </r>
  <r>
    <s v="250 ft. 12/2 Solid Romex SIMpull CU NM-B W/G Wire"/>
    <n v="200.02"/>
    <s v="dkhardware"/>
    <s v="10/29/2022 10:24:34"/>
    <x v="0"/>
  </r>
  <r>
    <s v="250 ft. 12/3 Solid Romex SIMpull CU NM-B W/G Wire"/>
    <n v="289"/>
    <s v="homedepot"/>
    <s v="10/29/2022 10:24:34"/>
    <x v="0"/>
  </r>
  <r>
    <s v="250 ft. 12/3 Solid Romex SIMpull CU NM-B W/G Wire"/>
    <n v="289"/>
    <s v="lowes"/>
    <s v="10/29/2022 10:24:34"/>
    <x v="0"/>
  </r>
  <r>
    <s v="500 ft. 4 Gauge Black Stranded Copper THHN Wire"/>
    <n v="613.64"/>
    <s v="amazon"/>
    <s v="10/29/2022 10:24:34"/>
    <x v="0"/>
  </r>
  <r>
    <s v="500 ft. 4 Gauge Black Stranded Copper THHN Wire"/>
    <n v="1047.78"/>
    <s v="ebay"/>
    <s v="10/29/2022 10:24:34"/>
    <x v="0"/>
  </r>
  <r>
    <s v="500 ft. 6 Gauge Black Stranded Copper THHN Wire"/>
    <n v="470.43"/>
    <s v="amazon"/>
    <s v="10/29/2022 10:24:34"/>
    <x v="0"/>
  </r>
  <r>
    <s v="500 ft. 6 Gauge Black Stranded Copper THHN Wire"/>
    <n v="445.81"/>
    <s v="ebay"/>
    <s v="10/29/2022 10:24:34"/>
    <x v="0"/>
  </r>
  <r>
    <s v="500 ft. 10 Gauge Black Stranded Copper THHN Wire"/>
    <n v="155.99"/>
    <s v="amazon"/>
    <s v="10/29/2022 10:24:34"/>
    <x v="0"/>
  </r>
  <r>
    <s v="1/2 in. x 10 ft. Electric Metallic Tube (EMT) Conduit"/>
    <n v="7.22"/>
    <s v="homedepot"/>
    <s v="10/30/2022 15:30:27"/>
    <x v="1"/>
  </r>
  <r>
    <s v="1/2 in. x 10 ft. Electric Metallic Tube (EMT) Conduit"/>
    <n v="5.99"/>
    <s v="lowes"/>
    <s v="10/30/2022 15:30:27"/>
    <x v="1"/>
  </r>
  <r>
    <s v="1/2 in. x 10 ft. Electric Metallic Tube (EMT) Conduit"/>
    <n v="4.59"/>
    <s v="gordonelectricsupply"/>
    <s v="10/30/2022 15:30:27"/>
    <x v="1"/>
  </r>
  <r>
    <s v="1/2 in. x 10 ft. Electric Metallic Tube (EMT) Conduit"/>
    <n v="5.88"/>
    <s v="supplyworks"/>
    <s v="10/30/2022 15:30:27"/>
    <x v="1"/>
  </r>
  <r>
    <s v="1/2 in. x 10 ft. Electric Metallic Tube (EMT) Conduit"/>
    <n v="7.24"/>
    <s v="menards"/>
    <s v="10/30/2022 15:30:27"/>
    <x v="1"/>
  </r>
  <r>
    <s v="3/4 in. x 10 ft. Electric Metallic Tube (EMT) Conduit"/>
    <n v="11.91"/>
    <s v="homedepot"/>
    <s v="10/30/2022 15:30:27"/>
    <x v="1"/>
  </r>
  <r>
    <s v="3/4 in. x 10 ft. Electric Metallic Tube (EMT) Conduit"/>
    <n v="10.47"/>
    <s v="ebarnett"/>
    <s v="10/30/2022 15:30:27"/>
    <x v="1"/>
  </r>
  <r>
    <s v="3/4 in. x 10 ft. Electric Metallic Tube (EMT) Conduit"/>
    <n v="8.119999999999999"/>
    <s v="gordonelectricsupply"/>
    <s v="10/30/2022 15:30:27"/>
    <x v="1"/>
  </r>
  <r>
    <s v="1 in. x 10 ft. Electric Metallic Tube (EMT) Conduit"/>
    <n v="20.62"/>
    <s v="homedepot"/>
    <s v="10/30/2022 15:30:27"/>
    <x v="1"/>
  </r>
  <r>
    <s v="1 in. x 10 ft. Electric Metallic Tube (EMT) Conduit"/>
    <n v="17.55"/>
    <s v="wilmar"/>
    <s v="10/30/2022 15:30:27"/>
    <x v="1"/>
  </r>
  <r>
    <s v="1 in. x 10 ft. Electric Metallic Tube (EMT) Conduit"/>
    <n v="8.9"/>
    <s v="linemen-tools"/>
    <s v="10/30/2022 15:30:27"/>
    <x v="1"/>
  </r>
  <r>
    <s v="1 in. x 10 ft. Electric Metallic Tube (EMT) Conduit"/>
    <n v="33.34"/>
    <s v="dkhardware"/>
    <s v="10/30/2022 15:30:27"/>
    <x v="1"/>
  </r>
  <r>
    <s v="1 in. x 10 ft. Electric Metallic Tube (EMT) Conduit"/>
    <n v="100"/>
    <s v="mecampbell"/>
    <s v="10/30/2022 15:30:27"/>
    <x v="1"/>
  </r>
  <r>
    <s v="1/2 in. Electric Metallic Tube (EMT) Set-Screw Coupling (5-Pack)"/>
    <n v="3.98"/>
    <s v="homedepot"/>
    <s v="10/30/2022 15:30:27"/>
    <x v="1"/>
  </r>
  <r>
    <s v="1/2 in. Electric Metallic Tube (EMT) Set-Screw Coupling (5-Pack)"/>
    <n v="5.99"/>
    <s v="amazon"/>
    <s v="10/30/2022 15:30:27"/>
    <x v="1"/>
  </r>
  <r>
    <s v="1/2 in. Electric Metallic Tube (EMT) Set-Screw Coupling (5-Pack)"/>
    <n v="2.1"/>
    <s v="wilmar"/>
    <s v="10/30/2022 15:30:27"/>
    <x v="1"/>
  </r>
  <r>
    <s v="3/4 in. Standard Fitting Electric Metallic Tube (EMT) Set-Screw Coupling (5-Pack)"/>
    <n v="2.98"/>
    <s v="homedepot"/>
    <s v="10/30/2022 15:30:27"/>
    <x v="1"/>
  </r>
  <r>
    <s v="3/4 in. Standard Fitting Electric Metallic Tube (EMT) Set-Screw Coupling (5-Pack)"/>
    <n v="3.66"/>
    <s v="supplyworks"/>
    <s v="10/30/2022 15:30:27"/>
    <x v="1"/>
  </r>
  <r>
    <s v="3/4 in. Standard Fitting Electric Metallic Tube (EMT) Set-Screw Coupling (5-Pack)"/>
    <n v="5.99"/>
    <s v="lowes"/>
    <s v="10/30/2022 15:30:27"/>
    <x v="1"/>
  </r>
  <r>
    <s v="3/4 in. Standard Fitting Electric Metallic Tube (EMT) Set-Screw Coupling (5-Pack)"/>
    <n v="2.98"/>
    <s v="pinterest"/>
    <s v="10/30/2022 15:30:27"/>
    <x v="1"/>
  </r>
  <r>
    <s v="1 in. Electric Metallic Tube (EMT) Set-Screw Coupling"/>
    <n v="1.15"/>
    <s v="homedepot"/>
    <s v="10/30/2022 15:30:27"/>
    <x v="1"/>
  </r>
  <r>
    <s v="1/2 in. Electrical Metallic Tube (EMT) Set-Screw Connectors (5-Pack)"/>
    <n v="3.98"/>
    <s v="homedepot"/>
    <s v="10/30/2022 15:30:27"/>
    <x v="1"/>
  </r>
  <r>
    <s v="1/2 in. Electrical Metallic Tube (EMT) Set-Screw Connectors (5-Pack)"/>
    <n v="5.99"/>
    <s v="amazon"/>
    <s v="10/30/2022 15:30:27"/>
    <x v="1"/>
  </r>
  <r>
    <s v="1/2 in. Electrical Metallic Tube (EMT) Set-Screw Connectors (5-Pack)"/>
    <n v="5.99"/>
    <s v="lowes"/>
    <s v="10/30/2022 15:30:27"/>
    <x v="1"/>
  </r>
  <r>
    <s v="3/4 in. Electrical Metallic Tube (EMT) Set-Screw Connector (5-Pack)"/>
    <n v="4.6"/>
    <s v="homedepot"/>
    <s v="10/30/2022 15:30:27"/>
    <x v="1"/>
  </r>
  <r>
    <s v="3/4 in. Electrical Metallic Tube (EMT) Set-Screw Connector (5-Pack)"/>
    <n v="5.99"/>
    <s v="lowes"/>
    <s v="10/30/2022 15:30:27"/>
    <x v="1"/>
  </r>
  <r>
    <s v="3/4 in. Electrical Metallic Tube (EMT) Set-Screw Connector (5-Pack)"/>
    <n v="5.69"/>
    <s v="com/p/halex-screw-emt-conduit-connector-051411262723"/>
    <s v="10/30/2022 15:30:27"/>
    <x v="1"/>
  </r>
  <r>
    <s v="1 in. Electrical Metallic Tube (EMT) Set-Screw Connector"/>
    <n v="1.6"/>
    <s v="homedepot"/>
    <s v="10/30/2022 15:30:27"/>
    <x v="1"/>
  </r>
  <r>
    <s v="1 in. Electrical Metallic Tube (EMT) Set-Screw Connector"/>
    <n v="1.99"/>
    <s v="com/p/steel-city-emt-conduit-connector-785991183801"/>
    <s v="10/30/2022 15:30:27"/>
    <x v="1"/>
  </r>
  <r>
    <s v="250 ft. 14/2 Romex SIMpull Solid NM-B W/G Wire"/>
    <n v="114"/>
    <s v="amazon"/>
    <s v="10/30/2022 15:30:27"/>
    <x v="1"/>
  </r>
  <r>
    <s v="250 ft. 14/2 Romex SIMpull Solid NM-B W/G Wire"/>
    <n v="118"/>
    <s v="lowes"/>
    <s v="10/30/2022 15:30:27"/>
    <x v="1"/>
  </r>
  <r>
    <s v="250 ft. 14/2 Romex SIMpull Solid NM-B W/G Wire"/>
    <n v="111.07"/>
    <s v="ebay"/>
    <s v="10/30/2022 15:30:27"/>
    <x v="1"/>
  </r>
  <r>
    <s v="250 ft. 14/2 Romex SIMpull Solid NM-B W/G Wire"/>
    <n v="84.98999999999999"/>
    <s v="landmsupply"/>
    <s v="10/30/2022 15:30:27"/>
    <x v="1"/>
  </r>
  <r>
    <s v="250 ft. 14/2 Romex SIMpull Solid NM-B W/G Wire"/>
    <n v="117"/>
    <s v="socalelectric"/>
    <s v="10/30/2022 15:30:27"/>
    <x v="1"/>
  </r>
  <r>
    <s v="250 ft. 14/3 Solid Romex SIMpull CU NM-B W/G Wire"/>
    <n v="159"/>
    <s v="homedepot"/>
    <s v="10/30/2022 15:30:27"/>
    <x v="1"/>
  </r>
  <r>
    <s v="250 ft. 14/3 Solid Romex SIMpull CU NM-B W/G Wire"/>
    <n v="159"/>
    <s v="lowes"/>
    <s v="10/30/2022 15:30:27"/>
    <x v="1"/>
  </r>
  <r>
    <s v="250 ft. 12/2 Solid Romex SIMpull CU NM-B W/G Wire"/>
    <n v="149"/>
    <s v="homedepot"/>
    <s v="10/30/2022 15:30:27"/>
    <x v="1"/>
  </r>
  <r>
    <s v="250 ft. 12/2 Solid Romex SIMpull CU NM-B W/G Wire"/>
    <n v="149"/>
    <s v="lowes"/>
    <s v="10/30/2022 15:30:27"/>
    <x v="1"/>
  </r>
  <r>
    <s v="250 ft. 12/2 Solid Romex SIMpull CU NM-B W/G Wire"/>
    <n v="200.02"/>
    <s v="dkhardware"/>
    <s v="10/30/2022 15:30:27"/>
    <x v="1"/>
  </r>
  <r>
    <s v="250 ft. 12/3 Solid Romex SIMpull CU NM-B W/G Wire"/>
    <n v="289"/>
    <s v="homedepot"/>
    <s v="10/30/2022 15:30:27"/>
    <x v="1"/>
  </r>
  <r>
    <s v="250 ft. 12/3 Solid Romex SIMpull CU NM-B W/G Wire"/>
    <n v="279"/>
    <s v="lowes"/>
    <s v="10/30/2022 15:30:27"/>
    <x v="1"/>
  </r>
  <r>
    <s v="500 ft. 4 Gauge Black Stranded Copper THHN Wire"/>
    <n v="765"/>
    <s v="homedepot"/>
    <s v="10/30/2022 15:30:27"/>
    <x v="1"/>
  </r>
  <r>
    <s v="500 ft. 4 Gauge Black Stranded Copper THHN Wire"/>
    <n v="613.64"/>
    <s v="amazon"/>
    <s v="10/30/2022 15:30:27"/>
    <x v="1"/>
  </r>
  <r>
    <s v="500 ft. 4 Gauge Black Stranded Copper THHN Wire"/>
    <n v="1047.78"/>
    <s v="ebay"/>
    <s v="10/30/2022 15:30:27"/>
    <x v="1"/>
  </r>
  <r>
    <s v="500 ft. 6 Gauge Black Stranded Copper THHN Wire"/>
    <n v="409"/>
    <s v="homedepot"/>
    <s v="10/30/2022 15:30:27"/>
    <x v="1"/>
  </r>
  <r>
    <s v="500 ft. 6 Gauge Black Stranded Copper THHN Wire"/>
    <n v="470.43"/>
    <s v="amazon"/>
    <s v="10/30/2022 15:30:27"/>
    <x v="1"/>
  </r>
  <r>
    <s v="500 ft. 6 Gauge Black Stranded Copper THHN Wire"/>
    <n v="445.81"/>
    <s v="ebay"/>
    <s v="10/30/2022 15:30:27"/>
    <x v="1"/>
  </r>
  <r>
    <s v="500 ft. 10 Gauge Black Stranded Copper THHN Wire"/>
    <n v="145"/>
    <s v="homedepot"/>
    <s v="10/30/2022 15:30:27"/>
    <x v="1"/>
  </r>
  <r>
    <s v="500 ft. 10 Gauge Black Stranded Copper THHN Wire"/>
    <n v="155.99"/>
    <s v="amazon"/>
    <s v="10/30/2022 15:30:27"/>
    <x v="1"/>
  </r>
</pivotCacheRecords>
</file>

<file path=xl/pivotCache/pivotCacheRecords2.xml><?xml version="1.0" encoding="utf-8"?>
<pivotCacheRecords xmlns="http://schemas.openxmlformats.org/spreadsheetml/2006/main" count="407">
  <r>
    <s v="1/2 in. x 10 ft. Electric Metallic Tube (EMT) Conduit"/>
    <x v="0"/>
    <x v="0"/>
    <s v="10/22/2022 20:22:06"/>
    <s v="Saturday"/>
  </r>
  <r>
    <s v="1/2 in. x 10 ft. Electric Metallic Tube (EMT) Conduit"/>
    <x v="1"/>
    <x v="1"/>
    <s v="10/22/2022 20:22:06"/>
    <s v="Saturday"/>
  </r>
  <r>
    <s v="1/2 in. x 10 ft. Electric Metallic Tube (EMT) Conduit"/>
    <x v="2"/>
    <x v="2"/>
    <s v="10/22/2022 20:22:06"/>
    <s v="Saturday"/>
  </r>
  <r>
    <s v="1/2 in. x 10 ft. Electric Metallic Tube (EMT) Conduit"/>
    <x v="3"/>
    <x v="3"/>
    <s v="10/22/2022 20:22:06"/>
    <s v="Saturday"/>
  </r>
  <r>
    <s v="3/4 in. x 10 ft. Electric Metallic Tube (EMT) Conduit"/>
    <x v="4"/>
    <x v="0"/>
    <s v="10/22/2022 20:22:06"/>
    <s v="Saturday"/>
  </r>
  <r>
    <s v="3/4 in. x 10 ft. Electric Metallic Tube (EMT) Conduit"/>
    <x v="5"/>
    <x v="4"/>
    <s v="10/22/2022 20:22:06"/>
    <s v="Saturday"/>
  </r>
  <r>
    <s v="3/4 in. x 10 ft. Electric Metallic Tube (EMT) Conduit"/>
    <x v="6"/>
    <x v="2"/>
    <s v="10/22/2022 20:22:06"/>
    <s v="Saturday"/>
  </r>
  <r>
    <s v="1 in. x 10 ft. Electric Metallic Tube (EMT) Conduit"/>
    <x v="7"/>
    <x v="5"/>
    <s v="10/22/2022 20:22:06"/>
    <s v="Saturday"/>
  </r>
  <r>
    <s v="1 in. x 10 ft. Electric Metallic Tube (EMT) Conduit"/>
    <x v="8"/>
    <x v="6"/>
    <s v="10/22/2022 20:22:06"/>
    <s v="Saturday"/>
  </r>
  <r>
    <s v="1 in. x 10 ft. Electric Metallic Tube (EMT) Conduit"/>
    <x v="9"/>
    <x v="7"/>
    <s v="10/22/2022 20:22:06"/>
    <s v="Saturday"/>
  </r>
  <r>
    <s v="1/2 in. Electric Metallic Tube (EMT) Set-Screw Coupling (5-Pack)"/>
    <x v="10"/>
    <x v="0"/>
    <s v="10/22/2022 20:22:06"/>
    <s v="Saturday"/>
  </r>
  <r>
    <s v="1/2 in. Electric Metallic Tube (EMT) Set-Screw Coupling (5-Pack)"/>
    <x v="1"/>
    <x v="7"/>
    <s v="10/22/2022 20:22:06"/>
    <s v="Saturday"/>
  </r>
  <r>
    <s v="1/2 in. Electric Metallic Tube (EMT) Set-Screw Coupling (5-Pack)"/>
    <x v="11"/>
    <x v="8"/>
    <s v="10/22/2022 20:22:06"/>
    <s v="Saturday"/>
  </r>
  <r>
    <s v="3/4 in. Standard Fitting Electric Metallic Tube (EMT) Set-Screw Coupling (5-Pack)"/>
    <x v="12"/>
    <x v="9"/>
    <s v="10/22/2022 20:22:06"/>
    <s v="Saturday"/>
  </r>
  <r>
    <s v="1 in. Electric Metallic Tube (EMT) Set-Screw Coupling"/>
    <x v="13"/>
    <x v="0"/>
    <s v="10/22/2022 20:22:06"/>
    <s v="Saturday"/>
  </r>
  <r>
    <s v="1/2 in. Electrical Metallic Tube (EMT) Set-Screw Connectors (5-Pack)"/>
    <x v="10"/>
    <x v="0"/>
    <s v="10/22/2022 20:22:06"/>
    <s v="Saturday"/>
  </r>
  <r>
    <s v="1/2 in. Electrical Metallic Tube (EMT) Set-Screw Connectors (5-Pack)"/>
    <x v="1"/>
    <x v="7"/>
    <s v="10/22/2022 20:22:06"/>
    <s v="Saturday"/>
  </r>
  <r>
    <s v="1/2 in. Electrical Metallic Tube (EMT) Set-Screw Connectors (5-Pack)"/>
    <x v="1"/>
    <x v="1"/>
    <s v="10/22/2022 20:22:06"/>
    <s v="Saturday"/>
  </r>
  <r>
    <s v="1/2 in. Electrical Metallic Tube (EMT) Set-Screw Connectors (5-Pack)"/>
    <x v="14"/>
    <x v="8"/>
    <s v="10/22/2022 20:22:06"/>
    <s v="Saturday"/>
  </r>
  <r>
    <s v="250 ft. 14/2 Romex SIMpull Solid NM-B W/G Wire"/>
    <x v="15"/>
    <x v="7"/>
    <s v="10/22/2022 20:22:06"/>
    <s v="Saturday"/>
  </r>
  <r>
    <s v="250 ft. 14/2 Romex SIMpull Solid NM-B W/G Wire"/>
    <x v="16"/>
    <x v="10"/>
    <s v="10/22/2022 20:22:06"/>
    <s v="Saturday"/>
  </r>
  <r>
    <s v="250 ft. 14/2 Romex SIMpull Solid NM-B W/G Wire"/>
    <x v="17"/>
    <x v="11"/>
    <s v="10/22/2022 20:22:06"/>
    <s v="Saturday"/>
  </r>
  <r>
    <s v="250 ft. 14/3 Solid Romex SIMpull CU NM-B W/G Wire"/>
    <x v="18"/>
    <x v="0"/>
    <s v="10/22/2022 20:22:06"/>
    <s v="Saturday"/>
  </r>
  <r>
    <s v="250 ft. 14/3 Solid Romex SIMpull CU NM-B W/G Wire"/>
    <x v="19"/>
    <x v="1"/>
    <s v="10/22/2022 20:22:06"/>
    <s v="Saturday"/>
  </r>
  <r>
    <s v="250 ft. 12/2 Solid Romex SIMpull CU NM-B W/G Wire"/>
    <x v="19"/>
    <x v="0"/>
    <s v="10/22/2022 20:22:06"/>
    <s v="Saturday"/>
  </r>
  <r>
    <s v="250 ft. 12/2 Solid Romex SIMpull CU NM-B W/G Wire"/>
    <x v="20"/>
    <x v="10"/>
    <s v="10/22/2022 20:22:06"/>
    <s v="Saturday"/>
  </r>
  <r>
    <s v="250 ft. 12/3 Solid Romex SIMpull CU NM-B W/G Wire"/>
    <x v="21"/>
    <x v="0"/>
    <s v="10/22/2022 20:22:06"/>
    <s v="Saturday"/>
  </r>
  <r>
    <s v="250 ft. 12/3 Solid Romex SIMpull CU NM-B W/G Wire"/>
    <x v="21"/>
    <x v="1"/>
    <s v="10/22/2022 20:22:06"/>
    <s v="Saturday"/>
  </r>
  <r>
    <s v="250 ft. 12/3 Solid Romex SIMpull CU NM-B W/G Wire"/>
    <x v="22"/>
    <x v="12"/>
    <s v="10/22/2022 20:22:06"/>
    <s v="Saturday"/>
  </r>
  <r>
    <s v="500 ft. 4 Gauge Black Stranded Copper THHN Wire"/>
    <x v="23"/>
    <x v="7"/>
    <s v="10/22/2022 20:22:06"/>
    <s v="Saturday"/>
  </r>
  <r>
    <s v="500 ft. 4 Gauge Black Stranded Copper THHN Wire"/>
    <x v="24"/>
    <x v="0"/>
    <s v="10/22/2022 20:22:06"/>
    <s v="Saturday"/>
  </r>
  <r>
    <s v="500 ft. 4 Gauge Black Stranded Copper THHN Wire"/>
    <x v="25"/>
    <x v="10"/>
    <s v="10/22/2022 20:22:06"/>
    <s v="Saturday"/>
  </r>
  <r>
    <s v="500 ft. 6 Gauge Black Stranded Copper THHN Wire"/>
    <x v="26"/>
    <x v="10"/>
    <s v="10/22/2022 20:22:06"/>
    <s v="Saturday"/>
  </r>
  <r>
    <s v="500 ft. 10 Gauge Black Stranded Copper THHN Wire"/>
    <x v="27"/>
    <x v="0"/>
    <s v="10/22/2022 20:22:06"/>
    <s v="Saturday"/>
  </r>
  <r>
    <s v="500 ft. 10 Gauge Black Stranded Copper THHN Wire"/>
    <x v="28"/>
    <x v="7"/>
    <s v="10/22/2022 20:22:06"/>
    <s v="Saturday"/>
  </r>
  <r>
    <s v="500 ft. 10 Gauge Black Stranded Copper THHN Wire"/>
    <x v="29"/>
    <x v="13"/>
    <s v="10/22/2022 20:22:06"/>
    <s v="Saturday"/>
  </r>
  <r>
    <s v="1/2 in. x 10 ft. Electric Metallic Tube (EMT) Conduit"/>
    <x v="0"/>
    <x v="0"/>
    <s v="10/23/2022 23:33:41"/>
    <s v="Sunday"/>
  </r>
  <r>
    <s v="1/2 in. x 10 ft. Electric Metallic Tube (EMT) Conduit"/>
    <x v="1"/>
    <x v="1"/>
    <s v="10/23/2022 23:33:41"/>
    <s v="Sunday"/>
  </r>
  <r>
    <s v="1/2 in. x 10 ft. Electric Metallic Tube (EMT) Conduit"/>
    <x v="3"/>
    <x v="3"/>
    <s v="10/23/2022 23:33:41"/>
    <s v="Sunday"/>
  </r>
  <r>
    <s v="3/4 in. x 10 ft. Electric Metallic Tube (EMT) Conduit"/>
    <x v="4"/>
    <x v="0"/>
    <s v="10/23/2022 23:33:41"/>
    <s v="Sunday"/>
  </r>
  <r>
    <s v="3/4 in. x 10 ft. Electric Metallic Tube (EMT) Conduit"/>
    <x v="5"/>
    <x v="4"/>
    <s v="10/23/2022 23:33:41"/>
    <s v="Sunday"/>
  </r>
  <r>
    <s v="3/4 in. x 10 ft. Electric Metallic Tube (EMT) Conduit"/>
    <x v="6"/>
    <x v="2"/>
    <s v="10/23/2022 23:33:41"/>
    <s v="Sunday"/>
  </r>
  <r>
    <s v="1 in. x 10 ft. Electric Metallic Tube (EMT) Conduit"/>
    <x v="30"/>
    <x v="0"/>
    <s v="10/23/2022 23:33:41"/>
    <s v="Sunday"/>
  </r>
  <r>
    <s v="1 in. x 10 ft. Electric Metallic Tube (EMT) Conduit"/>
    <x v="31"/>
    <x v="8"/>
    <s v="10/23/2022 23:33:41"/>
    <s v="Sunday"/>
  </r>
  <r>
    <s v="1 in. x 10 ft. Electric Metallic Tube (EMT) Conduit"/>
    <x v="7"/>
    <x v="5"/>
    <s v="10/23/2022 23:33:41"/>
    <s v="Sunday"/>
  </r>
  <r>
    <s v="1 in. x 10 ft. Electric Metallic Tube (EMT) Conduit"/>
    <x v="8"/>
    <x v="6"/>
    <s v="10/23/2022 23:33:41"/>
    <s v="Sunday"/>
  </r>
  <r>
    <s v="1 in. x 10 ft. Electric Metallic Tube (EMT) Conduit"/>
    <x v="32"/>
    <x v="14"/>
    <s v="10/23/2022 23:33:41"/>
    <s v="Sunday"/>
  </r>
  <r>
    <s v="1/2 in. Electric Metallic Tube (EMT) Set-Screw Coupling (5-Pack)"/>
    <x v="10"/>
    <x v="0"/>
    <s v="10/23/2022 23:33:41"/>
    <s v="Sunday"/>
  </r>
  <r>
    <s v="1/2 in. Electric Metallic Tube (EMT) Set-Screw Coupling (5-Pack)"/>
    <x v="1"/>
    <x v="7"/>
    <s v="10/23/2022 23:33:41"/>
    <s v="Sunday"/>
  </r>
  <r>
    <s v="1/2 in. Electric Metallic Tube (EMT) Set-Screw Coupling (5-Pack)"/>
    <x v="11"/>
    <x v="8"/>
    <s v="10/23/2022 23:33:41"/>
    <s v="Sunday"/>
  </r>
  <r>
    <s v="1/2 in. Electric Metallic Tube (EMT) Set-Screw Coupling (5-Pack)"/>
    <x v="33"/>
    <x v="3"/>
    <s v="10/23/2022 23:33:41"/>
    <s v="Sunday"/>
  </r>
  <r>
    <s v="1/2 in. Electric Metallic Tube (EMT) Set-Screw Coupling (5-Pack)"/>
    <x v="1"/>
    <x v="1"/>
    <s v="10/23/2022 23:33:41"/>
    <s v="Sunday"/>
  </r>
  <r>
    <s v="3/4 in. Standard Fitting Electric Metallic Tube (EMT) Set-Screw Coupling (5-Pack)"/>
    <x v="12"/>
    <x v="0"/>
    <s v="10/23/2022 23:33:41"/>
    <s v="Sunday"/>
  </r>
  <r>
    <s v="3/4 in. Standard Fitting Electric Metallic Tube (EMT) Set-Screw Coupling (5-Pack)"/>
    <x v="12"/>
    <x v="9"/>
    <s v="10/23/2022 23:33:41"/>
    <s v="Sunday"/>
  </r>
  <r>
    <s v="1 in. Electric Metallic Tube (EMT) Set-Screw Coupling"/>
    <x v="13"/>
    <x v="0"/>
    <s v="10/23/2022 23:33:41"/>
    <s v="Sunday"/>
  </r>
  <r>
    <s v="1/2 in. Electrical Metallic Tube (EMT) Set-Screw Connectors (5-Pack)"/>
    <x v="10"/>
    <x v="0"/>
    <s v="10/23/2022 23:33:41"/>
    <s v="Sunday"/>
  </r>
  <r>
    <s v="1/2 in. Electrical Metallic Tube (EMT) Set-Screw Connectors (5-Pack)"/>
    <x v="1"/>
    <x v="7"/>
    <s v="10/23/2022 23:33:41"/>
    <s v="Sunday"/>
  </r>
  <r>
    <s v="1/2 in. Electrical Metallic Tube (EMT) Set-Screw Connectors (5-Pack)"/>
    <x v="1"/>
    <x v="1"/>
    <s v="10/23/2022 23:33:41"/>
    <s v="Sunday"/>
  </r>
  <r>
    <s v="1/2 in. Electrical Metallic Tube (EMT) Set-Screw Connectors (5-Pack)"/>
    <x v="14"/>
    <x v="8"/>
    <s v="10/23/2022 23:33:41"/>
    <s v="Sunday"/>
  </r>
  <r>
    <s v="3/4 in. Electrical Metallic Tube (EMT) Set-Screw Connector (5-Pack)"/>
    <x v="34"/>
    <x v="0"/>
    <s v="10/23/2022 23:33:41"/>
    <s v="Sunday"/>
  </r>
  <r>
    <s v="3/4 in. Electrical Metallic Tube (EMT) Set-Screw Connector (5-Pack)"/>
    <x v="1"/>
    <x v="1"/>
    <s v="10/23/2022 23:33:41"/>
    <s v="Sunday"/>
  </r>
  <r>
    <s v="1 in. Electrical Metallic Tube (EMT) Set-Screw Connector"/>
    <x v="35"/>
    <x v="0"/>
    <s v="10/23/2022 23:33:41"/>
    <s v="Sunday"/>
  </r>
  <r>
    <s v="250 ft. 14/2 Romex SIMpull Solid NM-B W/G Wire"/>
    <x v="15"/>
    <x v="7"/>
    <s v="10/23/2022 23:33:41"/>
    <s v="Sunday"/>
  </r>
  <r>
    <s v="250 ft. 14/2 Romex SIMpull Solid NM-B W/G Wire"/>
    <x v="36"/>
    <x v="10"/>
    <s v="10/23/2022 23:33:41"/>
    <s v="Sunday"/>
  </r>
  <r>
    <s v="250 ft. 14/2 Romex SIMpull Solid NM-B W/G Wire"/>
    <x v="37"/>
    <x v="15"/>
    <s v="10/23/2022 23:33:41"/>
    <s v="Sunday"/>
  </r>
  <r>
    <s v="250 ft. 14/3 Solid Romex SIMpull CU NM-B W/G Wire"/>
    <x v="18"/>
    <x v="0"/>
    <s v="10/23/2022 23:33:41"/>
    <s v="Sunday"/>
  </r>
  <r>
    <s v="250 ft. 14/3 Solid Romex SIMpull CU NM-B W/G Wire"/>
    <x v="19"/>
    <x v="1"/>
    <s v="10/23/2022 23:33:41"/>
    <s v="Sunday"/>
  </r>
  <r>
    <s v="250 ft. 12/2 Solid Romex SIMpull CU NM-B W/G Wire"/>
    <x v="38"/>
    <x v="0"/>
    <s v="10/23/2022 23:33:41"/>
    <s v="Sunday"/>
  </r>
  <r>
    <s v="250 ft. 12/2 Solid Romex SIMpull CU NM-B W/G Wire"/>
    <x v="38"/>
    <x v="1"/>
    <s v="10/23/2022 23:33:41"/>
    <s v="Sunday"/>
  </r>
  <r>
    <s v="250 ft. 12/2 Solid Romex SIMpull CU NM-B W/G Wire"/>
    <x v="39"/>
    <x v="6"/>
    <s v="10/23/2022 23:33:41"/>
    <s v="Sunday"/>
  </r>
  <r>
    <s v="250 ft. 12/3 Solid Romex SIMpull CU NM-B W/G Wire"/>
    <x v="21"/>
    <x v="0"/>
    <s v="10/23/2022 23:33:41"/>
    <s v="Sunday"/>
  </r>
  <r>
    <s v="250 ft. 12/3 Solid Romex SIMpull CU NM-B W/G Wire"/>
    <x v="40"/>
    <x v="1"/>
    <s v="10/23/2022 23:33:41"/>
    <s v="Sunday"/>
  </r>
  <r>
    <s v="250 ft. 12/3 Solid Romex SIMpull CU NM-B W/G Wire"/>
    <x v="41"/>
    <x v="10"/>
    <s v="10/23/2022 23:33:41"/>
    <s v="Sunday"/>
  </r>
  <r>
    <s v="250 ft. 12/3 Solid Romex SIMpull CU NM-B W/G Wire"/>
    <x v="22"/>
    <x v="12"/>
    <s v="10/23/2022 23:33:41"/>
    <s v="Sunday"/>
  </r>
  <r>
    <s v="500 ft. 4 Gauge Black Stranded Copper THHN Wire"/>
    <x v="42"/>
    <x v="0"/>
    <s v="10/23/2022 23:33:41"/>
    <s v="Sunday"/>
  </r>
  <r>
    <s v="500 ft. 4 Gauge Black Stranded Copper THHN Wire"/>
    <x v="23"/>
    <x v="7"/>
    <s v="10/23/2022 23:33:41"/>
    <s v="Sunday"/>
  </r>
  <r>
    <s v="500 ft. 4 Gauge Black Stranded Copper THHN Wire"/>
    <x v="25"/>
    <x v="10"/>
    <s v="10/23/2022 23:33:41"/>
    <s v="Sunday"/>
  </r>
  <r>
    <s v="500 ft. 6 Gauge Black Stranded Copper THHN Wire"/>
    <x v="43"/>
    <x v="0"/>
    <s v="10/23/2022 23:33:41"/>
    <s v="Sunday"/>
  </r>
  <r>
    <s v="500 ft. 6 Gauge Black Stranded Copper THHN Wire"/>
    <x v="44"/>
    <x v="7"/>
    <s v="10/23/2022 23:33:41"/>
    <s v="Sunday"/>
  </r>
  <r>
    <s v="500 ft. 6 Gauge Black Stranded Copper THHN Wire"/>
    <x v="26"/>
    <x v="10"/>
    <s v="10/23/2022 23:33:41"/>
    <s v="Sunday"/>
  </r>
  <r>
    <s v="500 ft. 10 Gauge Black Stranded Copper THHN Wire"/>
    <x v="45"/>
    <x v="0"/>
    <s v="10/23/2022 23:33:41"/>
    <s v="Sunday"/>
  </r>
  <r>
    <s v="500 ft. 10 Gauge Black Stranded Copper THHN Wire"/>
    <x v="46"/>
    <x v="7"/>
    <s v="10/23/2022 23:33:41"/>
    <s v="Sunday"/>
  </r>
  <r>
    <s v="500 ft. 10 Gauge Black Stranded Copper THHN Wire"/>
    <x v="29"/>
    <x v="13"/>
    <s v="10/23/2022 23:33:41"/>
    <s v="Sunday"/>
  </r>
  <r>
    <s v="1/2 in. x 10 ft. Electric Metallic Tube (EMT) Conduit"/>
    <x v="0"/>
    <x v="0"/>
    <s v="10/24/2022 14:10:34"/>
    <s v="Monday"/>
  </r>
  <r>
    <s v="1/2 in. x 10 ft. Electric Metallic Tube (EMT) Conduit"/>
    <x v="47"/>
    <x v="1"/>
    <s v="10/24/2022 14:10:34"/>
    <s v="Monday"/>
  </r>
  <r>
    <s v="1/2 in. x 10 ft. Electric Metallic Tube (EMT) Conduit"/>
    <x v="3"/>
    <x v="3"/>
    <s v="10/24/2022 14:10:34"/>
    <s v="Monday"/>
  </r>
  <r>
    <s v="1/2 in. x 10 ft. Electric Metallic Tube (EMT) Conduit"/>
    <x v="48"/>
    <x v="10"/>
    <s v="10/24/2022 14:10:34"/>
    <s v="Monday"/>
  </r>
  <r>
    <s v="3/4 in. x 10 ft. Electric Metallic Tube (EMT) Conduit"/>
    <x v="4"/>
    <x v="0"/>
    <s v="10/24/2022 14:10:34"/>
    <s v="Monday"/>
  </r>
  <r>
    <s v="3/4 in. x 10 ft. Electric Metallic Tube (EMT) Conduit"/>
    <x v="5"/>
    <x v="4"/>
    <s v="10/24/2022 14:10:34"/>
    <s v="Monday"/>
  </r>
  <r>
    <s v="3/4 in. x 10 ft. Electric Metallic Tube (EMT) Conduit"/>
    <x v="6"/>
    <x v="2"/>
    <s v="10/24/2022 14:10:34"/>
    <s v="Monday"/>
  </r>
  <r>
    <s v="3/4 in. x 10 ft. Electric Metallic Tube (EMT) Conduit"/>
    <x v="9"/>
    <x v="7"/>
    <s v="10/24/2022 14:10:34"/>
    <s v="Monday"/>
  </r>
  <r>
    <s v="1 in. x 10 ft. Electric Metallic Tube (EMT) Conduit"/>
    <x v="30"/>
    <x v="0"/>
    <s v="10/24/2022 14:10:34"/>
    <s v="Monday"/>
  </r>
  <r>
    <s v="1 in. x 10 ft. Electric Metallic Tube (EMT) Conduit"/>
    <x v="31"/>
    <x v="8"/>
    <s v="10/24/2022 14:10:34"/>
    <s v="Monday"/>
  </r>
  <r>
    <s v="1 in. x 10 ft. Electric Metallic Tube (EMT) Conduit"/>
    <x v="7"/>
    <x v="5"/>
    <s v="10/24/2022 14:10:34"/>
    <s v="Monday"/>
  </r>
  <r>
    <s v="1 in. x 10 ft. Electric Metallic Tube (EMT) Conduit"/>
    <x v="32"/>
    <x v="14"/>
    <s v="10/24/2022 14:10:34"/>
    <s v="Monday"/>
  </r>
  <r>
    <s v="1/2 in. Electric Metallic Tube (EMT) Set-Screw Coupling (5-Pack)"/>
    <x v="10"/>
    <x v="0"/>
    <s v="10/24/2022 14:10:34"/>
    <s v="Monday"/>
  </r>
  <r>
    <s v="1/2 in. Electric Metallic Tube (EMT) Set-Screw Coupling (5-Pack)"/>
    <x v="1"/>
    <x v="7"/>
    <s v="10/24/2022 14:10:34"/>
    <s v="Monday"/>
  </r>
  <r>
    <s v="1/2 in. Electric Metallic Tube (EMT) Set-Screw Coupling (5-Pack)"/>
    <x v="11"/>
    <x v="8"/>
    <s v="10/24/2022 14:10:34"/>
    <s v="Monday"/>
  </r>
  <r>
    <s v="1/2 in. Electric Metallic Tube (EMT) Set-Screw Coupling (5-Pack)"/>
    <x v="1"/>
    <x v="1"/>
    <s v="10/24/2022 14:10:34"/>
    <s v="Monday"/>
  </r>
  <r>
    <s v="3/4 in. Standard Fitting Electric Metallic Tube (EMT) Set-Screw Coupling (5-Pack)"/>
    <x v="12"/>
    <x v="0"/>
    <s v="10/24/2022 14:10:34"/>
    <s v="Monday"/>
  </r>
  <r>
    <s v="3/4 in. Standard Fitting Electric Metallic Tube (EMT) Set-Screw Coupling (5-Pack)"/>
    <x v="49"/>
    <x v="3"/>
    <s v="10/24/2022 14:10:34"/>
    <s v="Monday"/>
  </r>
  <r>
    <s v="3/4 in. Standard Fitting Electric Metallic Tube (EMT) Set-Screw Coupling (5-Pack)"/>
    <x v="12"/>
    <x v="9"/>
    <s v="10/24/2022 14:10:34"/>
    <s v="Monday"/>
  </r>
  <r>
    <s v="3/4 in. Standard Fitting Electric Metallic Tube (EMT) Set-Screw Coupling (5-Pack)"/>
    <x v="50"/>
    <x v="16"/>
    <s v="10/24/2022 14:10:34"/>
    <s v="Monday"/>
  </r>
  <r>
    <s v="1 in. Electric Metallic Tube (EMT) Set-Screw Coupling"/>
    <x v="13"/>
    <x v="0"/>
    <s v="10/24/2022 14:10:34"/>
    <s v="Monday"/>
  </r>
  <r>
    <s v="1/2 in. Electrical Metallic Tube (EMT) Set-Screw Connectors (5-Pack)"/>
    <x v="10"/>
    <x v="0"/>
    <s v="10/24/2022 14:10:34"/>
    <s v="Monday"/>
  </r>
  <r>
    <s v="1/2 in. Electrical Metallic Tube (EMT) Set-Screw Connectors (5-Pack)"/>
    <x v="1"/>
    <x v="7"/>
    <s v="10/24/2022 14:10:34"/>
    <s v="Monday"/>
  </r>
  <r>
    <s v="1/2 in. Electrical Metallic Tube (EMT) Set-Screw Connectors (5-Pack)"/>
    <x v="1"/>
    <x v="1"/>
    <s v="10/24/2022 14:10:34"/>
    <s v="Monday"/>
  </r>
  <r>
    <s v="1/2 in. Electrical Metallic Tube (EMT) Set-Screw Connectors (5-Pack)"/>
    <x v="14"/>
    <x v="8"/>
    <s v="10/24/2022 14:10:34"/>
    <s v="Monday"/>
  </r>
  <r>
    <s v="3/4 in. Electrical Metallic Tube (EMT) Set-Screw Connector (5-Pack)"/>
    <x v="34"/>
    <x v="0"/>
    <s v="10/24/2022 14:10:34"/>
    <s v="Monday"/>
  </r>
  <r>
    <s v="3/4 in. Electrical Metallic Tube (EMT) Set-Screw Connector (5-Pack)"/>
    <x v="1"/>
    <x v="1"/>
    <s v="10/24/2022 14:10:34"/>
    <s v="Monday"/>
  </r>
  <r>
    <s v="1 in. Electrical Metallic Tube (EMT) Set-Screw Connector"/>
    <x v="35"/>
    <x v="0"/>
    <s v="10/24/2022 14:10:34"/>
    <s v="Monday"/>
  </r>
  <r>
    <s v="250 ft. 14/2 Romex SIMpull Solid NM-B W/G Wire"/>
    <x v="51"/>
    <x v="0"/>
    <s v="10/24/2022 14:10:34"/>
    <s v="Monday"/>
  </r>
  <r>
    <s v="250 ft. 14/2 Romex SIMpull Solid NM-B W/G Wire"/>
    <x v="15"/>
    <x v="7"/>
    <s v="10/24/2022 14:10:34"/>
    <s v="Monday"/>
  </r>
  <r>
    <s v="250 ft. 14/2 Romex SIMpull Solid NM-B W/G Wire"/>
    <x v="36"/>
    <x v="10"/>
    <s v="10/24/2022 14:10:34"/>
    <s v="Monday"/>
  </r>
  <r>
    <s v="250 ft. 14/2 Romex SIMpull Solid NM-B W/G Wire"/>
    <x v="37"/>
    <x v="15"/>
    <s v="10/24/2022 14:10:34"/>
    <s v="Monday"/>
  </r>
  <r>
    <s v="250 ft. 14/3 Solid Romex SIMpull CU NM-B W/G Wire"/>
    <x v="18"/>
    <x v="0"/>
    <s v="10/24/2022 14:10:34"/>
    <s v="Monday"/>
  </r>
  <r>
    <s v="250 ft. 14/3 Solid Romex SIMpull CU NM-B W/G Wire"/>
    <x v="18"/>
    <x v="1"/>
    <s v="10/24/2022 14:10:34"/>
    <s v="Monday"/>
  </r>
  <r>
    <s v="250 ft. 12/2 Solid Romex SIMpull CU NM-B W/G Wire"/>
    <x v="38"/>
    <x v="0"/>
    <s v="10/24/2022 14:10:34"/>
    <s v="Monday"/>
  </r>
  <r>
    <s v="250 ft. 12/2 Solid Romex SIMpull CU NM-B W/G Wire"/>
    <x v="38"/>
    <x v="1"/>
    <s v="10/24/2022 14:10:34"/>
    <s v="Monday"/>
  </r>
  <r>
    <s v="250 ft. 12/2 Solid Romex SIMpull CU NM-B W/G Wire"/>
    <x v="39"/>
    <x v="6"/>
    <s v="10/24/2022 14:10:34"/>
    <s v="Monday"/>
  </r>
  <r>
    <s v="250 ft. 12/3 Solid Romex SIMpull CU NM-B W/G Wire"/>
    <x v="21"/>
    <x v="0"/>
    <s v="10/24/2022 14:10:34"/>
    <s v="Monday"/>
  </r>
  <r>
    <s v="250 ft. 12/3 Solid Romex SIMpull CU NM-B W/G Wire"/>
    <x v="40"/>
    <x v="1"/>
    <s v="10/24/2022 14:10:34"/>
    <s v="Monday"/>
  </r>
  <r>
    <s v="250 ft. 12/3 Solid Romex SIMpull CU NM-B W/G Wire"/>
    <x v="41"/>
    <x v="10"/>
    <s v="10/24/2022 14:10:34"/>
    <s v="Monday"/>
  </r>
  <r>
    <s v="250 ft. 12/3 Solid Romex SIMpull CU NM-B W/G Wire"/>
    <x v="22"/>
    <x v="12"/>
    <s v="10/24/2022 14:10:34"/>
    <s v="Monday"/>
  </r>
  <r>
    <s v="500 ft. 4 Gauge Black Stranded Copper THHN Wire"/>
    <x v="42"/>
    <x v="0"/>
    <s v="10/24/2022 14:10:34"/>
    <s v="Monday"/>
  </r>
  <r>
    <s v="500 ft. 4 Gauge Black Stranded Copper THHN Wire"/>
    <x v="23"/>
    <x v="7"/>
    <s v="10/24/2022 14:10:34"/>
    <s v="Monday"/>
  </r>
  <r>
    <s v="500 ft. 4 Gauge Black Stranded Copper THHN Wire"/>
    <x v="25"/>
    <x v="10"/>
    <s v="10/24/2022 14:10:34"/>
    <s v="Monday"/>
  </r>
  <r>
    <s v="500 ft. 6 Gauge Black Stranded Copper THHN Wire"/>
    <x v="52"/>
    <x v="0"/>
    <s v="10/24/2022 14:10:34"/>
    <s v="Monday"/>
  </r>
  <r>
    <s v="500 ft. 6 Gauge Black Stranded Copper THHN Wire"/>
    <x v="44"/>
    <x v="7"/>
    <s v="10/24/2022 14:10:34"/>
    <s v="Monday"/>
  </r>
  <r>
    <s v="500 ft. 6 Gauge Black Stranded Copper THHN Wire"/>
    <x v="26"/>
    <x v="10"/>
    <s v="10/24/2022 14:10:34"/>
    <s v="Monday"/>
  </r>
  <r>
    <s v="500 ft. 10 Gauge Black Stranded Copper THHN Wire"/>
    <x v="45"/>
    <x v="0"/>
    <s v="10/24/2022 14:10:34"/>
    <s v="Monday"/>
  </r>
  <r>
    <s v="500 ft. 10 Gauge Black Stranded Copper THHN Wire"/>
    <x v="46"/>
    <x v="7"/>
    <s v="10/24/2022 14:10:34"/>
    <s v="Monday"/>
  </r>
  <r>
    <s v="500 ft. 10 Gauge Black Stranded Copper THHN Wire"/>
    <x v="29"/>
    <x v="13"/>
    <s v="10/24/2022 14:10:34"/>
    <s v="Monday"/>
  </r>
  <r>
    <s v="1/2 in. x 10 ft. Electric Metallic Tube (EMT) Conduit"/>
    <x v="53"/>
    <x v="0"/>
    <s v="10/25/2022 09:25:56"/>
    <s v="Tuesday"/>
  </r>
  <r>
    <s v="1/2 in. x 10 ft. Electric Metallic Tube (EMT) Conduit"/>
    <x v="1"/>
    <x v="1"/>
    <s v="10/25/2022 09:25:56"/>
    <s v="Tuesday"/>
  </r>
  <r>
    <s v="1/2 in. x 10 ft. Electric Metallic Tube (EMT) Conduit"/>
    <x v="3"/>
    <x v="3"/>
    <s v="10/25/2022 09:25:56"/>
    <s v="Tuesday"/>
  </r>
  <r>
    <s v="1/2 in. x 10 ft. Electric Metallic Tube (EMT) Conduit"/>
    <x v="54"/>
    <x v="17"/>
    <s v="10/25/2022 09:25:56"/>
    <s v="Tuesday"/>
  </r>
  <r>
    <s v="3/4 in. x 10 ft. Electric Metallic Tube (EMT) Conduit"/>
    <x v="4"/>
    <x v="0"/>
    <s v="10/25/2022 09:25:56"/>
    <s v="Tuesday"/>
  </r>
  <r>
    <s v="3/4 in. x 10 ft. Electric Metallic Tube (EMT) Conduit"/>
    <x v="5"/>
    <x v="4"/>
    <s v="10/25/2022 09:25:56"/>
    <s v="Tuesday"/>
  </r>
  <r>
    <s v="3/4 in. x 10 ft. Electric Metallic Tube (EMT) Conduit"/>
    <x v="6"/>
    <x v="2"/>
    <s v="10/25/2022 09:25:56"/>
    <s v="Tuesday"/>
  </r>
  <r>
    <s v="3/4 in. x 10 ft. Electric Metallic Tube (EMT) Conduit"/>
    <x v="9"/>
    <x v="7"/>
    <s v="10/25/2022 09:25:56"/>
    <s v="Tuesday"/>
  </r>
  <r>
    <s v="1 in. x 10 ft. Electric Metallic Tube (EMT) Conduit"/>
    <x v="30"/>
    <x v="0"/>
    <s v="10/25/2022 09:25:56"/>
    <s v="Tuesday"/>
  </r>
  <r>
    <s v="1 in. x 10 ft. Electric Metallic Tube (EMT) Conduit"/>
    <x v="31"/>
    <x v="8"/>
    <s v="10/25/2022 09:25:56"/>
    <s v="Tuesday"/>
  </r>
  <r>
    <s v="1 in. x 10 ft. Electric Metallic Tube (EMT) Conduit"/>
    <x v="7"/>
    <x v="5"/>
    <s v="10/25/2022 09:25:56"/>
    <s v="Tuesday"/>
  </r>
  <r>
    <s v="1 in. x 10 ft. Electric Metallic Tube (EMT) Conduit"/>
    <x v="32"/>
    <x v="14"/>
    <s v="10/25/2022 09:25:56"/>
    <s v="Tuesday"/>
  </r>
  <r>
    <s v="1 in. x 10 ft. Electric Metallic Tube (EMT) Conduit"/>
    <x v="55"/>
    <x v="18"/>
    <s v="10/25/2022 09:25:56"/>
    <s v="Tuesday"/>
  </r>
  <r>
    <s v="1/2 in. Electric Metallic Tube (EMT) Set-Screw Coupling (5-Pack)"/>
    <x v="10"/>
    <x v="0"/>
    <s v="10/25/2022 09:25:56"/>
    <s v="Tuesday"/>
  </r>
  <r>
    <s v="1/2 in. Electric Metallic Tube (EMT) Set-Screw Coupling (5-Pack)"/>
    <x v="1"/>
    <x v="7"/>
    <s v="10/25/2022 09:25:56"/>
    <s v="Tuesday"/>
  </r>
  <r>
    <s v="1/2 in. Electric Metallic Tube (EMT) Set-Screw Coupling (5-Pack)"/>
    <x v="11"/>
    <x v="8"/>
    <s v="10/25/2022 09:25:56"/>
    <s v="Tuesday"/>
  </r>
  <r>
    <s v="1/2 in. Electric Metallic Tube (EMT) Set-Screw Coupling (5-Pack)"/>
    <x v="1"/>
    <x v="1"/>
    <s v="10/25/2022 09:25:56"/>
    <s v="Tuesday"/>
  </r>
  <r>
    <s v="3/4 in. Standard Fitting Electric Metallic Tube (EMT) Set-Screw Coupling (5-Pack)"/>
    <x v="12"/>
    <x v="0"/>
    <s v="10/25/2022 09:25:56"/>
    <s v="Tuesday"/>
  </r>
  <r>
    <s v="3/4 in. Standard Fitting Electric Metallic Tube (EMT) Set-Screw Coupling (5-Pack)"/>
    <x v="49"/>
    <x v="3"/>
    <s v="10/25/2022 09:25:56"/>
    <s v="Tuesday"/>
  </r>
  <r>
    <s v="3/4 in. Standard Fitting Electric Metallic Tube (EMT) Set-Screw Coupling (5-Pack)"/>
    <x v="12"/>
    <x v="9"/>
    <s v="10/25/2022 09:25:56"/>
    <s v="Tuesday"/>
  </r>
  <r>
    <s v="3/4 in. Standard Fitting Electric Metallic Tube (EMT) Set-Screw Coupling (5-Pack)"/>
    <x v="50"/>
    <x v="16"/>
    <s v="10/25/2022 09:25:56"/>
    <s v="Tuesday"/>
  </r>
  <r>
    <s v="1 in. Electric Metallic Tube (EMT) Set-Screw Coupling"/>
    <x v="13"/>
    <x v="0"/>
    <s v="10/25/2022 09:25:56"/>
    <s v="Tuesday"/>
  </r>
  <r>
    <s v="1/2 in. Electrical Metallic Tube (EMT) Set-Screw Connectors (5-Pack)"/>
    <x v="10"/>
    <x v="0"/>
    <s v="10/25/2022 09:25:56"/>
    <s v="Tuesday"/>
  </r>
  <r>
    <s v="1/2 in. Electrical Metallic Tube (EMT) Set-Screw Connectors (5-Pack)"/>
    <x v="1"/>
    <x v="7"/>
    <s v="10/25/2022 09:25:56"/>
    <s v="Tuesday"/>
  </r>
  <r>
    <s v="1/2 in. Electrical Metallic Tube (EMT) Set-Screw Connectors (5-Pack)"/>
    <x v="1"/>
    <x v="1"/>
    <s v="10/25/2022 09:25:56"/>
    <s v="Tuesday"/>
  </r>
  <r>
    <s v="3/4 in. Electrical Metallic Tube (EMT) Set-Screw Connector (5-Pack)"/>
    <x v="34"/>
    <x v="0"/>
    <s v="10/25/2022 09:25:56"/>
    <s v="Tuesday"/>
  </r>
  <r>
    <s v="3/4 in. Electrical Metallic Tube (EMT) Set-Screw Connector (5-Pack)"/>
    <x v="1"/>
    <x v="1"/>
    <s v="10/25/2022 09:25:56"/>
    <s v="Tuesday"/>
  </r>
  <r>
    <s v="1 in. Electrical Metallic Tube (EMT) Set-Screw Connector"/>
    <x v="35"/>
    <x v="0"/>
    <s v="10/25/2022 09:25:56"/>
    <s v="Tuesday"/>
  </r>
  <r>
    <s v="250 ft. 14/2 Romex SIMpull Solid NM-B W/G Wire"/>
    <x v="51"/>
    <x v="0"/>
    <s v="10/25/2022 09:25:56"/>
    <s v="Tuesday"/>
  </r>
  <r>
    <s v="250 ft. 14/2 Romex SIMpull Solid NM-B W/G Wire"/>
    <x v="15"/>
    <x v="7"/>
    <s v="10/25/2022 09:25:56"/>
    <s v="Tuesday"/>
  </r>
  <r>
    <s v="250 ft. 14/2 Romex SIMpull Solid NM-B W/G Wire"/>
    <x v="36"/>
    <x v="10"/>
    <s v="10/25/2022 09:25:56"/>
    <s v="Tuesday"/>
  </r>
  <r>
    <s v="250 ft. 14/2 Romex SIMpull Solid NM-B W/G Wire"/>
    <x v="37"/>
    <x v="15"/>
    <s v="10/25/2022 09:25:56"/>
    <s v="Tuesday"/>
  </r>
  <r>
    <s v="250 ft. 14/2 Romex SIMpull Solid NM-B W/G Wire"/>
    <x v="56"/>
    <x v="19"/>
    <s v="10/25/2022 09:25:56"/>
    <s v="Tuesday"/>
  </r>
  <r>
    <s v="250 ft. 14/3 Solid Romex SIMpull CU NM-B W/G Wire"/>
    <x v="18"/>
    <x v="0"/>
    <s v="10/25/2022 09:25:56"/>
    <s v="Tuesday"/>
  </r>
  <r>
    <s v="250 ft. 14/3 Solid Romex SIMpull CU NM-B W/G Wire"/>
    <x v="19"/>
    <x v="1"/>
    <s v="10/25/2022 09:25:56"/>
    <s v="Tuesday"/>
  </r>
  <r>
    <s v="250 ft. 12/2 Solid Romex SIMpull CU NM-B W/G Wire"/>
    <x v="38"/>
    <x v="0"/>
    <s v="10/25/2022 09:25:56"/>
    <s v="Tuesday"/>
  </r>
  <r>
    <s v="250 ft. 12/3 Solid Romex SIMpull CU NM-B W/G Wire"/>
    <x v="21"/>
    <x v="0"/>
    <s v="10/25/2022 09:25:56"/>
    <s v="Tuesday"/>
  </r>
  <r>
    <s v="250 ft. 12/3 Solid Romex SIMpull CU NM-B W/G Wire"/>
    <x v="21"/>
    <x v="1"/>
    <s v="10/25/2022 09:25:56"/>
    <s v="Tuesday"/>
  </r>
  <r>
    <s v="250 ft. 12/3 Solid Romex SIMpull CU NM-B W/G Wire"/>
    <x v="22"/>
    <x v="12"/>
    <s v="10/25/2022 09:25:56"/>
    <s v="Tuesday"/>
  </r>
  <r>
    <s v="500 ft. 4 Gauge Black Stranded Copper THHN Wire"/>
    <x v="23"/>
    <x v="7"/>
    <s v="10/25/2022 09:25:56"/>
    <s v="Tuesday"/>
  </r>
  <r>
    <s v="500 ft. 4 Gauge Black Stranded Copper THHN Wire"/>
    <x v="25"/>
    <x v="10"/>
    <s v="10/25/2022 09:25:56"/>
    <s v="Tuesday"/>
  </r>
  <r>
    <s v="500 ft. 6 Gauge Black Stranded Copper THHN Wire"/>
    <x v="52"/>
    <x v="0"/>
    <s v="10/25/2022 09:25:56"/>
    <s v="Tuesday"/>
  </r>
  <r>
    <s v="500 ft. 6 Gauge Black Stranded Copper THHN Wire"/>
    <x v="44"/>
    <x v="7"/>
    <s v="10/25/2022 09:25:56"/>
    <s v="Tuesday"/>
  </r>
  <r>
    <s v="500 ft. 6 Gauge Black Stranded Copper THHN Wire"/>
    <x v="26"/>
    <x v="10"/>
    <s v="10/25/2022 09:25:56"/>
    <s v="Tuesday"/>
  </r>
  <r>
    <s v="500 ft. 6 Gauge Black Stranded Copper THHN Wire"/>
    <x v="57"/>
    <x v="13"/>
    <s v="10/25/2022 09:25:56"/>
    <s v="Tuesday"/>
  </r>
  <r>
    <s v="500 ft. 10 Gauge Black Stranded Copper THHN Wire"/>
    <x v="45"/>
    <x v="0"/>
    <s v="10/25/2022 09:25:57"/>
    <s v="Tuesday"/>
  </r>
  <r>
    <s v="500 ft. 10 Gauge Black Stranded Copper THHN Wire"/>
    <x v="46"/>
    <x v="7"/>
    <s v="10/25/2022 09:25:57"/>
    <s v="Tuesday"/>
  </r>
  <r>
    <s v="500 ft. 10 Gauge Black Stranded Copper THHN Wire"/>
    <x v="58"/>
    <x v="20"/>
    <s v="10/25/2022 09:25:57"/>
    <s v="Tuesday"/>
  </r>
  <r>
    <s v="1/2 in. x 10 ft. Electric Metallic Tube (EMT) Conduit"/>
    <x v="0"/>
    <x v="0"/>
    <s v="10/26/2022 13:58:13"/>
    <s v="Wednesday"/>
  </r>
  <r>
    <s v="1/2 in. x 10 ft. Electric Metallic Tube (EMT) Conduit"/>
    <x v="1"/>
    <x v="1"/>
    <s v="10/26/2022 13:58:13"/>
    <s v="Wednesday"/>
  </r>
  <r>
    <s v="1/2 in. x 10 ft. Electric Metallic Tube (EMT) Conduit"/>
    <x v="59"/>
    <x v="2"/>
    <s v="10/26/2022 13:58:13"/>
    <s v="Wednesday"/>
  </r>
  <r>
    <s v="1/2 in. x 10 ft. Electric Metallic Tube (EMT) Conduit"/>
    <x v="3"/>
    <x v="3"/>
    <s v="10/26/2022 13:58:13"/>
    <s v="Wednesday"/>
  </r>
  <r>
    <s v="3/4 in. x 10 ft. Electric Metallic Tube (EMT) Conduit"/>
    <x v="4"/>
    <x v="0"/>
    <s v="10/26/2022 13:58:13"/>
    <s v="Wednesday"/>
  </r>
  <r>
    <s v="3/4 in. x 10 ft. Electric Metallic Tube (EMT) Conduit"/>
    <x v="5"/>
    <x v="4"/>
    <s v="10/26/2022 13:58:13"/>
    <s v="Wednesday"/>
  </r>
  <r>
    <s v="3/4 in. x 10 ft. Electric Metallic Tube (EMT) Conduit"/>
    <x v="6"/>
    <x v="2"/>
    <s v="10/26/2022 13:58:13"/>
    <s v="Wednesday"/>
  </r>
  <r>
    <s v="3/4 in. x 10 ft. Electric Metallic Tube (EMT) Conduit"/>
    <x v="9"/>
    <x v="7"/>
    <s v="10/26/2022 13:58:13"/>
    <s v="Wednesday"/>
  </r>
  <r>
    <s v="1 in. x 10 ft. Electric Metallic Tube (EMT) Conduit"/>
    <x v="30"/>
    <x v="0"/>
    <s v="10/26/2022 13:58:13"/>
    <s v="Wednesday"/>
  </r>
  <r>
    <s v="1 in. x 10 ft. Electric Metallic Tube (EMT) Conduit"/>
    <x v="31"/>
    <x v="8"/>
    <s v="10/26/2022 13:58:13"/>
    <s v="Wednesday"/>
  </r>
  <r>
    <s v="1 in. x 10 ft. Electric Metallic Tube (EMT) Conduit"/>
    <x v="7"/>
    <x v="5"/>
    <s v="10/26/2022 13:58:13"/>
    <s v="Wednesday"/>
  </r>
  <r>
    <s v="1 in. x 10 ft. Electric Metallic Tube (EMT) Conduit"/>
    <x v="8"/>
    <x v="6"/>
    <s v="10/26/2022 13:58:13"/>
    <s v="Wednesday"/>
  </r>
  <r>
    <s v="1 in. x 10 ft. Electric Metallic Tube (EMT) Conduit"/>
    <x v="32"/>
    <x v="14"/>
    <s v="10/26/2022 13:58:13"/>
    <s v="Wednesday"/>
  </r>
  <r>
    <s v="1 in. x 10 ft. Electric Metallic Tube (EMT) Conduit"/>
    <x v="55"/>
    <x v="18"/>
    <s v="10/26/2022 13:58:13"/>
    <s v="Wednesday"/>
  </r>
  <r>
    <s v="1/2 in. Electric Metallic Tube (EMT) Set-Screw Coupling (5-Pack)"/>
    <x v="10"/>
    <x v="0"/>
    <s v="10/26/2022 13:58:13"/>
    <s v="Wednesday"/>
  </r>
  <r>
    <s v="1/2 in. Electric Metallic Tube (EMT) Set-Screw Coupling (5-Pack)"/>
    <x v="1"/>
    <x v="7"/>
    <s v="10/26/2022 13:58:13"/>
    <s v="Wednesday"/>
  </r>
  <r>
    <s v="1/2 in. Electric Metallic Tube (EMT) Set-Screw Coupling (5-Pack)"/>
    <x v="11"/>
    <x v="8"/>
    <s v="10/26/2022 13:58:13"/>
    <s v="Wednesday"/>
  </r>
  <r>
    <s v="1/2 in.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0"/>
    <s v="10/26/2022 13:58:13"/>
    <s v="Wednesday"/>
  </r>
  <r>
    <s v="3/4 in. Standard Fitting Electric Metallic Tube (EMT) Set-Screw Coupling (5-Pack)"/>
    <x v="49"/>
    <x v="3"/>
    <s v="10/26/2022 13:58:13"/>
    <s v="Wednesday"/>
  </r>
  <r>
    <s v="3/4 in. Standard Fitting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9"/>
    <s v="10/26/2022 13:58:13"/>
    <s v="Wednesday"/>
  </r>
  <r>
    <s v="1/2 in. Electrical Metallic Tube (EMT) Set-Screw Connectors (5-Pack)"/>
    <x v="10"/>
    <x v="0"/>
    <s v="10/26/2022 13:58:13"/>
    <s v="Wednesday"/>
  </r>
  <r>
    <s v="1/2 in. Electrical Metallic Tube (EMT) Set-Screw Connectors (5-Pack)"/>
    <x v="1"/>
    <x v="7"/>
    <s v="10/26/2022 13:58:13"/>
    <s v="Wednesday"/>
  </r>
  <r>
    <s v="1/2 in. Electrical Metallic Tube (EMT) Set-Screw Connectors (5-Pack)"/>
    <x v="1"/>
    <x v="1"/>
    <s v="10/26/2022 13:58:13"/>
    <s v="Wednesday"/>
  </r>
  <r>
    <s v="1/2 in. Electrical Metallic Tube (EMT) Set-Screw Connectors (5-Pack)"/>
    <x v="33"/>
    <x v="3"/>
    <s v="10/26/2022 13:58:13"/>
    <s v="Wednesday"/>
  </r>
  <r>
    <s v="3/4 in. Electrical Metallic Tube (EMT) Set-Screw Connector (5-Pack)"/>
    <x v="34"/>
    <x v="0"/>
    <s v="10/26/2022 13:58:13"/>
    <s v="Wednesday"/>
  </r>
  <r>
    <s v="3/4 in. Electrical Metallic Tube (EMT) Set-Screw Connector (5-Pack)"/>
    <x v="1"/>
    <x v="1"/>
    <s v="10/26/2022 13:58:13"/>
    <s v="Wednesday"/>
  </r>
  <r>
    <s v="1 in. Electrical Metallic Tube (EMT) Set-Screw Connector"/>
    <x v="35"/>
    <x v="0"/>
    <s v="10/26/2022 13:58:13"/>
    <s v="Wednesday"/>
  </r>
  <r>
    <s v="250 ft. 14/2 Romex SIMpull Solid NM-B W/G Wire"/>
    <x v="15"/>
    <x v="7"/>
    <s v="10/26/2022 13:58:13"/>
    <s v="Wednesday"/>
  </r>
  <r>
    <s v="250 ft. 14/2 Romex SIMpull Solid NM-B W/G Wire"/>
    <x v="60"/>
    <x v="10"/>
    <s v="10/26/2022 13:58:13"/>
    <s v="Wednesday"/>
  </r>
  <r>
    <s v="250 ft. 14/2 Romex SIMpull Solid NM-B W/G Wire"/>
    <x v="56"/>
    <x v="19"/>
    <s v="10/26/2022 13:58:13"/>
    <s v="Wednesday"/>
  </r>
  <r>
    <s v="250 ft. 14/2 Romex SIMpull Solid NM-B W/G Wire"/>
    <x v="37"/>
    <x v="15"/>
    <s v="10/26/2022 13:58:13"/>
    <s v="Wednesday"/>
  </r>
  <r>
    <s v="250 ft. 14/3 Solid Romex SIMpull CU NM-B W/G Wire"/>
    <x v="19"/>
    <x v="0"/>
    <s v="10/26/2022 13:58:13"/>
    <s v="Wednesday"/>
  </r>
  <r>
    <s v="250 ft. 14/3 Solid Romex SIMpull CU NM-B W/G Wire"/>
    <x v="19"/>
    <x v="1"/>
    <s v="10/26/2022 13:58:13"/>
    <s v="Wednesday"/>
  </r>
  <r>
    <s v="250 ft. 12/2 Solid Romex SIMpull CU NM-B W/G Wire"/>
    <x v="38"/>
    <x v="0"/>
    <s v="10/26/2022 13:58:13"/>
    <s v="Wednesday"/>
  </r>
  <r>
    <s v="250 ft. 12/3 Solid Romex SIMpull CU NM-B W/G Wire"/>
    <x v="21"/>
    <x v="0"/>
    <s v="10/26/2022 13:58:13"/>
    <s v="Wednesday"/>
  </r>
  <r>
    <s v="250 ft. 12/3 Solid Romex SIMpull CU NM-B W/G Wire"/>
    <x v="21"/>
    <x v="1"/>
    <s v="10/26/2022 13:58:13"/>
    <s v="Wednesday"/>
  </r>
  <r>
    <s v="250 ft. 12/3 Solid Romex SIMpull CU NM-B W/G Wire"/>
    <x v="41"/>
    <x v="10"/>
    <s v="10/26/2022 13:58:13"/>
    <s v="Wednesday"/>
  </r>
  <r>
    <s v="500 ft. 4 Gauge Black Stranded Copper THHN Wire"/>
    <x v="23"/>
    <x v="7"/>
    <s v="10/26/2022 13:58:13"/>
    <s v="Wednesday"/>
  </r>
  <r>
    <s v="500 ft. 4 Gauge Black Stranded Copper THHN Wire"/>
    <x v="25"/>
    <x v="1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6"/>
    <x v="7"/>
    <s v="10/26/2022 13:58:13"/>
    <s v="Wednesday"/>
  </r>
  <r>
    <s v="500 ft. 10 Gauge Black Stranded Copper THHN Wire"/>
    <x v="58"/>
    <x v="20"/>
    <s v="10/26/2022 13:58:13"/>
    <s v="Wednesday"/>
  </r>
  <r>
    <s v="1/2 in. x 10 ft. Electric Metallic Tube (EMT) Conduit"/>
    <x v="0"/>
    <x v="0"/>
    <s v="10/27/2022 14:34:51"/>
    <s v="Thursday"/>
  </r>
  <r>
    <s v="1/2 in. x 10 ft. Electric Metallic Tube (EMT) Conduit"/>
    <x v="1"/>
    <x v="1"/>
    <s v="10/27/2022 14:34:51"/>
    <s v="Thursday"/>
  </r>
  <r>
    <s v="1/2 in. x 10 ft. Electric Metallic Tube (EMT) Conduit"/>
    <x v="59"/>
    <x v="2"/>
    <s v="10/27/2022 14:34:51"/>
    <s v="Thursday"/>
  </r>
  <r>
    <s v="1/2 in. x 10 ft. Electric Metallic Tube (EMT) Conduit"/>
    <x v="3"/>
    <x v="3"/>
    <s v="10/27/2022 14:34:51"/>
    <s v="Thursday"/>
  </r>
  <r>
    <s v="3/4 in. x 10 ft. Electric Metallic Tube (EMT) Conduit"/>
    <x v="4"/>
    <x v="0"/>
    <s v="10/27/2022 14:34:51"/>
    <s v="Thursday"/>
  </r>
  <r>
    <s v="3/4 in. x 10 ft. Electric Metallic Tube (EMT) Conduit"/>
    <x v="5"/>
    <x v="4"/>
    <s v="10/27/2022 14:34:51"/>
    <s v="Thursday"/>
  </r>
  <r>
    <s v="3/4 in. x 10 ft. Electric Metallic Tube (EMT) Conduit"/>
    <x v="61"/>
    <x v="2"/>
    <s v="10/27/2022 14:34:51"/>
    <s v="Thursday"/>
  </r>
  <r>
    <s v="3/4 in. x 10 ft. Electric Metallic Tube (EMT) Conduit"/>
    <x v="9"/>
    <x v="7"/>
    <s v="10/27/2022 14:34:51"/>
    <s v="Thursday"/>
  </r>
  <r>
    <s v="1 in. x 10 ft. Electric Metallic Tube (EMT) Conduit"/>
    <x v="30"/>
    <x v="0"/>
    <s v="10/27/2022 14:34:51"/>
    <s v="Thursday"/>
  </r>
  <r>
    <s v="1 in. x 10 ft. Electric Metallic Tube (EMT) Conduit"/>
    <x v="31"/>
    <x v="8"/>
    <s v="10/27/2022 14:34:51"/>
    <s v="Thursday"/>
  </r>
  <r>
    <s v="1 in. x 10 ft. Electric Metallic Tube (EMT) Conduit"/>
    <x v="7"/>
    <x v="5"/>
    <s v="10/27/2022 14:34:51"/>
    <s v="Thursday"/>
  </r>
  <r>
    <s v="1 in. x 10 ft. Electric Metallic Tube (EMT) Conduit"/>
    <x v="8"/>
    <x v="6"/>
    <s v="10/27/2022 14:34:51"/>
    <s v="Thursday"/>
  </r>
  <r>
    <s v="1/2 in. Electric Metallic Tube (EMT) Set-Screw Coupling (5-Pack)"/>
    <x v="10"/>
    <x v="0"/>
    <s v="10/27/2022 14:34:51"/>
    <s v="Thursday"/>
  </r>
  <r>
    <s v="1/2 in. Electric Metallic Tube (EMT) Set-Screw Coupling (5-Pack)"/>
    <x v="1"/>
    <x v="7"/>
    <s v="10/27/2022 14:34:51"/>
    <s v="Thursday"/>
  </r>
  <r>
    <s v="1/2 in. Electric Metallic Tube (EMT) Set-Screw Coupling (5-Pack)"/>
    <x v="11"/>
    <x v="8"/>
    <s v="10/27/2022 14:34:51"/>
    <s v="Thursday"/>
  </r>
  <r>
    <s v="1/2 in. Electric Metallic Tube (EMT) Set-Screw Coupling (5-Pack)"/>
    <x v="1"/>
    <x v="1"/>
    <s v="10/27/2022 14:34:51"/>
    <s v="Thursday"/>
  </r>
  <r>
    <s v="3/4 in. Standard Fitting Electric Metallic Tube (EMT) Set-Screw Coupling (5-Pack)"/>
    <x v="12"/>
    <x v="0"/>
    <s v="10/27/2022 14:34:51"/>
    <s v="Thursday"/>
  </r>
  <r>
    <s v="3/4 in. Standard Fitting Electric Metallic Tube (EMT) Set-Screw Coupling (5-Pack)"/>
    <x v="12"/>
    <x v="9"/>
    <s v="10/27/2022 14:34:51"/>
    <s v="Thursday"/>
  </r>
  <r>
    <s v="3/4 in. Standard Fitting Electric Metallic Tube (EMT) Set-Screw Coupling (5-Pack)"/>
    <x v="50"/>
    <x v="16"/>
    <s v="10/27/2022 14:34:51"/>
    <s v="Thursday"/>
  </r>
  <r>
    <s v="1 in. Electric Metallic Tube (EMT) Set-Screw Coupling"/>
    <x v="13"/>
    <x v="0"/>
    <s v="10/27/2022 14:34:51"/>
    <s v="Thursday"/>
  </r>
  <r>
    <s v="1/2 in. Electrical Metallic Tube (EMT) Set-Screw Connectors (5-Pack)"/>
    <x v="10"/>
    <x v="0"/>
    <s v="10/27/2022 14:34:51"/>
    <s v="Thursday"/>
  </r>
  <r>
    <s v="1/2 in. Electrical Metallic Tube (EMT) Set-Screw Connectors (5-Pack)"/>
    <x v="1"/>
    <x v="7"/>
    <s v="10/27/2022 14:34:51"/>
    <s v="Thursday"/>
  </r>
  <r>
    <s v="1/2 in. Electrical Metallic Tube (EMT) Set-Screw Connectors (5-Pack)"/>
    <x v="1"/>
    <x v="1"/>
    <s v="10/27/2022 14:34:51"/>
    <s v="Thursday"/>
  </r>
  <r>
    <s v="3/4 in. Electrical Metallic Tube (EMT) Set-Screw Connector (5-Pack)"/>
    <x v="34"/>
    <x v="0"/>
    <s v="10/27/2022 14:34:51"/>
    <s v="Thursday"/>
  </r>
  <r>
    <s v="3/4 in. Electrical Metallic Tube (EMT) Set-Screw Connector (5-Pack)"/>
    <x v="1"/>
    <x v="1"/>
    <s v="10/27/2022 14:34:51"/>
    <s v="Thursday"/>
  </r>
  <r>
    <s v="3/4 in. Electrical Metallic Tube (EMT) Set-Screw Connector (5-Pack)"/>
    <x v="62"/>
    <x v="21"/>
    <s v="10/27/2022 14:34:51"/>
    <s v="Thursday"/>
  </r>
  <r>
    <s v="1 in. Electrical Metallic Tube (EMT) Set-Screw Connector"/>
    <x v="35"/>
    <x v="0"/>
    <s v="10/27/2022 14:34:51"/>
    <s v="Thursday"/>
  </r>
  <r>
    <s v="250 ft. 14/2 Romex SIMpull Solid NM-B W/G Wire"/>
    <x v="15"/>
    <x v="7"/>
    <s v="10/27/2022 14:34:51"/>
    <s v="Thursday"/>
  </r>
  <r>
    <s v="250 ft. 14/2 Romex SIMpull Solid NM-B W/G Wire"/>
    <x v="60"/>
    <x v="10"/>
    <s v="10/27/2022 14:34:51"/>
    <s v="Thursday"/>
  </r>
  <r>
    <s v="250 ft. 14/2 Romex SIMpull Solid NM-B W/G Wire"/>
    <x v="37"/>
    <x v="15"/>
    <s v="10/27/2022 14:34:51"/>
    <s v="Thursday"/>
  </r>
  <r>
    <s v="250 ft. 14/2 Romex SIMpull Solid NM-B W/G Wire"/>
    <x v="56"/>
    <x v="19"/>
    <s v="10/27/2022 14:34:51"/>
    <s v="Thursday"/>
  </r>
  <r>
    <s v="250 ft. 14/3 Solid Romex SIMpull CU NM-B W/G Wire"/>
    <x v="19"/>
    <x v="0"/>
    <s v="10/27/2022 14:34:51"/>
    <s v="Thursday"/>
  </r>
  <r>
    <s v="250 ft. 14/3 Solid Romex SIMpull CU NM-B W/G Wire"/>
    <x v="19"/>
    <x v="1"/>
    <s v="10/27/2022 14:34:51"/>
    <s v="Thursday"/>
  </r>
  <r>
    <s v="250 ft. 12/2 Solid Romex SIMpull CU NM-B W/G Wire"/>
    <x v="38"/>
    <x v="0"/>
    <s v="10/27/2022 14:34:51"/>
    <s v="Thursday"/>
  </r>
  <r>
    <s v="250 ft. 12/2 Solid Romex SIMpull CU NM-B W/G Wire"/>
    <x v="39"/>
    <x v="6"/>
    <s v="10/27/2022 14:34:51"/>
    <s v="Thursday"/>
  </r>
  <r>
    <s v="250 ft. 12/3 Solid Romex SIMpull CU NM-B W/G Wire"/>
    <x v="21"/>
    <x v="0"/>
    <s v="10/27/2022 14:34:51"/>
    <s v="Thursday"/>
  </r>
  <r>
    <s v="250 ft. 12/3 Solid Romex SIMpull CU NM-B W/G Wire"/>
    <x v="21"/>
    <x v="1"/>
    <s v="10/27/2022 14:34:51"/>
    <s v="Thursday"/>
  </r>
  <r>
    <s v="250 ft. 12/3 Solid Romex SIMpull CU NM-B W/G Wire"/>
    <x v="41"/>
    <x v="10"/>
    <s v="10/27/2022 14:34:51"/>
    <s v="Thursday"/>
  </r>
  <r>
    <s v="500 ft. 4 Gauge Black Stranded Copper THHN Wire"/>
    <x v="23"/>
    <x v="7"/>
    <s v="10/27/2022 14:34:51"/>
    <s v="Thursday"/>
  </r>
  <r>
    <s v="500 ft. 4 Gauge Black Stranded Copper THHN Wire"/>
    <x v="25"/>
    <x v="10"/>
    <s v="10/27/2022 14:34:51"/>
    <s v="Thursday"/>
  </r>
  <r>
    <s v="500 ft. 6 Gauge Black Stranded Copper THHN Wire"/>
    <x v="52"/>
    <x v="0"/>
    <s v="10/27/2022 14:34:51"/>
    <s v="Thursday"/>
  </r>
  <r>
    <s v="500 ft. 6 Gauge Black Stranded Copper THHN Wire"/>
    <x v="44"/>
    <x v="7"/>
    <s v="10/27/2022 14:34:51"/>
    <s v="Thursday"/>
  </r>
  <r>
    <s v="500 ft. 6 Gauge Black Stranded Copper THHN Wire"/>
    <x v="26"/>
    <x v="10"/>
    <s v="10/27/2022 14:34:51"/>
    <s v="Thursday"/>
  </r>
  <r>
    <s v="500 ft. 6 Gauge Black Stranded Copper THHN Wire"/>
    <x v="57"/>
    <x v="13"/>
    <s v="10/27/2022 14:34:51"/>
    <s v="Thursday"/>
  </r>
  <r>
    <s v="500 ft. 10 Gauge Black Stranded Copper THHN Wire"/>
    <x v="45"/>
    <x v="0"/>
    <s v="10/27/2022 14:34:51"/>
    <s v="Thursday"/>
  </r>
  <r>
    <s v="500 ft. 10 Gauge Black Stranded Copper THHN Wire"/>
    <x v="46"/>
    <x v="7"/>
    <s v="10/27/2022 14:34:51"/>
    <s v="Thursday"/>
  </r>
  <r>
    <s v="500 ft. 10 Gauge Black Stranded Copper THHN Wire"/>
    <x v="58"/>
    <x v="20"/>
    <s v="10/27/2022 14:34:51"/>
    <s v="Thursday"/>
  </r>
  <r>
    <s v="1/2 in. x 10 ft. Electric Metallic Tube (EMT) Conduit"/>
    <x v="0"/>
    <x v="0"/>
    <s v="10/28/2022 13:28:58"/>
    <s v="Friday"/>
  </r>
  <r>
    <s v="1/2 in. x 10 ft. Electric Metallic Tube (EMT) Conduit"/>
    <x v="1"/>
    <x v="1"/>
    <s v="10/28/2022 13:28:58"/>
    <s v="Friday"/>
  </r>
  <r>
    <s v="1/2 in. x 10 ft. Electric Metallic Tube (EMT) Conduit"/>
    <x v="59"/>
    <x v="2"/>
    <s v="10/28/2022 13:28:58"/>
    <s v="Friday"/>
  </r>
  <r>
    <s v="1/2 in. x 10 ft. Electric Metallic Tube (EMT) Conduit"/>
    <x v="3"/>
    <x v="3"/>
    <s v="10/28/2022 13:28:58"/>
    <s v="Friday"/>
  </r>
  <r>
    <s v="1/2 in. x 10 ft. Electric Metallic Tube (EMT) Conduit"/>
    <x v="54"/>
    <x v="17"/>
    <s v="10/28/2022 13:28:58"/>
    <s v="Friday"/>
  </r>
  <r>
    <s v="3/4 in. x 10 ft. Electric Metallic Tube (EMT) Conduit"/>
    <x v="4"/>
    <x v="0"/>
    <s v="10/28/2022 13:28:58"/>
    <s v="Friday"/>
  </r>
  <r>
    <s v="3/4 in. x 10 ft. Electric Metallic Tube (EMT) Conduit"/>
    <x v="5"/>
    <x v="4"/>
    <s v="10/28/2022 13:28:58"/>
    <s v="Friday"/>
  </r>
  <r>
    <s v="3/4 in. x 10 ft. Electric Metallic Tube (EMT) Conduit"/>
    <x v="61"/>
    <x v="2"/>
    <s v="10/28/2022 13:28:58"/>
    <s v="Friday"/>
  </r>
  <r>
    <s v="3/4 in. x 10 ft. Electric Metallic Tube (EMT) Conduit"/>
    <x v="9"/>
    <x v="7"/>
    <s v="10/28/2022 13:28:58"/>
    <s v="Friday"/>
  </r>
  <r>
    <s v="1 in. x 10 ft. Electric Metallic Tube (EMT) Conduit"/>
    <x v="30"/>
    <x v="0"/>
    <s v="10/28/2022 13:28:58"/>
    <s v="Friday"/>
  </r>
  <r>
    <s v="1 in. x 10 ft. Electric Metallic Tube (EMT) Conduit"/>
    <x v="31"/>
    <x v="8"/>
    <s v="10/28/2022 13:28:58"/>
    <s v="Friday"/>
  </r>
  <r>
    <s v="1 in. x 10 ft. Electric Metallic Tube (EMT) Conduit"/>
    <x v="7"/>
    <x v="5"/>
    <s v="10/28/2022 13:28:58"/>
    <s v="Friday"/>
  </r>
  <r>
    <s v="1 in. x 10 ft. Electric Metallic Tube (EMT) Conduit"/>
    <x v="8"/>
    <x v="6"/>
    <s v="10/28/2022 13:28:58"/>
    <s v="Friday"/>
  </r>
  <r>
    <s v="1/2 in. Electric Metallic Tube (EMT) Set-Screw Coupling (5-Pack)"/>
    <x v="10"/>
    <x v="0"/>
    <s v="10/28/2022 13:28:58"/>
    <s v="Friday"/>
  </r>
  <r>
    <s v="1/2 in. Electric Metallic Tube (EMT) Set-Screw Coupling (5-Pack)"/>
    <x v="1"/>
    <x v="7"/>
    <s v="10/28/2022 13:28:58"/>
    <s v="Friday"/>
  </r>
  <r>
    <s v="1/2 in. Electric Metallic Tube (EMT) Set-Screw Coupling (5-Pack)"/>
    <x v="14"/>
    <x v="8"/>
    <s v="10/28/2022 13:28:58"/>
    <s v="Friday"/>
  </r>
  <r>
    <s v="1/2 in. Electric Metallic Tube (EMT) Set-Screw Coupling (5-Pack)"/>
    <x v="1"/>
    <x v="1"/>
    <s v="10/28/2022 13:28:58"/>
    <s v="Friday"/>
  </r>
  <r>
    <s v="3/4 in. Standard Fitting Electric Metallic Tube (EMT) Set-Screw Coupling (5-Pack)"/>
    <x v="12"/>
    <x v="0"/>
    <s v="10/28/2022 13:28:58"/>
    <s v="Friday"/>
  </r>
  <r>
    <s v="3/4 in. Standard Fitting Electric Metallic Tube (EMT) Set-Screw Coupling (5-Pack)"/>
    <x v="49"/>
    <x v="3"/>
    <s v="10/28/2022 13:28:58"/>
    <s v="Friday"/>
  </r>
  <r>
    <s v="3/4 in. Standard Fitting Electric Metallic Tube (EMT) Set-Screw Coupling (5-Pack)"/>
    <x v="1"/>
    <x v="1"/>
    <s v="10/28/2022 13:28:58"/>
    <s v="Friday"/>
  </r>
  <r>
    <s v="3/4 in. Standard Fitting Electric Metallic Tube (EMT) Set-Screw Coupling (5-Pack)"/>
    <x v="12"/>
    <x v="9"/>
    <s v="10/28/2022 13:28:58"/>
    <s v="Friday"/>
  </r>
  <r>
    <s v="1 in. Electric Metallic Tube (EMT) Set-Screw Coupling"/>
    <x v="13"/>
    <x v="0"/>
    <s v="10/28/2022 13:28:58"/>
    <s v="Friday"/>
  </r>
  <r>
    <s v="1 in. Electric Metallic Tube (EMT) Set-Screw Coupling"/>
    <x v="63"/>
    <x v="22"/>
    <s v="10/28/2022 13:28:58"/>
    <s v="Friday"/>
  </r>
  <r>
    <s v="1/2 in. Electrical Metallic Tube (EMT) Set-Screw Connectors (5-Pack)"/>
    <x v="10"/>
    <x v="0"/>
    <s v="10/28/2022 13:28:58"/>
    <s v="Friday"/>
  </r>
  <r>
    <s v="1/2 in. Electrical Metallic Tube (EMT) Set-Screw Connectors (5-Pack)"/>
    <x v="64"/>
    <x v="7"/>
    <s v="10/28/2022 13:28:58"/>
    <s v="Friday"/>
  </r>
  <r>
    <s v="3/4 in. Electrical Metallic Tube (EMT) Set-Screw Connector (5-Pack)"/>
    <x v="34"/>
    <x v="0"/>
    <s v="10/28/2022 13:28:58"/>
    <s v="Friday"/>
  </r>
  <r>
    <s v="3/4 in. Electrical Metallic Tube (EMT) Set-Screw Connector (5-Pack)"/>
    <x v="1"/>
    <x v="1"/>
    <s v="10/28/2022 13:28:58"/>
    <s v="Friday"/>
  </r>
  <r>
    <s v="3/4 in. Electrical Metallic Tube (EMT) Set-Screw Connector (5-Pack)"/>
    <x v="62"/>
    <x v="21"/>
    <s v="10/28/2022 13:28:58"/>
    <s v="Friday"/>
  </r>
  <r>
    <s v="250 ft. 14/2 Romex SIMpull Solid NM-B W/G Wire"/>
    <x v="15"/>
    <x v="7"/>
    <s v="10/28/2022 13:28:58"/>
    <s v="Friday"/>
  </r>
  <r>
    <s v="250 ft. 14/2 Romex SIMpull Solid NM-B W/G Wire"/>
    <x v="60"/>
    <x v="10"/>
    <s v="10/28/2022 13:28:58"/>
    <s v="Friday"/>
  </r>
  <r>
    <s v="250 ft. 14/2 Romex SIMpull Solid NM-B W/G Wire"/>
    <x v="56"/>
    <x v="19"/>
    <s v="10/28/2022 13:28:58"/>
    <s v="Friday"/>
  </r>
  <r>
    <s v="250 ft. 14/3 Solid Romex SIMpull CU NM-B W/G Wire"/>
    <x v="19"/>
    <x v="0"/>
    <s v="10/28/2022 13:28:58"/>
    <s v="Friday"/>
  </r>
  <r>
    <s v="250 ft. 12/2 Solid Romex SIMpull CU NM-B W/G Wire"/>
    <x v="38"/>
    <x v="0"/>
    <s v="10/28/2022 13:28:58"/>
    <s v="Friday"/>
  </r>
  <r>
    <s v="250 ft. 12/2 Solid Romex SIMpull CU NM-B W/G Wire"/>
    <x v="65"/>
    <x v="10"/>
    <s v="10/28/2022 13:28:58"/>
    <s v="Friday"/>
  </r>
  <r>
    <s v="250 ft. 12/3 Solid Romex SIMpull CU NM-B W/G Wire"/>
    <x v="21"/>
    <x v="0"/>
    <s v="10/28/2022 13:28:58"/>
    <s v="Friday"/>
  </r>
  <r>
    <s v="500 ft. 4 Gauge Black Stranded Copper THHN Wire"/>
    <x v="23"/>
    <x v="7"/>
    <s v="10/28/2022 13:28:58"/>
    <s v="Friday"/>
  </r>
  <r>
    <s v="500 ft. 4 Gauge Black Stranded Copper THHN Wire"/>
    <x v="25"/>
    <x v="10"/>
    <s v="10/28/2022 13:28:58"/>
    <s v="Friday"/>
  </r>
  <r>
    <s v="500 ft. 6 Gauge Black Stranded Copper THHN Wire"/>
    <x v="52"/>
    <x v="0"/>
    <s v="10/28/2022 13:28:58"/>
    <s v="Friday"/>
  </r>
  <r>
    <s v="500 ft. 6 Gauge Black Stranded Copper THHN Wire"/>
    <x v="44"/>
    <x v="7"/>
    <s v="10/28/2022 13:28:58"/>
    <s v="Friday"/>
  </r>
  <r>
    <s v="500 ft. 6 Gauge Black Stranded Copper THHN Wire"/>
    <x v="26"/>
    <x v="10"/>
    <s v="10/28/2022 13:28:58"/>
    <s v="Friday"/>
  </r>
  <r>
    <s v="500 ft. 10 Gauge Black Stranded Copper THHN Wire"/>
    <x v="45"/>
    <x v="0"/>
    <s v="10/28/2022 13:28:58"/>
    <s v="Friday"/>
  </r>
  <r>
    <s v="500 ft. 10 Gauge Black Stranded Copper THHN Wire"/>
    <x v="46"/>
    <x v="7"/>
    <s v="10/28/2022 13:28:58"/>
    <s v="Friday"/>
  </r>
  <r>
    <s v="500 ft. 10 Gauge Black Stranded Copper THHN Wire"/>
    <x v="58"/>
    <x v="20"/>
    <s v="10/28/2022 13:28:58"/>
    <s v="Friday"/>
  </r>
  <r>
    <s v="1/2 in. x 10 ft. Electric Metallic Tube (EMT) Conduit"/>
    <x v="0"/>
    <x v="0"/>
    <s v="10/29/2022 10:24:34"/>
    <s v="Saturday"/>
  </r>
  <r>
    <s v="1/2 in. x 10 ft. Electric Metallic Tube (EMT) Conduit"/>
    <x v="1"/>
    <x v="1"/>
    <s v="10/29/2022 10:24:34"/>
    <s v="Saturday"/>
  </r>
  <r>
    <s v="1/2 in. x 10 ft. Electric Metallic Tube (EMT) Conduit"/>
    <x v="59"/>
    <x v="2"/>
    <s v="10/29/2022 10:24:34"/>
    <s v="Saturday"/>
  </r>
  <r>
    <s v="1/2 in. x 10 ft. Electric Metallic Tube (EMT) Conduit"/>
    <x v="3"/>
    <x v="3"/>
    <s v="10/29/2022 10:24:34"/>
    <s v="Saturday"/>
  </r>
  <r>
    <s v="1/2 in. x 10 ft. Electric Metallic Tube (EMT) Conduit"/>
    <x v="54"/>
    <x v="17"/>
    <s v="10/29/2022 10:24:34"/>
    <s v="Saturday"/>
  </r>
  <r>
    <s v="3/4 in. x 10 ft. Electric Metallic Tube (EMT) Conduit"/>
    <x v="9"/>
    <x v="7"/>
    <s v="10/29/2022 10:24:34"/>
    <s v="Saturday"/>
  </r>
  <r>
    <s v="3/4 in. x 10 ft. Electric Metallic Tube (EMT) Conduit"/>
    <x v="61"/>
    <x v="2"/>
    <s v="10/29/2022 10:24:34"/>
    <s v="Saturday"/>
  </r>
  <r>
    <s v="1 in. x 10 ft. Electric Metallic Tube (EMT) Conduit"/>
    <x v="30"/>
    <x v="0"/>
    <s v="10/29/2022 10:24:34"/>
    <s v="Saturday"/>
  </r>
  <r>
    <s v="1 in. x 10 ft. Electric Metallic Tube (EMT) Conduit"/>
    <x v="31"/>
    <x v="8"/>
    <s v="10/29/2022 10:24:34"/>
    <s v="Saturday"/>
  </r>
  <r>
    <s v="1 in. x 10 ft. Electric Metallic Tube (EMT) Conduit"/>
    <x v="7"/>
    <x v="5"/>
    <s v="10/29/2022 10:24:34"/>
    <s v="Saturday"/>
  </r>
  <r>
    <s v="1 in. x 10 ft. Electric Metallic Tube (EMT) Conduit"/>
    <x v="8"/>
    <x v="6"/>
    <s v="10/29/2022 10:24:34"/>
    <s v="Saturday"/>
  </r>
  <r>
    <s v="1/2 in. Electric Metallic Tube (EMT) Set-Screw Coupling (5-Pack)"/>
    <x v="10"/>
    <x v="0"/>
    <s v="10/29/2022 10:24:34"/>
    <s v="Saturday"/>
  </r>
  <r>
    <s v="1/2 in. Electric Metallic Tube (EMT) Set-Screw Coupling (5-Pack)"/>
    <x v="1"/>
    <x v="7"/>
    <s v="10/29/2022 10:24:34"/>
    <s v="Saturday"/>
  </r>
  <r>
    <s v="1/2 in. Electric Metallic Tube (EMT) Set-Screw Coupling (5-Pack)"/>
    <x v="14"/>
    <x v="8"/>
    <s v="10/29/2022 10:24:34"/>
    <s v="Saturday"/>
  </r>
  <r>
    <s v="1/2 in. Electric Metallic Tube (EMT) Set-Screw Coupling (5-Pack)"/>
    <x v="1"/>
    <x v="1"/>
    <s v="10/29/2022 10:24:34"/>
    <s v="Saturday"/>
  </r>
  <r>
    <s v="3/4 in. Standard Fitting Electric Metallic Tube (EMT) Set-Screw Coupling (5-Pack)"/>
    <x v="12"/>
    <x v="0"/>
    <s v="10/29/2022 10:24:34"/>
    <s v="Saturday"/>
  </r>
  <r>
    <s v="3/4 in. Standard Fitting Electric Metallic Tube (EMT) Set-Screw Coupling (5-Pack)"/>
    <x v="49"/>
    <x v="3"/>
    <s v="10/29/2022 10:24:34"/>
    <s v="Saturday"/>
  </r>
  <r>
    <s v="3/4 in. Standard Fitting Electric Metallic Tube (EMT) Set-Screw Coupling (5-Pack)"/>
    <x v="49"/>
    <x v="8"/>
    <s v="10/29/2022 10:24:34"/>
    <s v="Saturday"/>
  </r>
  <r>
    <s v="3/4 in. Standard Fitting Electric Metallic Tube (EMT) Set-Screw Coupling (5-Pack)"/>
    <x v="1"/>
    <x v="1"/>
    <s v="10/29/2022 10:24:34"/>
    <s v="Saturday"/>
  </r>
  <r>
    <s v="1 in. Electric Metallic Tube (EMT) Set-Screw Coupling"/>
    <x v="13"/>
    <x v="0"/>
    <s v="10/29/2022 10:24:34"/>
    <s v="Saturday"/>
  </r>
  <r>
    <s v="1/2 in. Electrical Metallic Tube (EMT) Set-Screw Connectors (5-Pack)"/>
    <x v="10"/>
    <x v="0"/>
    <s v="10/29/2022 10:24:34"/>
    <s v="Saturday"/>
  </r>
  <r>
    <s v="1/2 in. Electrical Metallic Tube (EMT) Set-Screw Connectors (5-Pack)"/>
    <x v="1"/>
    <x v="7"/>
    <s v="10/29/2022 10:24:34"/>
    <s v="Saturday"/>
  </r>
  <r>
    <s v="1/2 in. Electrical Metallic Tube (EMT) Set-Screw Connectors (5-Pack)"/>
    <x v="1"/>
    <x v="1"/>
    <s v="10/29/2022 10:24:34"/>
    <s v="Saturday"/>
  </r>
  <r>
    <s v="3/4 in. Electrical Metallic Tube (EMT) Set-Screw Connector (5-Pack)"/>
    <x v="34"/>
    <x v="0"/>
    <s v="10/29/2022 10:24:34"/>
    <s v="Saturday"/>
  </r>
  <r>
    <s v="3/4 in. Electrical Metallic Tube (EMT) Set-Screw Connector (5-Pack)"/>
    <x v="1"/>
    <x v="1"/>
    <s v="10/29/2022 10:24:34"/>
    <s v="Saturday"/>
  </r>
  <r>
    <s v="3/4 in. Electrical Metallic Tube (EMT) Set-Screw Connector (5-Pack)"/>
    <x v="62"/>
    <x v="21"/>
    <s v="10/29/2022 10:24:34"/>
    <s v="Saturday"/>
  </r>
  <r>
    <s v="1 in. Electrical Metallic Tube (EMT) Set-Screw Connector"/>
    <x v="35"/>
    <x v="0"/>
    <s v="10/29/2022 10:24:34"/>
    <s v="Saturday"/>
  </r>
  <r>
    <s v="250 ft. 14/2 Romex SIMpull Solid NM-B W/G Wire"/>
    <x v="15"/>
    <x v="7"/>
    <s v="10/29/2022 10:24:34"/>
    <s v="Saturday"/>
  </r>
  <r>
    <s v="250 ft. 14/2 Romex SIMpull Solid NM-B W/G Wire"/>
    <x v="60"/>
    <x v="10"/>
    <s v="10/29/2022 10:24:34"/>
    <s v="Saturday"/>
  </r>
  <r>
    <s v="250 ft. 14/2 Romex SIMpull Solid NM-B W/G Wire"/>
    <x v="37"/>
    <x v="15"/>
    <s v="10/29/2022 10:24:34"/>
    <s v="Saturday"/>
  </r>
  <r>
    <s v="250 ft. 14/2 Romex SIMpull Solid NM-B W/G Wire"/>
    <x v="56"/>
    <x v="19"/>
    <s v="10/29/2022 10:24:34"/>
    <s v="Saturday"/>
  </r>
  <r>
    <s v="250 ft. 14/3 Solid Romex SIMpull CU NM-B W/G Wire"/>
    <x v="19"/>
    <x v="0"/>
    <s v="10/29/2022 10:24:34"/>
    <s v="Saturday"/>
  </r>
  <r>
    <s v="250 ft. 14/3 Solid Romex SIMpull CU NM-B W/G Wire"/>
    <x v="19"/>
    <x v="1"/>
    <s v="10/29/2022 10:24:34"/>
    <s v="Saturday"/>
  </r>
  <r>
    <s v="250 ft. 12/2 Solid Romex SIMpull CU NM-B W/G Wire"/>
    <x v="38"/>
    <x v="0"/>
    <s v="10/29/2022 10:24:34"/>
    <s v="Saturday"/>
  </r>
  <r>
    <s v="250 ft. 12/2 Solid Romex SIMpull CU NM-B W/G Wire"/>
    <x v="39"/>
    <x v="6"/>
    <s v="10/29/2022 10:24:34"/>
    <s v="Saturday"/>
  </r>
  <r>
    <s v="250 ft. 12/3 Solid Romex SIMpull CU NM-B W/G Wire"/>
    <x v="21"/>
    <x v="0"/>
    <s v="10/29/2022 10:24:34"/>
    <s v="Saturday"/>
  </r>
  <r>
    <s v="250 ft. 12/3 Solid Romex SIMpull CU NM-B W/G Wire"/>
    <x v="21"/>
    <x v="1"/>
    <s v="10/29/2022 10:24:34"/>
    <s v="Saturday"/>
  </r>
  <r>
    <s v="500 ft. 4 Gauge Black Stranded Copper THHN Wire"/>
    <x v="23"/>
    <x v="7"/>
    <s v="10/29/2022 10:24:34"/>
    <s v="Saturday"/>
  </r>
  <r>
    <s v="500 ft. 4 Gauge Black Stranded Copper THHN Wire"/>
    <x v="25"/>
    <x v="10"/>
    <s v="10/29/2022 10:24:34"/>
    <s v="Saturday"/>
  </r>
  <r>
    <s v="500 ft. 6 Gauge Black Stranded Copper THHN Wire"/>
    <x v="44"/>
    <x v="7"/>
    <s v="10/29/2022 10:24:34"/>
    <s v="Saturday"/>
  </r>
  <r>
    <s v="500 ft. 6 Gauge Black Stranded Copper THHN Wire"/>
    <x v="26"/>
    <x v="10"/>
    <s v="10/29/2022 10:24:34"/>
    <s v="Saturday"/>
  </r>
  <r>
    <s v="500 ft. 10 Gauge Black Stranded Copper THHN Wire"/>
    <x v="46"/>
    <x v="7"/>
    <s v="10/29/2022 10:24:34"/>
    <s v="Saturday"/>
  </r>
  <r>
    <s v="1/2 in. x 10 ft. Electric Metallic Tube (EMT) Conduit"/>
    <x v="0"/>
    <x v="0"/>
    <s v="10/30/2022 15:30:27"/>
    <s v="Sunday"/>
  </r>
  <r>
    <s v="1/2 in. x 10 ft. Electric Metallic Tube (EMT) Conduit"/>
    <x v="1"/>
    <x v="1"/>
    <s v="10/30/2022 15:30:27"/>
    <s v="Sunday"/>
  </r>
  <r>
    <s v="1/2 in. x 10 ft. Electric Metallic Tube (EMT) Conduit"/>
    <x v="59"/>
    <x v="2"/>
    <s v="10/30/2022 15:30:27"/>
    <s v="Sunday"/>
  </r>
  <r>
    <s v="1/2 in. x 10 ft. Electric Metallic Tube (EMT) Conduit"/>
    <x v="3"/>
    <x v="3"/>
    <s v="10/30/2022 15:30:27"/>
    <s v="Sunday"/>
  </r>
  <r>
    <s v="1/2 in. x 10 ft. Electric Metallic Tube (EMT) Conduit"/>
    <x v="54"/>
    <x v="17"/>
    <s v="10/30/2022 15:30:27"/>
    <s v="Sunday"/>
  </r>
  <r>
    <s v="3/4 in. x 10 ft. Electric Metallic Tube (EMT) Conduit"/>
    <x v="4"/>
    <x v="0"/>
    <s v="10/30/2022 15:30:27"/>
    <s v="Sunday"/>
  </r>
  <r>
    <s v="3/4 in. x 10 ft. Electric Metallic Tube (EMT) Conduit"/>
    <x v="5"/>
    <x v="4"/>
    <s v="10/30/2022 15:30:27"/>
    <s v="Sunday"/>
  </r>
  <r>
    <s v="3/4 in. x 10 ft. Electric Metallic Tube (EMT) Conduit"/>
    <x v="61"/>
    <x v="2"/>
    <s v="10/30/2022 15:30:27"/>
    <s v="Sunday"/>
  </r>
  <r>
    <s v="1 in. x 10 ft. Electric Metallic Tube (EMT) Conduit"/>
    <x v="30"/>
    <x v="0"/>
    <s v="10/30/2022 15:30:27"/>
    <s v="Sunday"/>
  </r>
  <r>
    <s v="1 in. x 10 ft. Electric Metallic Tube (EMT) Conduit"/>
    <x v="31"/>
    <x v="8"/>
    <s v="10/30/2022 15:30:27"/>
    <s v="Sunday"/>
  </r>
  <r>
    <s v="1 in. x 10 ft. Electric Metallic Tube (EMT) Conduit"/>
    <x v="7"/>
    <x v="5"/>
    <s v="10/30/2022 15:30:27"/>
    <s v="Sunday"/>
  </r>
  <r>
    <s v="1 in. x 10 ft. Electric Metallic Tube (EMT) Conduit"/>
    <x v="8"/>
    <x v="6"/>
    <s v="10/30/2022 15:30:27"/>
    <s v="Sunday"/>
  </r>
  <r>
    <s v="1 in. x 10 ft. Electric Metallic Tube (EMT) Conduit"/>
    <x v="55"/>
    <x v="18"/>
    <s v="10/30/2022 15:30:27"/>
    <s v="Sunday"/>
  </r>
  <r>
    <s v="1/2 in. Electric Metallic Tube (EMT) Set-Screw Coupling (5-Pack)"/>
    <x v="10"/>
    <x v="0"/>
    <s v="10/30/2022 15:30:27"/>
    <s v="Sunday"/>
  </r>
  <r>
    <s v="1/2 in. Electric Metallic Tube (EMT) Set-Screw Coupling (5-Pack)"/>
    <x v="1"/>
    <x v="7"/>
    <s v="10/30/2022 15:30:27"/>
    <s v="Sunday"/>
  </r>
  <r>
    <s v="1/2 in. Electric Metallic Tube (EMT) Set-Screw Coupling (5-Pack)"/>
    <x v="11"/>
    <x v="8"/>
    <s v="10/30/2022 15:30:27"/>
    <s v="Sunday"/>
  </r>
  <r>
    <s v="3/4 in. Standard Fitting Electric Metallic Tube (EMT) Set-Screw Coupling (5-Pack)"/>
    <x v="12"/>
    <x v="0"/>
    <s v="10/30/2022 15:30:27"/>
    <s v="Sunday"/>
  </r>
  <r>
    <s v="3/4 in. Standard Fitting Electric Metallic Tube (EMT) Set-Screw Coupling (5-Pack)"/>
    <x v="49"/>
    <x v="3"/>
    <s v="10/30/2022 15:30:27"/>
    <s v="Sunday"/>
  </r>
  <r>
    <s v="3/4 in. Standard Fitting Electric Metallic Tube (EMT) Set-Screw Coupling (5-Pack)"/>
    <x v="1"/>
    <x v="1"/>
    <s v="10/30/2022 15:30:27"/>
    <s v="Sunday"/>
  </r>
  <r>
    <s v="3/4 in. Standard Fitting Electric Metallic Tube (EMT) Set-Screw Coupling (5-Pack)"/>
    <x v="12"/>
    <x v="9"/>
    <s v="10/30/2022 15:30:27"/>
    <s v="Sunday"/>
  </r>
  <r>
    <s v="1 in. Electric Metallic Tube (EMT) Set-Screw Coupling"/>
    <x v="13"/>
    <x v="0"/>
    <s v="10/30/2022 15:30:27"/>
    <s v="Sunday"/>
  </r>
  <r>
    <s v="1/2 in. Electrical Metallic Tube (EMT) Set-Screw Connectors (5-Pack)"/>
    <x v="10"/>
    <x v="0"/>
    <s v="10/30/2022 15:30:27"/>
    <s v="Sunday"/>
  </r>
  <r>
    <s v="1/2 in. Electrical Metallic Tube (EMT) Set-Screw Connectors (5-Pack)"/>
    <x v="1"/>
    <x v="7"/>
    <s v="10/30/2022 15:30:27"/>
    <s v="Sunday"/>
  </r>
  <r>
    <s v="1/2 in. Electrical Metallic Tube (EMT) Set-Screw Connectors (5-Pack)"/>
    <x v="1"/>
    <x v="1"/>
    <s v="10/30/2022 15:30:27"/>
    <s v="Sunday"/>
  </r>
  <r>
    <s v="3/4 in. Electrical Metallic Tube (EMT) Set-Screw Connector (5-Pack)"/>
    <x v="34"/>
    <x v="0"/>
    <s v="10/30/2022 15:30:27"/>
    <s v="Sunday"/>
  </r>
  <r>
    <s v="3/4 in. Electrical Metallic Tube (EMT) Set-Screw Connector (5-Pack)"/>
    <x v="1"/>
    <x v="1"/>
    <s v="10/30/2022 15:30:27"/>
    <s v="Sunday"/>
  </r>
  <r>
    <s v="3/4 in. Electrical Metallic Tube (EMT) Set-Screw Connector (5-Pack)"/>
    <x v="62"/>
    <x v="21"/>
    <s v="10/30/2022 15:30:27"/>
    <s v="Sunday"/>
  </r>
  <r>
    <s v="1 in. Electrical Metallic Tube (EMT) Set-Screw Connector"/>
    <x v="35"/>
    <x v="0"/>
    <s v="10/30/2022 15:30:27"/>
    <s v="Sunday"/>
  </r>
  <r>
    <s v="1 in. Electrical Metallic Tube (EMT) Set-Screw Connector"/>
    <x v="66"/>
    <x v="23"/>
    <s v="10/30/2022 15:30:27"/>
    <s v="Sunday"/>
  </r>
  <r>
    <s v="250 ft. 14/2 Romex SIMpull Solid NM-B W/G Wire"/>
    <x v="15"/>
    <x v="7"/>
    <s v="10/30/2022 15:30:27"/>
    <s v="Sunday"/>
  </r>
  <r>
    <s v="250 ft. 14/2 Romex SIMpull Solid NM-B W/G Wire"/>
    <x v="51"/>
    <x v="1"/>
    <s v="10/30/2022 15:30:27"/>
    <s v="Sunday"/>
  </r>
  <r>
    <s v="250 ft. 14/2 Romex SIMpull Solid NM-B W/G Wire"/>
    <x v="60"/>
    <x v="10"/>
    <s v="10/30/2022 15:30:27"/>
    <s v="Sunday"/>
  </r>
  <r>
    <s v="250 ft. 14/2 Romex SIMpull Solid NM-B W/G Wire"/>
    <x v="37"/>
    <x v="15"/>
    <s v="10/30/2022 15:30:27"/>
    <s v="Sunday"/>
  </r>
  <r>
    <s v="250 ft. 14/2 Romex SIMpull Solid NM-B W/G Wire"/>
    <x v="56"/>
    <x v="19"/>
    <s v="10/30/2022 15:30:27"/>
    <s v="Sunday"/>
  </r>
  <r>
    <s v="250 ft. 14/3 Solid Romex SIMpull CU NM-B W/G Wire"/>
    <x v="19"/>
    <x v="0"/>
    <s v="10/30/2022 15:30:27"/>
    <s v="Sunday"/>
  </r>
  <r>
    <s v="250 ft. 14/3 Solid Romex SIMpull CU NM-B W/G Wire"/>
    <x v="19"/>
    <x v="1"/>
    <s v="10/30/2022 15:30:27"/>
    <s v="Sunday"/>
  </r>
  <r>
    <s v="250 ft. 12/2 Solid Romex SIMpull CU NM-B W/G Wire"/>
    <x v="38"/>
    <x v="0"/>
    <s v="10/30/2022 15:30:27"/>
    <s v="Sunday"/>
  </r>
  <r>
    <s v="250 ft. 12/2 Solid Romex SIMpull CU NM-B W/G Wire"/>
    <x v="38"/>
    <x v="1"/>
    <s v="10/30/2022 15:30:27"/>
    <s v="Sunday"/>
  </r>
  <r>
    <s v="250 ft. 12/2 Solid Romex SIMpull CU NM-B W/G Wire"/>
    <x v="39"/>
    <x v="6"/>
    <s v="10/30/2022 15:30:27"/>
    <s v="Sunday"/>
  </r>
  <r>
    <s v="250 ft. 12/3 Solid Romex SIMpull CU NM-B W/G Wire"/>
    <x v="21"/>
    <x v="0"/>
    <s v="10/30/2022 15:30:27"/>
    <s v="Sunday"/>
  </r>
  <r>
    <s v="250 ft. 12/3 Solid Romex SIMpull CU NM-B W/G Wire"/>
    <x v="40"/>
    <x v="1"/>
    <s v="10/30/2022 15:30:27"/>
    <s v="Sunday"/>
  </r>
  <r>
    <s v="500 ft. 4 Gauge Black Stranded Copper THHN Wire"/>
    <x v="42"/>
    <x v="0"/>
    <s v="10/30/2022 15:30:27"/>
    <s v="Sunday"/>
  </r>
  <r>
    <s v="500 ft. 4 Gauge Black Stranded Copper THHN Wire"/>
    <x v="23"/>
    <x v="7"/>
    <s v="10/30/2022 15:30:27"/>
    <s v="Sunday"/>
  </r>
  <r>
    <s v="500 ft. 4 Gauge Black Stranded Copper THHN Wire"/>
    <x v="25"/>
    <x v="10"/>
    <s v="10/30/2022 15:30:27"/>
    <s v="Sunday"/>
  </r>
  <r>
    <s v="500 ft. 6 Gauge Black Stranded Copper THHN Wire"/>
    <x v="67"/>
    <x v="0"/>
    <s v="10/30/2022 15:30:27"/>
    <s v="Sunday"/>
  </r>
  <r>
    <s v="500 ft. 6 Gauge Black Stranded Copper THHN Wire"/>
    <x v="44"/>
    <x v="7"/>
    <s v="10/30/2022 15:30:27"/>
    <s v="Sunday"/>
  </r>
  <r>
    <s v="500 ft. 6 Gauge Black Stranded Copper THHN Wire"/>
    <x v="26"/>
    <x v="10"/>
    <s v="10/30/2022 15:30:27"/>
    <s v="Sunday"/>
  </r>
  <r>
    <s v="500 ft. 10 Gauge Black Stranded Copper THHN Wire"/>
    <x v="45"/>
    <x v="0"/>
    <s v="10/30/2022 15:30:27"/>
    <s v="Sunday"/>
  </r>
  <r>
    <s v="500 ft. 10 Gauge Black Stranded Copper THHN Wire"/>
    <x v="46"/>
    <x v="7"/>
    <s v="10/30/2022 15:30:27"/>
    <s v="Sunday"/>
  </r>
</pivotCacheRecords>
</file>

<file path=xl/pivotCache/pivotCacheRecords3.xml><?xml version="1.0" encoding="utf-8"?>
<pivotCacheRecords xmlns="http://schemas.openxmlformats.org/spreadsheetml/2006/main" count="363">
  <r>
    <x v="0"/>
    <n v="7.22"/>
    <x v="0"/>
    <s v="10/22/2022 20:22:06"/>
    <s v="Saturday"/>
  </r>
  <r>
    <x v="0"/>
    <n v="5.99"/>
    <x v="1"/>
    <s v="10/22/2022 20:22:06"/>
    <s v="Saturday"/>
  </r>
  <r>
    <x v="0"/>
    <n v="4.73"/>
    <x v="2"/>
    <s v="10/22/2022 20:22:06"/>
    <s v="Saturday"/>
  </r>
  <r>
    <x v="0"/>
    <n v="5.88"/>
    <x v="3"/>
    <s v="10/22/2022 20:22:06"/>
    <s v="Saturday"/>
  </r>
  <r>
    <x v="1"/>
    <n v="11.91"/>
    <x v="0"/>
    <s v="10/22/2022 20:22:06"/>
    <s v="Saturday"/>
  </r>
  <r>
    <x v="1"/>
    <n v="10.47"/>
    <x v="4"/>
    <s v="10/22/2022 20:22:06"/>
    <s v="Saturday"/>
  </r>
  <r>
    <x v="1"/>
    <n v="8.359999999999999"/>
    <x v="2"/>
    <s v="10/22/2022 20:22:06"/>
    <s v="Saturday"/>
  </r>
  <r>
    <x v="2"/>
    <n v="8.9"/>
    <x v="5"/>
    <s v="10/22/2022 20:22:06"/>
    <s v="Saturday"/>
  </r>
  <r>
    <x v="2"/>
    <n v="33.34"/>
    <x v="6"/>
    <s v="10/22/2022 20:22:06"/>
    <s v="Saturday"/>
  </r>
  <r>
    <x v="2"/>
    <n v="98.98999999999999"/>
    <x v="7"/>
    <s v="10/22/2022 20:22:06"/>
    <s v="Saturday"/>
  </r>
  <r>
    <x v="3"/>
    <n v="3.98"/>
    <x v="0"/>
    <s v="10/22/2022 20:22:06"/>
    <s v="Saturday"/>
  </r>
  <r>
    <x v="3"/>
    <n v="5.99"/>
    <x v="7"/>
    <s v="10/22/2022 20:22:06"/>
    <s v="Saturday"/>
  </r>
  <r>
    <x v="3"/>
    <n v="2.1"/>
    <x v="8"/>
    <s v="10/22/2022 20:22:06"/>
    <s v="Saturday"/>
  </r>
  <r>
    <x v="4"/>
    <n v="2.98"/>
    <x v="9"/>
    <s v="10/22/2022 20:22:06"/>
    <s v="Saturday"/>
  </r>
  <r>
    <x v="5"/>
    <n v="1.15"/>
    <x v="0"/>
    <s v="10/22/2022 20:22:06"/>
    <s v="Saturday"/>
  </r>
  <r>
    <x v="6"/>
    <n v="3.98"/>
    <x v="0"/>
    <s v="10/22/2022 20:22:06"/>
    <s v="Saturday"/>
  </r>
  <r>
    <x v="6"/>
    <n v="5.99"/>
    <x v="7"/>
    <s v="10/22/2022 20:22:06"/>
    <s v="Saturday"/>
  </r>
  <r>
    <x v="6"/>
    <n v="5.99"/>
    <x v="1"/>
    <s v="10/22/2022 20:22:06"/>
    <s v="Saturday"/>
  </r>
  <r>
    <x v="6"/>
    <n v="2.29"/>
    <x v="8"/>
    <s v="10/22/2022 20:22:06"/>
    <s v="Saturday"/>
  </r>
  <r>
    <x v="7"/>
    <n v="114"/>
    <x v="7"/>
    <s v="10/22/2022 20:22:06"/>
    <s v="Saturday"/>
  </r>
  <r>
    <x v="7"/>
    <n v="128.62"/>
    <x v="10"/>
    <s v="10/22/2022 20:22:06"/>
    <s v="Saturday"/>
  </r>
  <r>
    <x v="7"/>
    <n v="87.98999999999999"/>
    <x v="11"/>
    <s v="10/22/2022 20:22:06"/>
    <s v="Saturday"/>
  </r>
  <r>
    <x v="8"/>
    <n v="158"/>
    <x v="0"/>
    <s v="10/22/2022 20:22:06"/>
    <s v="Saturday"/>
  </r>
  <r>
    <x v="8"/>
    <n v="159"/>
    <x v="1"/>
    <s v="10/22/2022 20:22:06"/>
    <s v="Saturday"/>
  </r>
  <r>
    <x v="9"/>
    <n v="159"/>
    <x v="0"/>
    <s v="10/22/2022 20:22:06"/>
    <s v="Saturday"/>
  </r>
  <r>
    <x v="9"/>
    <n v="227.29"/>
    <x v="10"/>
    <s v="10/22/2022 20:22:06"/>
    <s v="Saturday"/>
  </r>
  <r>
    <x v="10"/>
    <n v="289"/>
    <x v="0"/>
    <s v="10/22/2022 20:22:06"/>
    <s v="Saturday"/>
  </r>
  <r>
    <x v="10"/>
    <n v="289"/>
    <x v="1"/>
    <s v="10/22/2022 20:22:06"/>
    <s v="Saturday"/>
  </r>
  <r>
    <x v="10"/>
    <n v="339.09"/>
    <x v="12"/>
    <s v="10/22/2022 20:22:06"/>
    <s v="Saturday"/>
  </r>
  <r>
    <x v="11"/>
    <n v="613.64"/>
    <x v="7"/>
    <s v="10/22/2022 20:22:06"/>
    <s v="Saturday"/>
  </r>
  <r>
    <x v="11"/>
    <n v="787"/>
    <x v="0"/>
    <s v="10/22/2022 20:22:06"/>
    <s v="Saturday"/>
  </r>
  <r>
    <x v="11"/>
    <n v="1047.78"/>
    <x v="10"/>
    <s v="10/22/2022 20:22:06"/>
    <s v="Saturday"/>
  </r>
  <r>
    <x v="12"/>
    <n v="445.81"/>
    <x v="10"/>
    <s v="10/22/2022 20:22:06"/>
    <s v="Saturday"/>
  </r>
  <r>
    <x v="13"/>
    <n v="156"/>
    <x v="0"/>
    <s v="10/22/2022 20:22:06"/>
    <s v="Saturday"/>
  </r>
  <r>
    <x v="13"/>
    <n v="156.49"/>
    <x v="7"/>
    <s v="10/22/2022 20:22:06"/>
    <s v="Saturday"/>
  </r>
  <r>
    <x v="13"/>
    <n v="398.95"/>
    <x v="13"/>
    <s v="10/22/2022 20:22:06"/>
    <s v="Saturday"/>
  </r>
  <r>
    <x v="0"/>
    <n v="7.22"/>
    <x v="0"/>
    <s v="10/23/2022 23:33:41"/>
    <s v="Sunday"/>
  </r>
  <r>
    <x v="0"/>
    <n v="5.99"/>
    <x v="1"/>
    <s v="10/23/2022 23:33:41"/>
    <s v="Sunday"/>
  </r>
  <r>
    <x v="0"/>
    <n v="5.88"/>
    <x v="3"/>
    <s v="10/23/2022 23:33:41"/>
    <s v="Sunday"/>
  </r>
  <r>
    <x v="1"/>
    <n v="11.91"/>
    <x v="0"/>
    <s v="10/23/2022 23:33:41"/>
    <s v="Sunday"/>
  </r>
  <r>
    <x v="1"/>
    <n v="10.47"/>
    <x v="4"/>
    <s v="10/23/2022 23:33:41"/>
    <s v="Sunday"/>
  </r>
  <r>
    <x v="1"/>
    <n v="8.359999999999999"/>
    <x v="2"/>
    <s v="10/23/2022 23:33:41"/>
    <s v="Sunday"/>
  </r>
  <r>
    <x v="2"/>
    <n v="20.62"/>
    <x v="0"/>
    <s v="10/23/2022 23:33:41"/>
    <s v="Sunday"/>
  </r>
  <r>
    <x v="2"/>
    <n v="17.55"/>
    <x v="8"/>
    <s v="10/23/2022 23:33:41"/>
    <s v="Sunday"/>
  </r>
  <r>
    <x v="2"/>
    <n v="8.9"/>
    <x v="5"/>
    <s v="10/23/2022 23:33:41"/>
    <s v="Sunday"/>
  </r>
  <r>
    <x v="2"/>
    <n v="33.34"/>
    <x v="6"/>
    <s v="10/23/2022 23:33:41"/>
    <s v="Sunday"/>
  </r>
  <r>
    <x v="2"/>
    <n v="24.99"/>
    <x v="14"/>
    <s v="10/23/2022 23:33:41"/>
    <s v="Sunday"/>
  </r>
  <r>
    <x v="3"/>
    <n v="3.98"/>
    <x v="0"/>
    <s v="10/23/2022 23:33:41"/>
    <s v="Sunday"/>
  </r>
  <r>
    <x v="3"/>
    <n v="5.99"/>
    <x v="7"/>
    <s v="10/23/2022 23:33:41"/>
    <s v="Sunday"/>
  </r>
  <r>
    <x v="3"/>
    <n v="2.1"/>
    <x v="8"/>
    <s v="10/23/2022 23:33:41"/>
    <s v="Sunday"/>
  </r>
  <r>
    <x v="3"/>
    <n v="150"/>
    <x v="3"/>
    <s v="10/23/2022 23:33:41"/>
    <s v="Sunday"/>
  </r>
  <r>
    <x v="3"/>
    <n v="5.99"/>
    <x v="1"/>
    <s v="10/23/2022 23:33:41"/>
    <s v="Sunday"/>
  </r>
  <r>
    <x v="4"/>
    <n v="2.98"/>
    <x v="0"/>
    <s v="10/23/2022 23:33:41"/>
    <s v="Sunday"/>
  </r>
  <r>
    <x v="4"/>
    <n v="2.98"/>
    <x v="9"/>
    <s v="10/23/2022 23:33:41"/>
    <s v="Sunday"/>
  </r>
  <r>
    <x v="5"/>
    <n v="1.15"/>
    <x v="0"/>
    <s v="10/23/2022 23:33:41"/>
    <s v="Sunday"/>
  </r>
  <r>
    <x v="6"/>
    <n v="3.98"/>
    <x v="0"/>
    <s v="10/23/2022 23:33:41"/>
    <s v="Sunday"/>
  </r>
  <r>
    <x v="6"/>
    <n v="5.99"/>
    <x v="7"/>
    <s v="10/23/2022 23:33:41"/>
    <s v="Sunday"/>
  </r>
  <r>
    <x v="6"/>
    <n v="5.99"/>
    <x v="1"/>
    <s v="10/23/2022 23:33:41"/>
    <s v="Sunday"/>
  </r>
  <r>
    <x v="6"/>
    <n v="2.29"/>
    <x v="8"/>
    <s v="10/23/2022 23:33:41"/>
    <s v="Sunday"/>
  </r>
  <r>
    <x v="14"/>
    <n v="4.6"/>
    <x v="0"/>
    <s v="10/23/2022 23:33:41"/>
    <s v="Sunday"/>
  </r>
  <r>
    <x v="14"/>
    <n v="5.99"/>
    <x v="1"/>
    <s v="10/23/2022 23:33:41"/>
    <s v="Sunday"/>
  </r>
  <r>
    <x v="15"/>
    <n v="1.6"/>
    <x v="0"/>
    <s v="10/23/2022 23:33:41"/>
    <s v="Sunday"/>
  </r>
  <r>
    <x v="7"/>
    <n v="114"/>
    <x v="7"/>
    <s v="10/23/2022 23:33:41"/>
    <s v="Sunday"/>
  </r>
  <r>
    <x v="7"/>
    <n v="111.99"/>
    <x v="10"/>
    <s v="10/23/2022 23:33:41"/>
    <s v="Sunday"/>
  </r>
  <r>
    <x v="7"/>
    <n v="84.98999999999999"/>
    <x v="15"/>
    <s v="10/23/2022 23:33:41"/>
    <s v="Sunday"/>
  </r>
  <r>
    <x v="8"/>
    <n v="158"/>
    <x v="0"/>
    <s v="10/23/2022 23:33:41"/>
    <s v="Sunday"/>
  </r>
  <r>
    <x v="8"/>
    <n v="159"/>
    <x v="1"/>
    <s v="10/23/2022 23:33:41"/>
    <s v="Sunday"/>
  </r>
  <r>
    <x v="9"/>
    <n v="149"/>
    <x v="0"/>
    <s v="10/23/2022 23:33:41"/>
    <s v="Sunday"/>
  </r>
  <r>
    <x v="9"/>
    <n v="149"/>
    <x v="1"/>
    <s v="10/23/2022 23:33:41"/>
    <s v="Sunday"/>
  </r>
  <r>
    <x v="9"/>
    <n v="200.02"/>
    <x v="6"/>
    <s v="10/23/2022 23:33:41"/>
    <s v="Sunday"/>
  </r>
  <r>
    <x v="10"/>
    <n v="289"/>
    <x v="0"/>
    <s v="10/23/2022 23:33:41"/>
    <s v="Sunday"/>
  </r>
  <r>
    <x v="10"/>
    <n v="279"/>
    <x v="1"/>
    <s v="10/23/2022 23:33:41"/>
    <s v="Sunday"/>
  </r>
  <r>
    <x v="10"/>
    <n v="315.01"/>
    <x v="10"/>
    <s v="10/23/2022 23:33:41"/>
    <s v="Sunday"/>
  </r>
  <r>
    <x v="10"/>
    <n v="339.09"/>
    <x v="12"/>
    <s v="10/23/2022 23:33:41"/>
    <s v="Sunday"/>
  </r>
  <r>
    <x v="11"/>
    <n v="765"/>
    <x v="0"/>
    <s v="10/23/2022 23:33:41"/>
    <s v="Sunday"/>
  </r>
  <r>
    <x v="11"/>
    <n v="613.64"/>
    <x v="7"/>
    <s v="10/23/2022 23:33:41"/>
    <s v="Sunday"/>
  </r>
  <r>
    <x v="11"/>
    <n v="1047.78"/>
    <x v="10"/>
    <s v="10/23/2022 23:33:41"/>
    <s v="Sunday"/>
  </r>
  <r>
    <x v="12"/>
    <n v="425"/>
    <x v="0"/>
    <s v="10/23/2022 23:33:41"/>
    <s v="Sunday"/>
  </r>
  <r>
    <x v="12"/>
    <n v="470.43"/>
    <x v="7"/>
    <s v="10/23/2022 23:33:41"/>
    <s v="Sunday"/>
  </r>
  <r>
    <x v="12"/>
    <n v="445.81"/>
    <x v="10"/>
    <s v="10/23/2022 23:33:41"/>
    <s v="Sunday"/>
  </r>
  <r>
    <x v="13"/>
    <n v="145"/>
    <x v="0"/>
    <s v="10/23/2022 23:33:41"/>
    <s v="Sunday"/>
  </r>
  <r>
    <x v="13"/>
    <n v="155.99"/>
    <x v="7"/>
    <s v="10/23/2022 23:33:41"/>
    <s v="Sunday"/>
  </r>
  <r>
    <x v="13"/>
    <n v="398.95"/>
    <x v="13"/>
    <s v="10/23/2022 23:33:41"/>
    <s v="Sunday"/>
  </r>
  <r>
    <x v="0"/>
    <n v="7.22"/>
    <x v="0"/>
    <s v="10/24/2022 14:10:34"/>
    <s v="Monday"/>
  </r>
  <r>
    <x v="0"/>
    <n v="7.68"/>
    <x v="1"/>
    <s v="10/24/2022 14:10:34"/>
    <s v="Monday"/>
  </r>
  <r>
    <x v="0"/>
    <n v="5.88"/>
    <x v="3"/>
    <s v="10/24/2022 14:10:34"/>
    <s v="Monday"/>
  </r>
  <r>
    <x v="0"/>
    <n v="9.09"/>
    <x v="10"/>
    <s v="10/24/2022 14:10:34"/>
    <s v="Monday"/>
  </r>
  <r>
    <x v="1"/>
    <n v="11.91"/>
    <x v="0"/>
    <s v="10/24/2022 14:10:34"/>
    <s v="Monday"/>
  </r>
  <r>
    <x v="1"/>
    <n v="10.47"/>
    <x v="4"/>
    <s v="10/24/2022 14:10:34"/>
    <s v="Monday"/>
  </r>
  <r>
    <x v="1"/>
    <n v="8.359999999999999"/>
    <x v="2"/>
    <s v="10/24/2022 14:10:34"/>
    <s v="Monday"/>
  </r>
  <r>
    <x v="1"/>
    <n v="98.98999999999999"/>
    <x v="7"/>
    <s v="10/24/2022 14:10:34"/>
    <s v="Monday"/>
  </r>
  <r>
    <x v="2"/>
    <n v="20.62"/>
    <x v="0"/>
    <s v="10/24/2022 14:10:34"/>
    <s v="Monday"/>
  </r>
  <r>
    <x v="2"/>
    <n v="17.55"/>
    <x v="8"/>
    <s v="10/24/2022 14:10:34"/>
    <s v="Monday"/>
  </r>
  <r>
    <x v="2"/>
    <n v="8.9"/>
    <x v="5"/>
    <s v="10/24/2022 14:10:34"/>
    <s v="Monday"/>
  </r>
  <r>
    <x v="2"/>
    <n v="24.99"/>
    <x v="14"/>
    <s v="10/24/2022 14:10:34"/>
    <s v="Monday"/>
  </r>
  <r>
    <x v="3"/>
    <n v="3.98"/>
    <x v="0"/>
    <s v="10/24/2022 14:10:34"/>
    <s v="Monday"/>
  </r>
  <r>
    <x v="3"/>
    <n v="5.99"/>
    <x v="7"/>
    <s v="10/24/2022 14:10:34"/>
    <s v="Monday"/>
  </r>
  <r>
    <x v="3"/>
    <n v="2.1"/>
    <x v="8"/>
    <s v="10/24/2022 14:10:34"/>
    <s v="Monday"/>
  </r>
  <r>
    <x v="3"/>
    <n v="5.99"/>
    <x v="1"/>
    <s v="10/24/2022 14:10:34"/>
    <s v="Monday"/>
  </r>
  <r>
    <x v="4"/>
    <n v="2.98"/>
    <x v="0"/>
    <s v="10/24/2022 14:10:34"/>
    <s v="Monday"/>
  </r>
  <r>
    <x v="4"/>
    <n v="3.66"/>
    <x v="3"/>
    <s v="10/24/2022 14:10:34"/>
    <s v="Monday"/>
  </r>
  <r>
    <x v="4"/>
    <n v="2.98"/>
    <x v="9"/>
    <s v="10/24/2022 14:10:34"/>
    <s v="Monday"/>
  </r>
  <r>
    <x v="4"/>
    <n v="3.6"/>
    <x v="16"/>
    <s v="10/24/2022 14:10:34"/>
    <s v="Monday"/>
  </r>
  <r>
    <x v="5"/>
    <n v="1.15"/>
    <x v="0"/>
    <s v="10/24/2022 14:10:34"/>
    <s v="Monday"/>
  </r>
  <r>
    <x v="6"/>
    <n v="3.98"/>
    <x v="0"/>
    <s v="10/24/2022 14:10:34"/>
    <s v="Monday"/>
  </r>
  <r>
    <x v="6"/>
    <n v="5.99"/>
    <x v="7"/>
    <s v="10/24/2022 14:10:34"/>
    <s v="Monday"/>
  </r>
  <r>
    <x v="6"/>
    <n v="5.99"/>
    <x v="1"/>
    <s v="10/24/2022 14:10:34"/>
    <s v="Monday"/>
  </r>
  <r>
    <x v="6"/>
    <n v="2.29"/>
    <x v="8"/>
    <s v="10/24/2022 14:10:34"/>
    <s v="Monday"/>
  </r>
  <r>
    <x v="14"/>
    <n v="4.6"/>
    <x v="0"/>
    <s v="10/24/2022 14:10:34"/>
    <s v="Monday"/>
  </r>
  <r>
    <x v="14"/>
    <n v="5.99"/>
    <x v="1"/>
    <s v="10/24/2022 14:10:34"/>
    <s v="Monday"/>
  </r>
  <r>
    <x v="15"/>
    <n v="1.6"/>
    <x v="0"/>
    <s v="10/24/2022 14:10:34"/>
    <s v="Monday"/>
  </r>
  <r>
    <x v="7"/>
    <n v="118"/>
    <x v="0"/>
    <s v="10/24/2022 14:10:34"/>
    <s v="Monday"/>
  </r>
  <r>
    <x v="7"/>
    <n v="114"/>
    <x v="7"/>
    <s v="10/24/2022 14:10:34"/>
    <s v="Monday"/>
  </r>
  <r>
    <x v="7"/>
    <n v="111.99"/>
    <x v="10"/>
    <s v="10/24/2022 14:10:34"/>
    <s v="Monday"/>
  </r>
  <r>
    <x v="7"/>
    <n v="84.98999999999999"/>
    <x v="15"/>
    <s v="10/24/2022 14:10:34"/>
    <s v="Monday"/>
  </r>
  <r>
    <x v="8"/>
    <n v="158"/>
    <x v="0"/>
    <s v="10/24/2022 14:10:34"/>
    <s v="Monday"/>
  </r>
  <r>
    <x v="8"/>
    <n v="158"/>
    <x v="1"/>
    <s v="10/24/2022 14:10:34"/>
    <s v="Monday"/>
  </r>
  <r>
    <x v="9"/>
    <n v="149"/>
    <x v="0"/>
    <s v="10/24/2022 14:10:34"/>
    <s v="Monday"/>
  </r>
  <r>
    <x v="9"/>
    <n v="149"/>
    <x v="1"/>
    <s v="10/24/2022 14:10:34"/>
    <s v="Monday"/>
  </r>
  <r>
    <x v="9"/>
    <n v="200.02"/>
    <x v="6"/>
    <s v="10/24/2022 14:10:34"/>
    <s v="Monday"/>
  </r>
  <r>
    <x v="10"/>
    <n v="289"/>
    <x v="0"/>
    <s v="10/24/2022 14:10:34"/>
    <s v="Monday"/>
  </r>
  <r>
    <x v="10"/>
    <n v="279"/>
    <x v="1"/>
    <s v="10/24/2022 14:10:34"/>
    <s v="Monday"/>
  </r>
  <r>
    <x v="10"/>
    <n v="315.01"/>
    <x v="10"/>
    <s v="10/24/2022 14:10:34"/>
    <s v="Monday"/>
  </r>
  <r>
    <x v="10"/>
    <n v="339.09"/>
    <x v="12"/>
    <s v="10/24/2022 14:10:34"/>
    <s v="Monday"/>
  </r>
  <r>
    <x v="11"/>
    <n v="765"/>
    <x v="0"/>
    <s v="10/24/2022 14:10:34"/>
    <s v="Monday"/>
  </r>
  <r>
    <x v="11"/>
    <n v="613.64"/>
    <x v="7"/>
    <s v="10/24/2022 14:10:34"/>
    <s v="Monday"/>
  </r>
  <r>
    <x v="11"/>
    <n v="1047.78"/>
    <x v="10"/>
    <s v="10/24/2022 14:10:34"/>
    <s v="Monday"/>
  </r>
  <r>
    <x v="12"/>
    <n v="379"/>
    <x v="0"/>
    <s v="10/24/2022 14:10:34"/>
    <s v="Monday"/>
  </r>
  <r>
    <x v="12"/>
    <n v="470.43"/>
    <x v="7"/>
    <s v="10/24/2022 14:10:34"/>
    <s v="Monday"/>
  </r>
  <r>
    <x v="12"/>
    <n v="445.81"/>
    <x v="10"/>
    <s v="10/24/2022 14:10:34"/>
    <s v="Monday"/>
  </r>
  <r>
    <x v="13"/>
    <n v="145"/>
    <x v="0"/>
    <s v="10/24/2022 14:10:34"/>
    <s v="Monday"/>
  </r>
  <r>
    <x v="13"/>
    <n v="155.99"/>
    <x v="7"/>
    <s v="10/24/2022 14:10:34"/>
    <s v="Monday"/>
  </r>
  <r>
    <x v="13"/>
    <n v="398.95"/>
    <x v="13"/>
    <s v="10/24/2022 14:10:34"/>
    <s v="Monday"/>
  </r>
  <r>
    <x v="0"/>
    <n v="7.63"/>
    <x v="0"/>
    <s v="10/25/2022 09:25:56"/>
    <s v="Tuesday"/>
  </r>
  <r>
    <x v="0"/>
    <n v="5.99"/>
    <x v="1"/>
    <s v="10/25/2022 09:25:56"/>
    <s v="Tuesday"/>
  </r>
  <r>
    <x v="0"/>
    <n v="5.88"/>
    <x v="3"/>
    <s v="10/25/2022 09:25:56"/>
    <s v="Tuesday"/>
  </r>
  <r>
    <x v="0"/>
    <n v="7.24"/>
    <x v="17"/>
    <s v="10/25/2022 09:25:56"/>
    <s v="Tuesday"/>
  </r>
  <r>
    <x v="1"/>
    <n v="11.91"/>
    <x v="0"/>
    <s v="10/25/2022 09:25:56"/>
    <s v="Tuesday"/>
  </r>
  <r>
    <x v="1"/>
    <n v="10.47"/>
    <x v="4"/>
    <s v="10/25/2022 09:25:56"/>
    <s v="Tuesday"/>
  </r>
  <r>
    <x v="1"/>
    <n v="8.359999999999999"/>
    <x v="2"/>
    <s v="10/25/2022 09:25:56"/>
    <s v="Tuesday"/>
  </r>
  <r>
    <x v="1"/>
    <n v="98.98999999999999"/>
    <x v="7"/>
    <s v="10/25/2022 09:25:56"/>
    <s v="Tuesday"/>
  </r>
  <r>
    <x v="2"/>
    <n v="20.62"/>
    <x v="0"/>
    <s v="10/25/2022 09:25:56"/>
    <s v="Tuesday"/>
  </r>
  <r>
    <x v="2"/>
    <n v="17.55"/>
    <x v="8"/>
    <s v="10/25/2022 09:25:56"/>
    <s v="Tuesday"/>
  </r>
  <r>
    <x v="2"/>
    <n v="8.9"/>
    <x v="5"/>
    <s v="10/25/2022 09:25:56"/>
    <s v="Tuesday"/>
  </r>
  <r>
    <x v="2"/>
    <n v="24.99"/>
    <x v="14"/>
    <s v="10/25/2022 09:25:56"/>
    <s v="Tuesday"/>
  </r>
  <r>
    <x v="2"/>
    <n v="100"/>
    <x v="18"/>
    <s v="10/25/2022 09:25:56"/>
    <s v="Tuesday"/>
  </r>
  <r>
    <x v="3"/>
    <n v="3.98"/>
    <x v="0"/>
    <s v="10/25/2022 09:25:56"/>
    <s v="Tuesday"/>
  </r>
  <r>
    <x v="3"/>
    <n v="5.99"/>
    <x v="7"/>
    <s v="10/25/2022 09:25:56"/>
    <s v="Tuesday"/>
  </r>
  <r>
    <x v="3"/>
    <n v="2.1"/>
    <x v="8"/>
    <s v="10/25/2022 09:25:56"/>
    <s v="Tuesday"/>
  </r>
  <r>
    <x v="3"/>
    <n v="5.99"/>
    <x v="1"/>
    <s v="10/25/2022 09:25:56"/>
    <s v="Tuesday"/>
  </r>
  <r>
    <x v="4"/>
    <n v="2.98"/>
    <x v="0"/>
    <s v="10/25/2022 09:25:56"/>
    <s v="Tuesday"/>
  </r>
  <r>
    <x v="4"/>
    <n v="3.66"/>
    <x v="3"/>
    <s v="10/25/2022 09:25:56"/>
    <s v="Tuesday"/>
  </r>
  <r>
    <x v="4"/>
    <n v="2.98"/>
    <x v="9"/>
    <s v="10/25/2022 09:25:56"/>
    <s v="Tuesday"/>
  </r>
  <r>
    <x v="4"/>
    <n v="3.6"/>
    <x v="16"/>
    <s v="10/25/2022 09:25:56"/>
    <s v="Tuesday"/>
  </r>
  <r>
    <x v="5"/>
    <n v="1.15"/>
    <x v="0"/>
    <s v="10/25/2022 09:25:56"/>
    <s v="Tuesday"/>
  </r>
  <r>
    <x v="6"/>
    <n v="3.98"/>
    <x v="0"/>
    <s v="10/25/2022 09:25:56"/>
    <s v="Tuesday"/>
  </r>
  <r>
    <x v="6"/>
    <n v="5.99"/>
    <x v="7"/>
    <s v="10/25/2022 09:25:56"/>
    <s v="Tuesday"/>
  </r>
  <r>
    <x v="6"/>
    <n v="5.99"/>
    <x v="1"/>
    <s v="10/25/2022 09:25:56"/>
    <s v="Tuesday"/>
  </r>
  <r>
    <x v="14"/>
    <n v="4.6"/>
    <x v="0"/>
    <s v="10/25/2022 09:25:56"/>
    <s v="Tuesday"/>
  </r>
  <r>
    <x v="14"/>
    <n v="5.99"/>
    <x v="1"/>
    <s v="10/25/2022 09:25:56"/>
    <s v="Tuesday"/>
  </r>
  <r>
    <x v="15"/>
    <n v="1.6"/>
    <x v="0"/>
    <s v="10/25/2022 09:25:56"/>
    <s v="Tuesday"/>
  </r>
  <r>
    <x v="7"/>
    <n v="118"/>
    <x v="0"/>
    <s v="10/25/2022 09:25:56"/>
    <s v="Tuesday"/>
  </r>
  <r>
    <x v="7"/>
    <n v="114"/>
    <x v="7"/>
    <s v="10/25/2022 09:25:56"/>
    <s v="Tuesday"/>
  </r>
  <r>
    <x v="7"/>
    <n v="111.99"/>
    <x v="10"/>
    <s v="10/25/2022 09:25:56"/>
    <s v="Tuesday"/>
  </r>
  <r>
    <x v="7"/>
    <n v="84.98999999999999"/>
    <x v="15"/>
    <s v="10/25/2022 09:25:56"/>
    <s v="Tuesday"/>
  </r>
  <r>
    <x v="7"/>
    <n v="117"/>
    <x v="19"/>
    <s v="10/25/2022 09:25:56"/>
    <s v="Tuesday"/>
  </r>
  <r>
    <x v="8"/>
    <n v="158"/>
    <x v="0"/>
    <s v="10/25/2022 09:25:56"/>
    <s v="Tuesday"/>
  </r>
  <r>
    <x v="8"/>
    <n v="159"/>
    <x v="1"/>
    <s v="10/25/2022 09:25:56"/>
    <s v="Tuesday"/>
  </r>
  <r>
    <x v="9"/>
    <n v="149"/>
    <x v="0"/>
    <s v="10/25/2022 09:25:56"/>
    <s v="Tuesday"/>
  </r>
  <r>
    <x v="10"/>
    <n v="289"/>
    <x v="0"/>
    <s v="10/25/2022 09:25:56"/>
    <s v="Tuesday"/>
  </r>
  <r>
    <x v="10"/>
    <n v="289"/>
    <x v="1"/>
    <s v="10/25/2022 09:25:56"/>
    <s v="Tuesday"/>
  </r>
  <r>
    <x v="10"/>
    <n v="339.09"/>
    <x v="12"/>
    <s v="10/25/2022 09:25:56"/>
    <s v="Tuesday"/>
  </r>
  <r>
    <x v="11"/>
    <n v="613.64"/>
    <x v="7"/>
    <s v="10/25/2022 09:25:56"/>
    <s v="Tuesday"/>
  </r>
  <r>
    <x v="11"/>
    <n v="1047.78"/>
    <x v="10"/>
    <s v="10/25/2022 09:25:56"/>
    <s v="Tuesday"/>
  </r>
  <r>
    <x v="12"/>
    <n v="379"/>
    <x v="0"/>
    <s v="10/25/2022 09:25:56"/>
    <s v="Tuesday"/>
  </r>
  <r>
    <x v="12"/>
    <n v="470.43"/>
    <x v="7"/>
    <s v="10/25/2022 09:25:56"/>
    <s v="Tuesday"/>
  </r>
  <r>
    <x v="12"/>
    <n v="445.81"/>
    <x v="10"/>
    <s v="10/25/2022 09:25:56"/>
    <s v="Tuesday"/>
  </r>
  <r>
    <x v="12"/>
    <n v="1144.69"/>
    <x v="13"/>
    <s v="10/25/2022 09:25:56"/>
    <s v="Tuesday"/>
  </r>
  <r>
    <x v="13"/>
    <n v="145"/>
    <x v="0"/>
    <s v="10/25/2022 09:25:57"/>
    <s v="Tuesday"/>
  </r>
  <r>
    <x v="13"/>
    <n v="155.99"/>
    <x v="7"/>
    <s v="10/25/2022 09:25:57"/>
    <s v="Tuesday"/>
  </r>
  <r>
    <x v="13"/>
    <n v="165"/>
    <x v="20"/>
    <s v="10/25/2022 09:25:57"/>
    <s v="Tuesday"/>
  </r>
  <r>
    <x v="0"/>
    <n v="7.22"/>
    <x v="0"/>
    <s v="10/26/2022 13:58:13"/>
    <s v="Wednesday"/>
  </r>
  <r>
    <x v="0"/>
    <n v="5.99"/>
    <x v="1"/>
    <s v="10/26/2022 13:58:13"/>
    <s v="Wednesday"/>
  </r>
  <r>
    <x v="0"/>
    <n v="4.59"/>
    <x v="2"/>
    <s v="10/26/2022 13:58:13"/>
    <s v="Wednesday"/>
  </r>
  <r>
    <x v="0"/>
    <n v="5.88"/>
    <x v="3"/>
    <s v="10/26/2022 13:58:13"/>
    <s v="Wednesday"/>
  </r>
  <r>
    <x v="1"/>
    <n v="11.91"/>
    <x v="0"/>
    <s v="10/26/2022 13:58:13"/>
    <s v="Wednesday"/>
  </r>
  <r>
    <x v="1"/>
    <n v="10.47"/>
    <x v="4"/>
    <s v="10/26/2022 13:58:13"/>
    <s v="Wednesday"/>
  </r>
  <r>
    <x v="1"/>
    <n v="8.359999999999999"/>
    <x v="2"/>
    <s v="10/26/2022 13:58:13"/>
    <s v="Wednesday"/>
  </r>
  <r>
    <x v="1"/>
    <n v="98.98999999999999"/>
    <x v="7"/>
    <s v="10/26/2022 13:58:13"/>
    <s v="Wednesday"/>
  </r>
  <r>
    <x v="2"/>
    <n v="20.62"/>
    <x v="0"/>
    <s v="10/26/2022 13:58:13"/>
    <s v="Wednesday"/>
  </r>
  <r>
    <x v="2"/>
    <n v="17.55"/>
    <x v="8"/>
    <s v="10/26/2022 13:58:13"/>
    <s v="Wednesday"/>
  </r>
  <r>
    <x v="2"/>
    <n v="8.9"/>
    <x v="5"/>
    <s v="10/26/2022 13:58:13"/>
    <s v="Wednesday"/>
  </r>
  <r>
    <x v="2"/>
    <n v="33.34"/>
    <x v="6"/>
    <s v="10/26/2022 13:58:13"/>
    <s v="Wednesday"/>
  </r>
  <r>
    <x v="2"/>
    <n v="24.99"/>
    <x v="14"/>
    <s v="10/26/2022 13:58:13"/>
    <s v="Wednesday"/>
  </r>
  <r>
    <x v="2"/>
    <n v="100"/>
    <x v="18"/>
    <s v="10/26/2022 13:58:13"/>
    <s v="Wednesday"/>
  </r>
  <r>
    <x v="3"/>
    <n v="3.98"/>
    <x v="0"/>
    <s v="10/26/2022 13:58:13"/>
    <s v="Wednesday"/>
  </r>
  <r>
    <x v="3"/>
    <n v="5.99"/>
    <x v="7"/>
    <s v="10/26/2022 13:58:13"/>
    <s v="Wednesday"/>
  </r>
  <r>
    <x v="3"/>
    <n v="2.1"/>
    <x v="8"/>
    <s v="10/26/2022 13:58:13"/>
    <s v="Wednesday"/>
  </r>
  <r>
    <x v="3"/>
    <n v="5.99"/>
    <x v="1"/>
    <s v="10/26/2022 13:58:13"/>
    <s v="Wednesday"/>
  </r>
  <r>
    <x v="4"/>
    <n v="2.98"/>
    <x v="0"/>
    <s v="10/26/2022 13:58:13"/>
    <s v="Wednesday"/>
  </r>
  <r>
    <x v="4"/>
    <n v="3.66"/>
    <x v="3"/>
    <s v="10/26/2022 13:58:13"/>
    <s v="Wednesday"/>
  </r>
  <r>
    <x v="4"/>
    <n v="5.99"/>
    <x v="1"/>
    <s v="10/26/2022 13:58:13"/>
    <s v="Wednesday"/>
  </r>
  <r>
    <x v="4"/>
    <n v="2.98"/>
    <x v="9"/>
    <s v="10/26/2022 13:58:13"/>
    <s v="Wednesday"/>
  </r>
  <r>
    <x v="6"/>
    <n v="3.98"/>
    <x v="0"/>
    <s v="10/26/2022 13:58:13"/>
    <s v="Wednesday"/>
  </r>
  <r>
    <x v="6"/>
    <n v="5.99"/>
    <x v="7"/>
    <s v="10/26/2022 13:58:13"/>
    <s v="Wednesday"/>
  </r>
  <r>
    <x v="6"/>
    <n v="5.99"/>
    <x v="1"/>
    <s v="10/26/2022 13:58:13"/>
    <s v="Wednesday"/>
  </r>
  <r>
    <x v="6"/>
    <n v="150"/>
    <x v="3"/>
    <s v="10/26/2022 13:58:13"/>
    <s v="Wednesday"/>
  </r>
  <r>
    <x v="14"/>
    <n v="4.6"/>
    <x v="0"/>
    <s v="10/26/2022 13:58:13"/>
    <s v="Wednesday"/>
  </r>
  <r>
    <x v="14"/>
    <n v="5.99"/>
    <x v="1"/>
    <s v="10/26/2022 13:58:13"/>
    <s v="Wednesday"/>
  </r>
  <r>
    <x v="15"/>
    <n v="1.6"/>
    <x v="0"/>
    <s v="10/26/2022 13:58:13"/>
    <s v="Wednesday"/>
  </r>
  <r>
    <x v="7"/>
    <n v="114"/>
    <x v="7"/>
    <s v="10/26/2022 13:58:13"/>
    <s v="Wednesday"/>
  </r>
  <r>
    <x v="7"/>
    <n v="111.07"/>
    <x v="10"/>
    <s v="10/26/2022 13:58:13"/>
    <s v="Wednesday"/>
  </r>
  <r>
    <x v="7"/>
    <n v="117"/>
    <x v="19"/>
    <s v="10/26/2022 13:58:13"/>
    <s v="Wednesday"/>
  </r>
  <r>
    <x v="7"/>
    <n v="84.98999999999999"/>
    <x v="15"/>
    <s v="10/26/2022 13:58:13"/>
    <s v="Wednesday"/>
  </r>
  <r>
    <x v="8"/>
    <n v="159"/>
    <x v="0"/>
    <s v="10/26/2022 13:58:13"/>
    <s v="Wednesday"/>
  </r>
  <r>
    <x v="8"/>
    <n v="159"/>
    <x v="1"/>
    <s v="10/26/2022 13:58:13"/>
    <s v="Wednesday"/>
  </r>
  <r>
    <x v="9"/>
    <n v="149"/>
    <x v="0"/>
    <s v="10/26/2022 13:58:13"/>
    <s v="Wednesday"/>
  </r>
  <r>
    <x v="10"/>
    <n v="289"/>
    <x v="0"/>
    <s v="10/26/2022 13:58:13"/>
    <s v="Wednesday"/>
  </r>
  <r>
    <x v="10"/>
    <n v="289"/>
    <x v="1"/>
    <s v="10/26/2022 13:58:13"/>
    <s v="Wednesday"/>
  </r>
  <r>
    <x v="10"/>
    <n v="315.01"/>
    <x v="10"/>
    <s v="10/26/2022 13:58:13"/>
    <s v="Wednesday"/>
  </r>
  <r>
    <x v="11"/>
    <n v="613.64"/>
    <x v="7"/>
    <s v="10/26/2022 13:58:13"/>
    <s v="Wednesday"/>
  </r>
  <r>
    <x v="11"/>
    <n v="1047.78"/>
    <x v="10"/>
    <s v="10/26/2022 13:58:13"/>
    <s v="Wednesday"/>
  </r>
  <r>
    <x v="13"/>
    <n v="145"/>
    <x v="0"/>
    <s v="10/26/2022 13:58:13"/>
    <s v="Wednesday"/>
  </r>
  <r>
    <x v="13"/>
    <n v="145"/>
    <x v="0"/>
    <s v="10/26/2022 13:58:13"/>
    <s v="Wednesday"/>
  </r>
  <r>
    <x v="13"/>
    <n v="155.99"/>
    <x v="7"/>
    <s v="10/26/2022 13:58:13"/>
    <s v="Wednesday"/>
  </r>
  <r>
    <x v="13"/>
    <n v="165"/>
    <x v="20"/>
    <s v="10/26/2022 13:58:13"/>
    <s v="Wednesday"/>
  </r>
  <r>
    <x v="0"/>
    <n v="7.22"/>
    <x v="0"/>
    <s v="10/27/2022 14:34:51"/>
    <s v="Thursday"/>
  </r>
  <r>
    <x v="0"/>
    <n v="5.99"/>
    <x v="1"/>
    <s v="10/27/2022 14:34:51"/>
    <s v="Thursday"/>
  </r>
  <r>
    <x v="0"/>
    <n v="4.59"/>
    <x v="2"/>
    <s v="10/27/2022 14:34:51"/>
    <s v="Thursday"/>
  </r>
  <r>
    <x v="0"/>
    <n v="5.88"/>
    <x v="3"/>
    <s v="10/27/2022 14:34:51"/>
    <s v="Thursday"/>
  </r>
  <r>
    <x v="1"/>
    <n v="11.91"/>
    <x v="0"/>
    <s v="10/27/2022 14:34:51"/>
    <s v="Thursday"/>
  </r>
  <r>
    <x v="1"/>
    <n v="10.47"/>
    <x v="4"/>
    <s v="10/27/2022 14:34:51"/>
    <s v="Thursday"/>
  </r>
  <r>
    <x v="1"/>
    <n v="8.119999999999999"/>
    <x v="2"/>
    <s v="10/27/2022 14:34:51"/>
    <s v="Thursday"/>
  </r>
  <r>
    <x v="1"/>
    <n v="98.98999999999999"/>
    <x v="7"/>
    <s v="10/27/2022 14:34:51"/>
    <s v="Thursday"/>
  </r>
  <r>
    <x v="2"/>
    <n v="20.62"/>
    <x v="0"/>
    <s v="10/27/2022 14:34:51"/>
    <s v="Thursday"/>
  </r>
  <r>
    <x v="2"/>
    <n v="17.55"/>
    <x v="8"/>
    <s v="10/27/2022 14:34:51"/>
    <s v="Thursday"/>
  </r>
  <r>
    <x v="2"/>
    <n v="8.9"/>
    <x v="5"/>
    <s v="10/27/2022 14:34:51"/>
    <s v="Thursday"/>
  </r>
  <r>
    <x v="2"/>
    <n v="33.34"/>
    <x v="6"/>
    <s v="10/27/2022 14:34:51"/>
    <s v="Thursday"/>
  </r>
  <r>
    <x v="3"/>
    <n v="3.98"/>
    <x v="0"/>
    <s v="10/27/2022 14:34:51"/>
    <s v="Thursday"/>
  </r>
  <r>
    <x v="3"/>
    <n v="5.99"/>
    <x v="7"/>
    <s v="10/27/2022 14:34:51"/>
    <s v="Thursday"/>
  </r>
  <r>
    <x v="3"/>
    <n v="2.1"/>
    <x v="8"/>
    <s v="10/27/2022 14:34:51"/>
    <s v="Thursday"/>
  </r>
  <r>
    <x v="3"/>
    <n v="5.99"/>
    <x v="1"/>
    <s v="10/27/2022 14:34:51"/>
    <s v="Thursday"/>
  </r>
  <r>
    <x v="4"/>
    <n v="2.98"/>
    <x v="0"/>
    <s v="10/27/2022 14:34:51"/>
    <s v="Thursday"/>
  </r>
  <r>
    <x v="4"/>
    <n v="2.98"/>
    <x v="9"/>
    <s v="10/27/2022 14:34:51"/>
    <s v="Thursday"/>
  </r>
  <r>
    <x v="4"/>
    <n v="3.6"/>
    <x v="16"/>
    <s v="10/27/2022 14:34:51"/>
    <s v="Thursday"/>
  </r>
  <r>
    <x v="5"/>
    <n v="1.15"/>
    <x v="0"/>
    <s v="10/27/2022 14:34:51"/>
    <s v="Thursday"/>
  </r>
  <r>
    <x v="6"/>
    <n v="3.98"/>
    <x v="0"/>
    <s v="10/27/2022 14:34:51"/>
    <s v="Thursday"/>
  </r>
  <r>
    <x v="6"/>
    <n v="5.99"/>
    <x v="7"/>
    <s v="10/27/2022 14:34:51"/>
    <s v="Thursday"/>
  </r>
  <r>
    <x v="6"/>
    <n v="5.99"/>
    <x v="1"/>
    <s v="10/27/2022 14:34:51"/>
    <s v="Thursday"/>
  </r>
  <r>
    <x v="14"/>
    <n v="4.6"/>
    <x v="0"/>
    <s v="10/27/2022 14:34:51"/>
    <s v="Thursday"/>
  </r>
  <r>
    <x v="14"/>
    <n v="5.99"/>
    <x v="1"/>
    <s v="10/27/2022 14:34:51"/>
    <s v="Thursday"/>
  </r>
  <r>
    <x v="14"/>
    <n v="5.69"/>
    <x v="21"/>
    <s v="10/27/2022 14:34:51"/>
    <s v="Thursday"/>
  </r>
  <r>
    <x v="15"/>
    <n v="1.6"/>
    <x v="0"/>
    <s v="10/27/2022 14:34:51"/>
    <s v="Thursday"/>
  </r>
  <r>
    <x v="7"/>
    <n v="114"/>
    <x v="7"/>
    <s v="10/27/2022 14:34:51"/>
    <s v="Thursday"/>
  </r>
  <r>
    <x v="7"/>
    <n v="111.07"/>
    <x v="10"/>
    <s v="10/27/2022 14:34:51"/>
    <s v="Thursday"/>
  </r>
  <r>
    <x v="7"/>
    <n v="84.98999999999999"/>
    <x v="15"/>
    <s v="10/27/2022 14:34:51"/>
    <s v="Thursday"/>
  </r>
  <r>
    <x v="7"/>
    <n v="117"/>
    <x v="19"/>
    <s v="10/27/2022 14:34:51"/>
    <s v="Thursday"/>
  </r>
  <r>
    <x v="8"/>
    <n v="159"/>
    <x v="0"/>
    <s v="10/27/2022 14:34:51"/>
    <s v="Thursday"/>
  </r>
  <r>
    <x v="8"/>
    <n v="159"/>
    <x v="1"/>
    <s v="10/27/2022 14:34:51"/>
    <s v="Thursday"/>
  </r>
  <r>
    <x v="9"/>
    <n v="149"/>
    <x v="0"/>
    <s v="10/27/2022 14:34:51"/>
    <s v="Thursday"/>
  </r>
  <r>
    <x v="9"/>
    <n v="200.02"/>
    <x v="6"/>
    <s v="10/27/2022 14:34:51"/>
    <s v="Thursday"/>
  </r>
  <r>
    <x v="10"/>
    <n v="289"/>
    <x v="0"/>
    <s v="10/27/2022 14:34:51"/>
    <s v="Thursday"/>
  </r>
  <r>
    <x v="10"/>
    <n v="289"/>
    <x v="1"/>
    <s v="10/27/2022 14:34:51"/>
    <s v="Thursday"/>
  </r>
  <r>
    <x v="10"/>
    <n v="315.01"/>
    <x v="10"/>
    <s v="10/27/2022 14:34:51"/>
    <s v="Thursday"/>
  </r>
  <r>
    <x v="11"/>
    <n v="613.64"/>
    <x v="7"/>
    <s v="10/27/2022 14:34:51"/>
    <s v="Thursday"/>
  </r>
  <r>
    <x v="11"/>
    <n v="1047.78"/>
    <x v="10"/>
    <s v="10/27/2022 14:34:51"/>
    <s v="Thursday"/>
  </r>
  <r>
    <x v="12"/>
    <n v="379"/>
    <x v="0"/>
    <s v="10/27/2022 14:34:51"/>
    <s v="Thursday"/>
  </r>
  <r>
    <x v="12"/>
    <n v="470.43"/>
    <x v="7"/>
    <s v="10/27/2022 14:34:51"/>
    <s v="Thursday"/>
  </r>
  <r>
    <x v="12"/>
    <n v="445.81"/>
    <x v="10"/>
    <s v="10/27/2022 14:34:51"/>
    <s v="Thursday"/>
  </r>
  <r>
    <x v="12"/>
    <n v="1144.69"/>
    <x v="13"/>
    <s v="10/27/2022 14:34:51"/>
    <s v="Thursday"/>
  </r>
  <r>
    <x v="13"/>
    <n v="145"/>
    <x v="0"/>
    <s v="10/27/2022 14:34:51"/>
    <s v="Thursday"/>
  </r>
  <r>
    <x v="13"/>
    <n v="155.99"/>
    <x v="7"/>
    <s v="10/27/2022 14:34:51"/>
    <s v="Thursday"/>
  </r>
  <r>
    <x v="13"/>
    <n v="165"/>
    <x v="20"/>
    <s v="10/27/2022 14:34:51"/>
    <s v="Thursday"/>
  </r>
  <r>
    <x v="0"/>
    <n v="7.22"/>
    <x v="0"/>
    <s v="10/28/2022 13:28:58"/>
    <s v="Friday"/>
  </r>
  <r>
    <x v="0"/>
    <n v="5.99"/>
    <x v="1"/>
    <s v="10/28/2022 13:28:58"/>
    <s v="Friday"/>
  </r>
  <r>
    <x v="0"/>
    <n v="4.59"/>
    <x v="2"/>
    <s v="10/28/2022 13:28:58"/>
    <s v="Friday"/>
  </r>
  <r>
    <x v="0"/>
    <n v="5.88"/>
    <x v="3"/>
    <s v="10/28/2022 13:28:58"/>
    <s v="Friday"/>
  </r>
  <r>
    <x v="0"/>
    <n v="7.24"/>
    <x v="17"/>
    <s v="10/28/2022 13:28:58"/>
    <s v="Friday"/>
  </r>
  <r>
    <x v="1"/>
    <n v="11.91"/>
    <x v="0"/>
    <s v="10/28/2022 13:28:58"/>
    <s v="Friday"/>
  </r>
  <r>
    <x v="1"/>
    <n v="10.47"/>
    <x v="4"/>
    <s v="10/28/2022 13:28:58"/>
    <s v="Friday"/>
  </r>
  <r>
    <x v="1"/>
    <n v="8.119999999999999"/>
    <x v="2"/>
    <s v="10/28/2022 13:28:58"/>
    <s v="Friday"/>
  </r>
  <r>
    <x v="1"/>
    <n v="98.98999999999999"/>
    <x v="7"/>
    <s v="10/28/2022 13:28:58"/>
    <s v="Friday"/>
  </r>
  <r>
    <x v="2"/>
    <n v="20.62"/>
    <x v="0"/>
    <s v="10/28/2022 13:28:58"/>
    <s v="Friday"/>
  </r>
  <r>
    <x v="2"/>
    <n v="17.55"/>
    <x v="8"/>
    <s v="10/28/2022 13:28:58"/>
    <s v="Friday"/>
  </r>
  <r>
    <x v="2"/>
    <n v="8.9"/>
    <x v="5"/>
    <s v="10/28/2022 13:28:58"/>
    <s v="Friday"/>
  </r>
  <r>
    <x v="2"/>
    <n v="33.34"/>
    <x v="6"/>
    <s v="10/28/2022 13:28:58"/>
    <s v="Friday"/>
  </r>
  <r>
    <x v="3"/>
    <n v="3.98"/>
    <x v="0"/>
    <s v="10/28/2022 13:28:58"/>
    <s v="Friday"/>
  </r>
  <r>
    <x v="3"/>
    <n v="5.99"/>
    <x v="7"/>
    <s v="10/28/2022 13:28:58"/>
    <s v="Friday"/>
  </r>
  <r>
    <x v="3"/>
    <n v="2.29"/>
    <x v="8"/>
    <s v="10/28/2022 13:28:58"/>
    <s v="Friday"/>
  </r>
  <r>
    <x v="3"/>
    <n v="5.99"/>
    <x v="1"/>
    <s v="10/28/2022 13:28:58"/>
    <s v="Friday"/>
  </r>
  <r>
    <x v="4"/>
    <n v="2.98"/>
    <x v="0"/>
    <s v="10/28/2022 13:28:58"/>
    <s v="Friday"/>
  </r>
  <r>
    <x v="4"/>
    <n v="3.66"/>
    <x v="3"/>
    <s v="10/28/2022 13:28:58"/>
    <s v="Friday"/>
  </r>
  <r>
    <x v="4"/>
    <n v="5.99"/>
    <x v="1"/>
    <s v="10/28/2022 13:28:58"/>
    <s v="Friday"/>
  </r>
  <r>
    <x v="4"/>
    <n v="2.98"/>
    <x v="9"/>
    <s v="10/28/2022 13:28:58"/>
    <s v="Friday"/>
  </r>
  <r>
    <x v="5"/>
    <n v="1.15"/>
    <x v="0"/>
    <s v="10/28/2022 13:28:58"/>
    <s v="Friday"/>
  </r>
  <r>
    <x v="5"/>
    <n v="5.29"/>
    <x v="22"/>
    <s v="10/28/2022 13:28:58"/>
    <s v="Friday"/>
  </r>
  <r>
    <x v="6"/>
    <n v="3.98"/>
    <x v="0"/>
    <s v="10/28/2022 13:28:58"/>
    <s v="Friday"/>
  </r>
  <r>
    <x v="6"/>
    <n v="8.41"/>
    <x v="7"/>
    <s v="10/28/2022 13:28:58"/>
    <s v="Friday"/>
  </r>
  <r>
    <x v="14"/>
    <n v="4.6"/>
    <x v="0"/>
    <s v="10/28/2022 13:28:58"/>
    <s v="Friday"/>
  </r>
  <r>
    <x v="14"/>
    <n v="5.99"/>
    <x v="1"/>
    <s v="10/28/2022 13:28:58"/>
    <s v="Friday"/>
  </r>
  <r>
    <x v="14"/>
    <n v="5.69"/>
    <x v="21"/>
    <s v="10/28/2022 13:28:58"/>
    <s v="Friday"/>
  </r>
  <r>
    <x v="7"/>
    <n v="114"/>
    <x v="7"/>
    <s v="10/28/2022 13:28:58"/>
    <s v="Friday"/>
  </r>
  <r>
    <x v="7"/>
    <n v="111.07"/>
    <x v="10"/>
    <s v="10/28/2022 13:28:58"/>
    <s v="Friday"/>
  </r>
  <r>
    <x v="7"/>
    <n v="117"/>
    <x v="19"/>
    <s v="10/28/2022 13:28:58"/>
    <s v="Friday"/>
  </r>
  <r>
    <x v="8"/>
    <n v="159"/>
    <x v="0"/>
    <s v="10/28/2022 13:28:58"/>
    <s v="Friday"/>
  </r>
  <r>
    <x v="9"/>
    <n v="149"/>
    <x v="0"/>
    <s v="10/28/2022 13:28:58"/>
    <s v="Friday"/>
  </r>
  <r>
    <x v="9"/>
    <n v="161.21"/>
    <x v="10"/>
    <s v="10/28/2022 13:28:58"/>
    <s v="Friday"/>
  </r>
  <r>
    <x v="10"/>
    <n v="289"/>
    <x v="0"/>
    <s v="10/28/2022 13:28:58"/>
    <s v="Friday"/>
  </r>
  <r>
    <x v="11"/>
    <n v="613.64"/>
    <x v="7"/>
    <s v="10/28/2022 13:28:58"/>
    <s v="Friday"/>
  </r>
  <r>
    <x v="11"/>
    <n v="1047.78"/>
    <x v="10"/>
    <s v="10/28/2022 13:28:58"/>
    <s v="Friday"/>
  </r>
  <r>
    <x v="12"/>
    <n v="379"/>
    <x v="0"/>
    <s v="10/28/2022 13:28:58"/>
    <s v="Friday"/>
  </r>
  <r>
    <x v="12"/>
    <n v="470.43"/>
    <x v="7"/>
    <s v="10/28/2022 13:28:58"/>
    <s v="Friday"/>
  </r>
  <r>
    <x v="12"/>
    <n v="445.81"/>
    <x v="10"/>
    <s v="10/28/2022 13:28:58"/>
    <s v="Friday"/>
  </r>
  <r>
    <x v="13"/>
    <n v="145"/>
    <x v="0"/>
    <s v="10/28/2022 13:28:58"/>
    <s v="Friday"/>
  </r>
  <r>
    <x v="13"/>
    <n v="155.99"/>
    <x v="7"/>
    <s v="10/28/2022 13:28:58"/>
    <s v="Friday"/>
  </r>
  <r>
    <x v="13"/>
    <n v="165"/>
    <x v="20"/>
    <s v="10/28/2022 13:28:58"/>
    <s v="Friday"/>
  </r>
  <r>
    <x v="0"/>
    <n v="7.22"/>
    <x v="0"/>
    <s v="10/29/2022 10:24:34"/>
    <s v="Saturday"/>
  </r>
  <r>
    <x v="0"/>
    <n v="5.99"/>
    <x v="1"/>
    <s v="10/29/2022 10:24:34"/>
    <s v="Saturday"/>
  </r>
  <r>
    <x v="0"/>
    <n v="4.59"/>
    <x v="2"/>
    <s v="10/29/2022 10:24:34"/>
    <s v="Saturday"/>
  </r>
  <r>
    <x v="0"/>
    <n v="5.88"/>
    <x v="3"/>
    <s v="10/29/2022 10:24:34"/>
    <s v="Saturday"/>
  </r>
  <r>
    <x v="0"/>
    <n v="7.24"/>
    <x v="17"/>
    <s v="10/29/2022 10:24:34"/>
    <s v="Saturday"/>
  </r>
  <r>
    <x v="1"/>
    <n v="98.98999999999999"/>
    <x v="7"/>
    <s v="10/29/2022 10:24:34"/>
    <s v="Saturday"/>
  </r>
  <r>
    <x v="1"/>
    <n v="8.119999999999999"/>
    <x v="2"/>
    <s v="10/29/2022 10:24:34"/>
    <s v="Saturday"/>
  </r>
  <r>
    <x v="2"/>
    <n v="20.62"/>
    <x v="0"/>
    <s v="10/29/2022 10:24:34"/>
    <s v="Saturday"/>
  </r>
  <r>
    <x v="2"/>
    <n v="17.55"/>
    <x v="8"/>
    <s v="10/29/2022 10:24:34"/>
    <s v="Saturday"/>
  </r>
  <r>
    <x v="2"/>
    <n v="8.9"/>
    <x v="5"/>
    <s v="10/29/2022 10:24:34"/>
    <s v="Saturday"/>
  </r>
  <r>
    <x v="2"/>
    <n v="33.34"/>
    <x v="6"/>
    <s v="10/29/2022 10:24:34"/>
    <s v="Saturday"/>
  </r>
  <r>
    <x v="3"/>
    <n v="3.98"/>
    <x v="0"/>
    <s v="10/29/2022 10:24:34"/>
    <s v="Saturday"/>
  </r>
  <r>
    <x v="3"/>
    <n v="5.99"/>
    <x v="7"/>
    <s v="10/29/2022 10:24:34"/>
    <s v="Saturday"/>
  </r>
  <r>
    <x v="3"/>
    <n v="2.29"/>
    <x v="8"/>
    <s v="10/29/2022 10:24:34"/>
    <s v="Saturday"/>
  </r>
  <r>
    <x v="3"/>
    <n v="5.99"/>
    <x v="1"/>
    <s v="10/29/2022 10:24:34"/>
    <s v="Saturday"/>
  </r>
  <r>
    <x v="4"/>
    <n v="2.98"/>
    <x v="0"/>
    <s v="10/29/2022 10:24:34"/>
    <s v="Saturday"/>
  </r>
  <r>
    <x v="4"/>
    <n v="3.66"/>
    <x v="3"/>
    <s v="10/29/2022 10:24:34"/>
    <s v="Saturday"/>
  </r>
  <r>
    <x v="4"/>
    <n v="3.66"/>
    <x v="8"/>
    <s v="10/29/2022 10:24:34"/>
    <s v="Saturday"/>
  </r>
  <r>
    <x v="4"/>
    <n v="5.99"/>
    <x v="1"/>
    <s v="10/29/2022 10:24:34"/>
    <s v="Saturday"/>
  </r>
  <r>
    <x v="5"/>
    <n v="1.15"/>
    <x v="0"/>
    <s v="10/29/2022 10:24:34"/>
    <s v="Saturday"/>
  </r>
  <r>
    <x v="6"/>
    <n v="3.98"/>
    <x v="0"/>
    <s v="10/29/2022 10:24:34"/>
    <s v="Saturday"/>
  </r>
  <r>
    <x v="6"/>
    <n v="5.99"/>
    <x v="7"/>
    <s v="10/29/2022 10:24:34"/>
    <s v="Saturday"/>
  </r>
  <r>
    <x v="6"/>
    <n v="5.99"/>
    <x v="1"/>
    <s v="10/29/2022 10:24:34"/>
    <s v="Saturday"/>
  </r>
  <r>
    <x v="14"/>
    <n v="4.6"/>
    <x v="0"/>
    <s v="10/29/2022 10:24:34"/>
    <s v="Saturday"/>
  </r>
  <r>
    <x v="14"/>
    <n v="5.99"/>
    <x v="1"/>
    <s v="10/29/2022 10:24:34"/>
    <s v="Saturday"/>
  </r>
  <r>
    <x v="14"/>
    <n v="5.69"/>
    <x v="21"/>
    <s v="10/29/2022 10:24:34"/>
    <s v="Saturday"/>
  </r>
  <r>
    <x v="15"/>
    <n v="1.6"/>
    <x v="0"/>
    <s v="10/29/2022 10:24:34"/>
    <s v="Saturday"/>
  </r>
  <r>
    <x v="7"/>
    <n v="114"/>
    <x v="7"/>
    <s v="10/29/2022 10:24:34"/>
    <s v="Saturday"/>
  </r>
  <r>
    <x v="7"/>
    <n v="111.07"/>
    <x v="10"/>
    <s v="10/29/2022 10:24:34"/>
    <s v="Saturday"/>
  </r>
  <r>
    <x v="7"/>
    <n v="84.98999999999999"/>
    <x v="15"/>
    <s v="10/29/2022 10:24:34"/>
    <s v="Saturday"/>
  </r>
  <r>
    <x v="7"/>
    <n v="117"/>
    <x v="19"/>
    <s v="10/29/2022 10:24:34"/>
    <s v="Saturday"/>
  </r>
  <r>
    <x v="8"/>
    <n v="159"/>
    <x v="0"/>
    <s v="10/29/2022 10:24:34"/>
    <s v="Saturday"/>
  </r>
  <r>
    <x v="8"/>
    <n v="159"/>
    <x v="1"/>
    <s v="10/29/2022 10:24:34"/>
    <s v="Saturday"/>
  </r>
  <r>
    <x v="9"/>
    <n v="149"/>
    <x v="0"/>
    <s v="10/29/2022 10:24:34"/>
    <s v="Saturday"/>
  </r>
  <r>
    <x v="9"/>
    <n v="200.02"/>
    <x v="6"/>
    <s v="10/29/2022 10:24:34"/>
    <s v="Saturday"/>
  </r>
  <r>
    <x v="10"/>
    <n v="289"/>
    <x v="0"/>
    <s v="10/29/2022 10:24:34"/>
    <s v="Saturday"/>
  </r>
  <r>
    <x v="10"/>
    <n v="289"/>
    <x v="1"/>
    <s v="10/29/2022 10:24:34"/>
    <s v="Saturday"/>
  </r>
  <r>
    <x v="11"/>
    <n v="613.64"/>
    <x v="7"/>
    <s v="10/29/2022 10:24:34"/>
    <s v="Saturday"/>
  </r>
  <r>
    <x v="11"/>
    <n v="1047.78"/>
    <x v="10"/>
    <s v="10/29/2022 10:24:34"/>
    <s v="Saturday"/>
  </r>
  <r>
    <x v="12"/>
    <n v="470.43"/>
    <x v="7"/>
    <s v="10/29/2022 10:24:34"/>
    <s v="Saturday"/>
  </r>
  <r>
    <x v="12"/>
    <n v="445.81"/>
    <x v="10"/>
    <s v="10/29/2022 10:24:34"/>
    <s v="Saturday"/>
  </r>
  <r>
    <x v="13"/>
    <n v="155.99"/>
    <x v="7"/>
    <s v="10/29/2022 10:24:34"/>
    <s v="Saturday"/>
  </r>
  <r>
    <x v="0"/>
    <n v="7.22"/>
    <x v="0"/>
    <s v="10/30/2022 15:30:27"/>
    <s v="Sunday"/>
  </r>
  <r>
    <x v="0"/>
    <n v="5.99"/>
    <x v="1"/>
    <s v="10/30/2022 15:30:27"/>
    <s v="Sunday"/>
  </r>
  <r>
    <x v="0"/>
    <n v="4.59"/>
    <x v="2"/>
    <s v="10/30/2022 15:30:27"/>
    <s v="Sunday"/>
  </r>
  <r>
    <x v="0"/>
    <n v="5.88"/>
    <x v="3"/>
    <s v="10/30/2022 15:30:27"/>
    <s v="Sunday"/>
  </r>
  <r>
    <x v="0"/>
    <n v="7.24"/>
    <x v="17"/>
    <s v="10/30/2022 15:30:27"/>
    <s v="Sun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5">
    <pivotField showAll="0"/>
    <pivotField dataField="1" showAll="0"/>
    <pivotField showAll="0"/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5">
    <pivotField showAll="0"/>
    <pivotField dataField="1" showAll="0">
      <items count="69">
        <item x="13"/>
        <item x="35"/>
        <item x="66"/>
        <item x="11"/>
        <item x="14"/>
        <item x="12"/>
        <item x="50"/>
        <item x="49"/>
        <item x="10"/>
        <item x="59"/>
        <item x="34"/>
        <item x="2"/>
        <item x="63"/>
        <item x="62"/>
        <item x="3"/>
        <item x="1"/>
        <item x="0"/>
        <item x="54"/>
        <item x="53"/>
        <item x="47"/>
        <item x="61"/>
        <item x="6"/>
        <item x="64"/>
        <item x="7"/>
        <item x="48"/>
        <item x="5"/>
        <item x="4"/>
        <item x="31"/>
        <item x="30"/>
        <item x="32"/>
        <item x="8"/>
        <item x="37"/>
        <item x="17"/>
        <item x="9"/>
        <item x="55"/>
        <item x="60"/>
        <item x="36"/>
        <item x="15"/>
        <item x="56"/>
        <item x="51"/>
        <item x="16"/>
        <item x="45"/>
        <item x="38"/>
        <item x="33"/>
        <item x="46"/>
        <item x="27"/>
        <item x="28"/>
        <item x="18"/>
        <item x="19"/>
        <item x="65"/>
        <item x="58"/>
        <item x="39"/>
        <item x="20"/>
        <item x="40"/>
        <item x="21"/>
        <item x="41"/>
        <item x="22"/>
        <item x="52"/>
        <item x="29"/>
        <item x="67"/>
        <item x="43"/>
        <item x="26"/>
        <item x="44"/>
        <item x="23"/>
        <item x="42"/>
        <item x="24"/>
        <item x="25"/>
        <item x="57"/>
        <item t="default"/>
      </items>
    </pivotField>
    <pivotField axis="axisRow" showAll="0">
      <items count="25">
        <item x="7"/>
        <item x="21"/>
        <item x="11"/>
        <item x="23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5" firstHeaderRow="1" firstDataRow="2" firstDataCol="1" rowPageCount="1" colPageCount="1"/>
  <pivotFields count="5">
    <pivotField axis="axisPage" showAll="0">
      <items count="17">
        <item x="5"/>
        <item x="15"/>
        <item x="2"/>
        <item x="3"/>
        <item x="6"/>
        <item x="0"/>
        <item x="9"/>
        <item x="10"/>
        <item x="7"/>
        <item x="8"/>
        <item x="14"/>
        <item x="4"/>
        <item x="1"/>
        <item x="13"/>
        <item x="11"/>
        <item x="12"/>
        <item t="default"/>
      </items>
    </pivotField>
    <pivotField dataField="1" showAll="0"/>
    <pivotField axis="axisCol" showAll="0">
      <items count="24">
        <item x="7"/>
        <item x="21"/>
        <item x="11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Items count="1">
    <i/>
  </rowItems>
  <colFields count="1">
    <field x="2"/>
  </colFields>
  <colItems count="8">
    <i>
      <x/>
    </i>
    <i>
      <x v="4"/>
    </i>
    <i>
      <x v="8"/>
    </i>
    <i>
      <x v="10"/>
    </i>
    <i>
      <x v="12"/>
    </i>
    <i>
      <x v="20"/>
    </i>
    <i>
      <x v="21"/>
    </i>
    <i t="grand">
      <x/>
    </i>
  </colItems>
  <pageFields count="1">
    <pageField fld="0" item="2" hier="-1"/>
  </pageFields>
  <dataFields count="1">
    <dataField name="Average of Material Price" fld="1" subtotal="average" baseField="2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  <col min="2" max="2" width="9.796875" bestFit="1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138" t="s">
        <v>10</v>
      </c>
      <c r="B9" s="139"/>
      <c r="C9" s="139"/>
      <c r="D9" s="139"/>
      <c r="E9" s="140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141" t="s">
        <v>12</v>
      </c>
      <c r="F10" s="54" t="str">
        <f>C10</f>
        <v>TOTAL</v>
      </c>
      <c r="G10" s="143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142"/>
      <c r="F11" s="57" t="s">
        <v>15</v>
      </c>
      <c r="G11" s="144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145" t="s">
        <v>16</v>
      </c>
      <c r="B12" s="146">
        <f t="shared" ref="B12:G12" si="2">SUM(B2:B8)</f>
        <v>0</v>
      </c>
      <c r="C12" s="146">
        <f t="shared" si="2"/>
        <v>0</v>
      </c>
      <c r="D12" s="146">
        <f t="shared" si="2"/>
        <v>0</v>
      </c>
      <c r="E12" s="146">
        <f t="shared" si="2"/>
        <v>0</v>
      </c>
      <c r="F12" s="146">
        <f t="shared" si="2"/>
        <v>0</v>
      </c>
      <c r="G12" s="149">
        <f t="shared" si="2"/>
        <v>0</v>
      </c>
      <c r="H12" s="151" t="s">
        <v>17</v>
      </c>
      <c r="I12" s="144"/>
      <c r="J12" s="144"/>
      <c r="K12" s="144"/>
      <c r="L12" s="144"/>
      <c r="M12" s="144"/>
      <c r="N12" s="63"/>
      <c r="O12" s="63"/>
      <c r="P12" s="63"/>
    </row>
    <row r="13" spans="1:16" ht="14.25" customHeight="1" thickBot="1" x14ac:dyDescent="0.5">
      <c r="A13" s="144"/>
      <c r="B13" s="144"/>
      <c r="C13" s="144"/>
      <c r="D13" s="144"/>
      <c r="E13" s="144"/>
      <c r="F13" s="144"/>
      <c r="G13" s="150"/>
      <c r="H13" s="152"/>
      <c r="I13" s="144"/>
      <c r="J13" s="144"/>
      <c r="K13" s="144"/>
      <c r="L13" s="144"/>
      <c r="M13" s="144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153"/>
      <c r="D18" s="154"/>
      <c r="E18" s="154"/>
      <c r="F18" s="154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147"/>
      <c r="D19" s="139"/>
      <c r="E19" s="139"/>
      <c r="F19" s="139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153"/>
      <c r="D20" s="154"/>
      <c r="E20" s="154"/>
      <c r="F20" s="154"/>
      <c r="G20" s="154"/>
      <c r="H20" s="154"/>
      <c r="I20" s="154"/>
      <c r="J20" s="154"/>
      <c r="K20" s="154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147"/>
      <c r="D21" s="139"/>
      <c r="E21" s="139"/>
      <c r="F21" s="139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148" t="s">
        <v>23</v>
      </c>
      <c r="D23" s="144"/>
      <c r="E23" s="144"/>
      <c r="F23" s="144"/>
      <c r="G23" s="144"/>
      <c r="H23" s="144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144"/>
      <c r="D24" s="144"/>
      <c r="E24" s="144"/>
      <c r="F24" s="144"/>
      <c r="G24" s="144"/>
      <c r="H24" s="144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144"/>
      <c r="D25" s="144"/>
      <c r="E25" s="144"/>
      <c r="F25" s="144"/>
      <c r="G25" s="144"/>
      <c r="H25" s="144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C21:F21"/>
    <mergeCell ref="C23:H25"/>
    <mergeCell ref="G12:G13"/>
    <mergeCell ref="H12:M13"/>
    <mergeCell ref="C18:F18"/>
    <mergeCell ref="C19:F19"/>
    <mergeCell ref="C20:K20"/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1"/>
  <sheetViews>
    <sheetView workbookViewId="0">
      <selection activeCell="A3" sqref="A3"/>
    </sheetView>
  </sheetViews>
  <sheetFormatPr defaultRowHeight="14.25" x14ac:dyDescent="0.45"/>
  <cols>
    <col min="1" max="1" width="12.06640625" bestFit="1" customWidth="1"/>
    <col min="2" max="2" width="18.265625" bestFit="1" customWidth="1"/>
  </cols>
  <sheetData>
    <row r="3" spans="1:2" x14ac:dyDescent="0.45">
      <c r="A3" s="79" t="s">
        <v>39</v>
      </c>
      <c r="B3" t="s">
        <v>40</v>
      </c>
    </row>
    <row r="4" spans="1:2" x14ac:dyDescent="0.45">
      <c r="A4" s="80" t="s">
        <v>41</v>
      </c>
      <c r="B4">
        <v>13464.76</v>
      </c>
    </row>
    <row r="5" spans="1:2" x14ac:dyDescent="0.45">
      <c r="A5" s="80" t="s">
        <v>42</v>
      </c>
      <c r="B5">
        <v>7181.23</v>
      </c>
    </row>
    <row r="6" spans="1:2" x14ac:dyDescent="0.45">
      <c r="A6" s="80" t="s">
        <v>43</v>
      </c>
      <c r="B6">
        <v>6885.52</v>
      </c>
    </row>
    <row r="7" spans="1:2" x14ac:dyDescent="0.45">
      <c r="A7" s="80" t="s">
        <v>44</v>
      </c>
      <c r="B7">
        <v>4630.1099999999997</v>
      </c>
    </row>
    <row r="8" spans="1:2" x14ac:dyDescent="0.45">
      <c r="A8" s="80" t="s">
        <v>45</v>
      </c>
      <c r="B8">
        <v>6850.6200000000008</v>
      </c>
    </row>
    <row r="9" spans="1:2" x14ac:dyDescent="0.45">
      <c r="A9" s="80" t="s">
        <v>46</v>
      </c>
      <c r="B9">
        <v>4832.7199999999993</v>
      </c>
    </row>
    <row r="10" spans="1:2" x14ac:dyDescent="0.45">
      <c r="A10" s="80" t="s">
        <v>47</v>
      </c>
      <c r="B10">
        <v>10480.6</v>
      </c>
    </row>
    <row r="11" spans="1:2" x14ac:dyDescent="0.45">
      <c r="A11" s="80" t="s">
        <v>48</v>
      </c>
      <c r="B11">
        <v>54325.56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28"/>
  <sheetViews>
    <sheetView workbookViewId="0">
      <selection activeCell="B3" sqref="B3"/>
    </sheetView>
  </sheetViews>
  <sheetFormatPr defaultRowHeight="14.25" x14ac:dyDescent="0.45"/>
  <cols>
    <col min="1" max="1" width="47.796875" bestFit="1" customWidth="1"/>
    <col min="2" max="2" width="18.265625" bestFit="1" customWidth="1"/>
  </cols>
  <sheetData>
    <row r="3" spans="1:2" x14ac:dyDescent="0.45">
      <c r="A3" s="79" t="s">
        <v>39</v>
      </c>
      <c r="B3" t="s">
        <v>40</v>
      </c>
    </row>
    <row r="4" spans="1:2" x14ac:dyDescent="0.45">
      <c r="A4" s="80" t="s">
        <v>49</v>
      </c>
      <c r="B4">
        <v>12049.349999999989</v>
      </c>
    </row>
    <row r="5" spans="1:2" x14ac:dyDescent="0.45">
      <c r="A5" s="80" t="s">
        <v>50</v>
      </c>
      <c r="B5">
        <v>22.76</v>
      </c>
    </row>
    <row r="6" spans="1:2" x14ac:dyDescent="0.45">
      <c r="A6" s="80" t="s">
        <v>51</v>
      </c>
      <c r="B6">
        <v>87.99</v>
      </c>
    </row>
    <row r="7" spans="1:2" x14ac:dyDescent="0.45">
      <c r="A7" s="80" t="s">
        <v>52</v>
      </c>
      <c r="B7">
        <v>1.99</v>
      </c>
    </row>
    <row r="8" spans="1:2" x14ac:dyDescent="0.45">
      <c r="A8" s="80" t="s">
        <v>53</v>
      </c>
      <c r="B8">
        <v>3486.23</v>
      </c>
    </row>
    <row r="9" spans="1:2" x14ac:dyDescent="0.45">
      <c r="A9" s="80" t="s">
        <v>54</v>
      </c>
      <c r="B9">
        <v>1233.48</v>
      </c>
    </row>
    <row r="10" spans="1:2" x14ac:dyDescent="0.45">
      <c r="A10" s="80" t="s">
        <v>55</v>
      </c>
      <c r="B10">
        <v>83.76</v>
      </c>
    </row>
    <row r="11" spans="1:2" x14ac:dyDescent="0.45">
      <c r="A11" s="80" t="s">
        <v>56</v>
      </c>
      <c r="B11">
        <v>15674.07</v>
      </c>
    </row>
    <row r="12" spans="1:2" x14ac:dyDescent="0.45">
      <c r="A12" s="80" t="s">
        <v>57</v>
      </c>
      <c r="B12">
        <v>101.96</v>
      </c>
    </row>
    <row r="13" spans="1:2" x14ac:dyDescent="0.45">
      <c r="A13" s="80" t="s">
        <v>58</v>
      </c>
      <c r="B13">
        <v>12841.30999999999</v>
      </c>
    </row>
    <row r="14" spans="1:2" x14ac:dyDescent="0.45">
      <c r="A14" s="80" t="s">
        <v>59</v>
      </c>
      <c r="B14">
        <v>594.92999999999995</v>
      </c>
    </row>
    <row r="15" spans="1:2" x14ac:dyDescent="0.45">
      <c r="A15" s="80" t="s">
        <v>60</v>
      </c>
      <c r="B15">
        <v>80.100000000000009</v>
      </c>
    </row>
    <row r="16" spans="1:2" x14ac:dyDescent="0.45">
      <c r="A16" s="80" t="s">
        <v>61</v>
      </c>
      <c r="B16">
        <v>4335.3299999999954</v>
      </c>
    </row>
    <row r="17" spans="1:2" x14ac:dyDescent="0.45">
      <c r="A17" s="80" t="s">
        <v>62</v>
      </c>
      <c r="B17">
        <v>300</v>
      </c>
    </row>
    <row r="18" spans="1:2" x14ac:dyDescent="0.45">
      <c r="A18" s="80" t="s">
        <v>63</v>
      </c>
      <c r="B18">
        <v>28.96</v>
      </c>
    </row>
    <row r="19" spans="1:2" x14ac:dyDescent="0.45">
      <c r="A19" s="80" t="s">
        <v>64</v>
      </c>
      <c r="B19">
        <v>23.84</v>
      </c>
    </row>
    <row r="20" spans="1:2" x14ac:dyDescent="0.45">
      <c r="A20" s="80" t="s">
        <v>65</v>
      </c>
      <c r="B20">
        <v>1356.36</v>
      </c>
    </row>
    <row r="21" spans="1:2" x14ac:dyDescent="0.45">
      <c r="A21" s="80" t="s">
        <v>66</v>
      </c>
      <c r="B21">
        <v>5.29</v>
      </c>
    </row>
    <row r="22" spans="1:2" x14ac:dyDescent="0.45">
      <c r="A22" s="80" t="s">
        <v>67</v>
      </c>
      <c r="B22">
        <v>702</v>
      </c>
    </row>
    <row r="23" spans="1:2" x14ac:dyDescent="0.45">
      <c r="A23" s="80" t="s">
        <v>68</v>
      </c>
      <c r="B23">
        <v>10.8</v>
      </c>
    </row>
    <row r="24" spans="1:2" x14ac:dyDescent="0.45">
      <c r="A24" s="80" t="s">
        <v>69</v>
      </c>
      <c r="B24">
        <v>374.88000000000011</v>
      </c>
    </row>
    <row r="25" spans="1:2" x14ac:dyDescent="0.45">
      <c r="A25" s="80" t="s">
        <v>70</v>
      </c>
      <c r="B25">
        <v>99.96</v>
      </c>
    </row>
    <row r="26" spans="1:2" x14ac:dyDescent="0.45">
      <c r="A26" s="80" t="s">
        <v>71</v>
      </c>
      <c r="B26">
        <v>170.21</v>
      </c>
    </row>
    <row r="27" spans="1:2" x14ac:dyDescent="0.45">
      <c r="A27" s="80" t="s">
        <v>72</v>
      </c>
      <c r="B27">
        <v>660</v>
      </c>
    </row>
    <row r="28" spans="1:2" x14ac:dyDescent="0.45">
      <c r="A28" s="80" t="s">
        <v>48</v>
      </c>
      <c r="B28">
        <v>54325.559999999969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topLeftCell="C1" workbookViewId="0">
      <selection activeCell="C4" sqref="C4"/>
    </sheetView>
  </sheetViews>
  <sheetFormatPr defaultRowHeight="14.25" x14ac:dyDescent="0.45"/>
  <cols>
    <col min="1" max="1" width="21.3984375" bestFit="1" customWidth="1"/>
    <col min="2" max="2" width="42" bestFit="1" customWidth="1"/>
    <col min="3" max="3" width="10.53125" bestFit="1" customWidth="1"/>
    <col min="4" max="4" width="10.33203125" bestFit="1" customWidth="1"/>
    <col min="5" max="5" width="12.06640625" bestFit="1" customWidth="1"/>
    <col min="6" max="6" width="10.73046875" bestFit="1" customWidth="1"/>
    <col min="7" max="7" width="8.53125" bestFit="1" customWidth="1"/>
    <col min="8" max="8" width="6.33203125" bestFit="1" customWidth="1"/>
    <col min="9" max="10" width="11.73046875" bestFit="1" customWidth="1"/>
    <col min="11" max="11" width="11.265625" bestFit="1" customWidth="1"/>
    <col min="12" max="12" width="12.06640625" bestFit="1" customWidth="1"/>
    <col min="13" max="13" width="11.73046875" bestFit="1" customWidth="1"/>
    <col min="14" max="14" width="10.73046875" bestFit="1" customWidth="1"/>
    <col min="15" max="15" width="7.86328125" bestFit="1" customWidth="1"/>
    <col min="16" max="16" width="8.1328125" bestFit="1" customWidth="1"/>
    <col min="17" max="17" width="8" bestFit="1" customWidth="1"/>
    <col min="18" max="18" width="4.73046875" bestFit="1" customWidth="1"/>
    <col min="19" max="19" width="10.6640625" bestFit="1" customWidth="1"/>
    <col min="20" max="20" width="9.73046875" bestFit="1" customWidth="1"/>
    <col min="21" max="21" width="11.06640625" bestFit="1" customWidth="1"/>
    <col min="22" max="22" width="8.53125" bestFit="1" customWidth="1"/>
    <col min="23" max="23" width="11.73046875" bestFit="1" customWidth="1"/>
    <col min="24" max="24" width="18.86328125" bestFit="1" customWidth="1"/>
    <col min="25" max="25" width="10.73046875" bestFit="1" customWidth="1"/>
  </cols>
  <sheetData>
    <row r="1" spans="1:9" x14ac:dyDescent="0.45">
      <c r="A1" s="79" t="s">
        <v>24</v>
      </c>
      <c r="B1" t="s">
        <v>73</v>
      </c>
    </row>
    <row r="3" spans="1:9" x14ac:dyDescent="0.45">
      <c r="B3" s="79" t="s">
        <v>74</v>
      </c>
    </row>
    <row r="4" spans="1:9" x14ac:dyDescent="0.45">
      <c r="B4" t="s">
        <v>49</v>
      </c>
      <c r="C4" t="s">
        <v>54</v>
      </c>
      <c r="D4" t="s">
        <v>58</v>
      </c>
      <c r="E4" t="s">
        <v>60</v>
      </c>
      <c r="F4" t="s">
        <v>62</v>
      </c>
      <c r="G4" t="s">
        <v>70</v>
      </c>
      <c r="H4" t="s">
        <v>71</v>
      </c>
      <c r="I4" t="s">
        <v>48</v>
      </c>
    </row>
    <row r="5" spans="1:9" x14ac:dyDescent="0.45">
      <c r="A5" t="s">
        <v>75</v>
      </c>
      <c r="B5">
        <v>98.99</v>
      </c>
      <c r="C5">
        <v>33.340000000000003</v>
      </c>
      <c r="D5">
        <v>20.62</v>
      </c>
      <c r="E5">
        <v>8.9</v>
      </c>
      <c r="F5">
        <v>100</v>
      </c>
      <c r="G5">
        <v>24.99</v>
      </c>
      <c r="H5">
        <v>17.55</v>
      </c>
      <c r="I5">
        <v>26.782285714285699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40"/>
  <sheetViews>
    <sheetView workbookViewId="0">
      <selection activeCell="A10" sqref="A10"/>
    </sheetView>
  </sheetViews>
  <sheetFormatPr defaultRowHeight="14.25" x14ac:dyDescent="0.45"/>
  <cols>
    <col min="1" max="1" width="16.265625" bestFit="1" customWidth="1"/>
    <col min="2" max="2" width="11.53125" bestFit="1" customWidth="1"/>
    <col min="3" max="3" width="10.1328125" bestFit="1" customWidth="1"/>
    <col min="4" max="4" width="7.6640625" bestFit="1" customWidth="1"/>
    <col min="5" max="5" width="9.796875" bestFit="1" customWidth="1"/>
    <col min="6" max="6" width="6.3984375" bestFit="1" customWidth="1"/>
    <col min="7" max="7" width="11.53125" bestFit="1" customWidth="1"/>
    <col min="8" max="8" width="10.1328125" bestFit="1" customWidth="1"/>
    <col min="9" max="9" width="8.19921875" bestFit="1" customWidth="1"/>
    <col min="10" max="10" width="9.796875" bestFit="1" customWidth="1"/>
    <col min="11" max="11" width="7.19921875" bestFit="1" customWidth="1"/>
    <col min="12" max="12" width="11.53125" bestFit="1" customWidth="1"/>
    <col min="13" max="13" width="8.19921875" bestFit="1" customWidth="1"/>
    <col min="14" max="14" width="9.796875" bestFit="1" customWidth="1"/>
    <col min="15" max="15" width="7.1328125" bestFit="1" customWidth="1"/>
    <col min="16" max="16" width="11.53125" bestFit="1" customWidth="1"/>
    <col min="17" max="17" width="8.19921875" bestFit="1" customWidth="1"/>
    <col min="18" max="18" width="10.33203125" bestFit="1" customWidth="1"/>
    <col min="19" max="20" width="9.86328125" bestFit="1" customWidth="1"/>
    <col min="21" max="21" width="11.53125" bestFit="1" customWidth="1"/>
    <col min="22" max="22" width="10.1328125" bestFit="1" customWidth="1"/>
    <col min="23" max="23" width="9.86328125" bestFit="1" customWidth="1"/>
    <col min="24" max="24" width="10.33203125" bestFit="1" customWidth="1"/>
    <col min="25" max="25" width="9.796875" bestFit="1" customWidth="1"/>
    <col min="26" max="26" width="7.86328125" bestFit="1" customWidth="1"/>
    <col min="27" max="27" width="11.53125" bestFit="1" customWidth="1"/>
    <col min="28" max="28" width="10.1328125" bestFit="1" customWidth="1"/>
    <col min="29" max="29" width="9.796875" bestFit="1" customWidth="1"/>
    <col min="30" max="30" width="6.19921875" bestFit="1" customWidth="1"/>
    <col min="31" max="31" width="11.53125" bestFit="1" customWidth="1"/>
    <col min="32" max="32" width="10.1328125" bestFit="1" customWidth="1"/>
    <col min="33" max="33" width="9.796875" bestFit="1" customWidth="1"/>
    <col min="34" max="34" width="7.6640625" bestFit="1" customWidth="1"/>
    <col min="35" max="35" width="11.53125" bestFit="1" customWidth="1"/>
    <col min="36" max="36" width="10.1328125" bestFit="1" customWidth="1"/>
    <col min="37" max="37" width="9.796875" bestFit="1" customWidth="1"/>
    <col min="38" max="38" width="6.3984375" bestFit="1" customWidth="1"/>
    <col min="39" max="39" width="11.53125" bestFit="1" customWidth="1"/>
    <col min="40" max="40" width="10.1328125" bestFit="1" customWidth="1"/>
    <col min="41" max="41" width="10.33203125" bestFit="1" customWidth="1"/>
    <col min="42" max="42" width="9.796875" bestFit="1" customWidth="1"/>
    <col min="43" max="43" width="7.19921875" bestFit="1" customWidth="1"/>
    <col min="44" max="44" width="11.53125" bestFit="1" customWidth="1"/>
    <col min="45" max="45" width="10.1328125" bestFit="1" customWidth="1"/>
  </cols>
  <sheetData>
    <row r="1" spans="1:39" s="83" customFormat="1" ht="21.4" customHeight="1" thickBot="1" x14ac:dyDescent="0.7">
      <c r="A1" s="160" t="s">
        <v>76</v>
      </c>
      <c r="B1" s="156"/>
      <c r="C1" s="156"/>
      <c r="D1" s="157"/>
    </row>
    <row r="2" spans="1:39" s="9" customFormat="1" ht="15.75" customHeight="1" x14ac:dyDescent="0.5">
      <c r="A2" s="94" t="s">
        <v>27</v>
      </c>
      <c r="B2" s="101" t="s">
        <v>58</v>
      </c>
      <c r="C2" s="101" t="s">
        <v>61</v>
      </c>
      <c r="D2" s="101" t="s">
        <v>57</v>
      </c>
      <c r="E2" s="101" t="s">
        <v>69</v>
      </c>
      <c r="F2" s="101" t="s">
        <v>58</v>
      </c>
      <c r="G2" s="101" t="s">
        <v>61</v>
      </c>
      <c r="H2" s="101" t="s">
        <v>69</v>
      </c>
      <c r="I2" s="101" t="s">
        <v>58</v>
      </c>
      <c r="J2" s="101" t="s">
        <v>61</v>
      </c>
      <c r="K2" s="101" t="s">
        <v>69</v>
      </c>
      <c r="L2" s="101" t="s">
        <v>56</v>
      </c>
      <c r="M2" s="101" t="s">
        <v>58</v>
      </c>
      <c r="N2" s="101" t="s">
        <v>61</v>
      </c>
      <c r="O2" s="101" t="s">
        <v>69</v>
      </c>
      <c r="P2" s="101" t="s">
        <v>63</v>
      </c>
      <c r="Q2" s="101" t="s">
        <v>58</v>
      </c>
      <c r="R2" s="101" t="s">
        <v>61</v>
      </c>
      <c r="S2" s="101" t="s">
        <v>57</v>
      </c>
      <c r="T2" s="101" t="s">
        <v>69</v>
      </c>
      <c r="U2" s="101" t="s">
        <v>58</v>
      </c>
      <c r="V2" s="101" t="s">
        <v>61</v>
      </c>
      <c r="W2" s="101" t="s">
        <v>57</v>
      </c>
      <c r="X2" s="101" t="s">
        <v>69</v>
      </c>
      <c r="Y2" s="101" t="s">
        <v>58</v>
      </c>
      <c r="Z2" s="101" t="s">
        <v>61</v>
      </c>
      <c r="AA2" s="101" t="s">
        <v>57</v>
      </c>
      <c r="AB2" s="101" t="s">
        <v>69</v>
      </c>
      <c r="AC2" s="101" t="s">
        <v>63</v>
      </c>
      <c r="AD2" s="101" t="s">
        <v>58</v>
      </c>
      <c r="AE2" s="101" t="s">
        <v>61</v>
      </c>
      <c r="AF2" s="101" t="s">
        <v>57</v>
      </c>
      <c r="AG2" s="101" t="s">
        <v>69</v>
      </c>
      <c r="AH2" s="101" t="s">
        <v>63</v>
      </c>
      <c r="AI2" s="101" t="s">
        <v>58</v>
      </c>
      <c r="AJ2" s="101" t="s">
        <v>61</v>
      </c>
      <c r="AK2" s="101" t="s">
        <v>57</v>
      </c>
      <c r="AL2" s="101" t="s">
        <v>69</v>
      </c>
      <c r="AM2" s="101" t="s">
        <v>63</v>
      </c>
    </row>
    <row r="3" spans="1:39" ht="15.75" customHeight="1" x14ac:dyDescent="0.45">
      <c r="A3" s="95" t="s">
        <v>26</v>
      </c>
      <c r="B3" s="91">
        <v>7.22</v>
      </c>
      <c r="C3" s="91">
        <v>5.99</v>
      </c>
      <c r="D3" s="91">
        <v>4.7300000000000004</v>
      </c>
      <c r="E3" s="91">
        <v>5.88</v>
      </c>
      <c r="F3" s="91">
        <v>7.22</v>
      </c>
      <c r="G3" s="91">
        <v>5.99</v>
      </c>
      <c r="H3" s="91">
        <v>5.88</v>
      </c>
      <c r="I3" s="91">
        <v>7.22</v>
      </c>
      <c r="J3" s="91">
        <v>7.68</v>
      </c>
      <c r="K3" s="91">
        <v>5.88</v>
      </c>
      <c r="L3" s="91">
        <v>9.09</v>
      </c>
      <c r="M3" s="91">
        <v>7.63</v>
      </c>
      <c r="N3" s="91">
        <v>5.99</v>
      </c>
      <c r="O3" s="91">
        <v>5.88</v>
      </c>
      <c r="P3" s="91">
        <v>7.24</v>
      </c>
      <c r="Q3" s="91">
        <v>7.22</v>
      </c>
      <c r="R3" s="91">
        <v>5.99</v>
      </c>
      <c r="S3" s="91">
        <v>4.59</v>
      </c>
      <c r="T3" s="91">
        <v>5.88</v>
      </c>
      <c r="U3" s="91">
        <v>7.22</v>
      </c>
      <c r="V3" s="91">
        <v>5.99</v>
      </c>
      <c r="W3" s="91">
        <v>4.59</v>
      </c>
      <c r="X3" s="91">
        <v>5.88</v>
      </c>
      <c r="Y3" s="91">
        <v>7.22</v>
      </c>
      <c r="Z3" s="91">
        <v>5.99</v>
      </c>
      <c r="AA3" s="91">
        <v>4.59</v>
      </c>
      <c r="AB3" s="91">
        <v>5.88</v>
      </c>
      <c r="AC3" s="91">
        <v>7.24</v>
      </c>
      <c r="AD3" s="91">
        <v>7.22</v>
      </c>
      <c r="AE3" s="91">
        <v>5.99</v>
      </c>
      <c r="AF3" s="91">
        <v>4.59</v>
      </c>
      <c r="AG3" s="91">
        <v>5.88</v>
      </c>
      <c r="AH3" s="91">
        <v>7.24</v>
      </c>
      <c r="AI3" s="91">
        <v>7.22</v>
      </c>
      <c r="AJ3" s="91">
        <v>5.99</v>
      </c>
      <c r="AK3" s="91">
        <v>4.59</v>
      </c>
      <c r="AL3" s="91">
        <v>5.88</v>
      </c>
      <c r="AM3" s="96">
        <v>7.24</v>
      </c>
    </row>
    <row r="4" spans="1:39" ht="16.149999999999999" customHeight="1" thickBot="1" x14ac:dyDescent="0.5">
      <c r="A4" s="97" t="s">
        <v>77</v>
      </c>
      <c r="B4" s="98" t="s">
        <v>47</v>
      </c>
      <c r="C4" s="98" t="s">
        <v>47</v>
      </c>
      <c r="D4" s="98" t="s">
        <v>47</v>
      </c>
      <c r="E4" s="98" t="s">
        <v>47</v>
      </c>
      <c r="F4" s="98" t="s">
        <v>41</v>
      </c>
      <c r="G4" s="98" t="s">
        <v>41</v>
      </c>
      <c r="H4" s="98" t="s">
        <v>41</v>
      </c>
      <c r="I4" s="98" t="s">
        <v>42</v>
      </c>
      <c r="J4" s="98" t="s">
        <v>42</v>
      </c>
      <c r="K4" s="98" t="s">
        <v>42</v>
      </c>
      <c r="L4" s="98" t="s">
        <v>42</v>
      </c>
      <c r="M4" s="98" t="s">
        <v>43</v>
      </c>
      <c r="N4" s="98" t="s">
        <v>43</v>
      </c>
      <c r="O4" s="98" t="s">
        <v>43</v>
      </c>
      <c r="P4" s="98" t="s">
        <v>43</v>
      </c>
      <c r="Q4" s="98" t="s">
        <v>44</v>
      </c>
      <c r="R4" s="98" t="s">
        <v>44</v>
      </c>
      <c r="S4" s="98" t="s">
        <v>44</v>
      </c>
      <c r="T4" s="98" t="s">
        <v>44</v>
      </c>
      <c r="U4" s="98" t="s">
        <v>45</v>
      </c>
      <c r="V4" s="98" t="s">
        <v>45</v>
      </c>
      <c r="W4" s="98" t="s">
        <v>45</v>
      </c>
      <c r="X4" s="98" t="s">
        <v>45</v>
      </c>
      <c r="Y4" s="98" t="s">
        <v>46</v>
      </c>
      <c r="Z4" s="98" t="s">
        <v>46</v>
      </c>
      <c r="AA4" s="98" t="s">
        <v>46</v>
      </c>
      <c r="AB4" s="98" t="s">
        <v>46</v>
      </c>
      <c r="AC4" s="98" t="s">
        <v>46</v>
      </c>
      <c r="AD4" s="98" t="s">
        <v>47</v>
      </c>
      <c r="AE4" s="98" t="s">
        <v>47</v>
      </c>
      <c r="AF4" s="98" t="s">
        <v>47</v>
      </c>
      <c r="AG4" s="98" t="s">
        <v>47</v>
      </c>
      <c r="AH4" s="98" t="s">
        <v>47</v>
      </c>
      <c r="AI4" s="98" t="s">
        <v>41</v>
      </c>
      <c r="AJ4" s="98" t="s">
        <v>41</v>
      </c>
      <c r="AK4" s="98" t="s">
        <v>41</v>
      </c>
      <c r="AL4" s="98" t="s">
        <v>41</v>
      </c>
      <c r="AM4" s="99" t="s">
        <v>41</v>
      </c>
    </row>
    <row r="5" spans="1:39" ht="14.65" customHeight="1" thickBot="1" x14ac:dyDescent="0.5">
      <c r="G5" s="84"/>
      <c r="H5" s="81"/>
    </row>
    <row r="6" spans="1:39" ht="21.4" customHeight="1" thickBot="1" x14ac:dyDescent="0.7">
      <c r="A6" s="158" t="s">
        <v>78</v>
      </c>
      <c r="B6" s="140"/>
      <c r="C6" s="83"/>
    </row>
    <row r="7" spans="1:39" ht="16.149999999999999" customHeight="1" thickBot="1" x14ac:dyDescent="0.55000000000000004">
      <c r="A7" s="92" t="s">
        <v>79</v>
      </c>
      <c r="B7" s="93" t="s">
        <v>80</v>
      </c>
    </row>
    <row r="8" spans="1:39" x14ac:dyDescent="0.45">
      <c r="A8" t="s">
        <v>58</v>
      </c>
      <c r="B8" s="7">
        <f t="shared" ref="B8:B13" si="0">AVERAGEIF($B$2:$AM$2,A8,$B$3:$AM$3)</f>
        <v>7.2655555555555553</v>
      </c>
    </row>
    <row r="9" spans="1:39" x14ac:dyDescent="0.45">
      <c r="A9" t="s">
        <v>61</v>
      </c>
      <c r="B9" s="7">
        <f t="shared" si="0"/>
        <v>6.1777777777777789</v>
      </c>
    </row>
    <row r="10" spans="1:39" x14ac:dyDescent="0.45">
      <c r="A10" t="s">
        <v>57</v>
      </c>
      <c r="B10" s="7">
        <f t="shared" si="0"/>
        <v>4.6133333333333333</v>
      </c>
    </row>
    <row r="11" spans="1:39" x14ac:dyDescent="0.45">
      <c r="A11" t="s">
        <v>69</v>
      </c>
      <c r="B11" s="7">
        <f t="shared" si="0"/>
        <v>5.8800000000000008</v>
      </c>
    </row>
    <row r="12" spans="1:39" x14ac:dyDescent="0.45">
      <c r="A12" t="s">
        <v>56</v>
      </c>
      <c r="B12" s="7">
        <f t="shared" si="0"/>
        <v>9.09</v>
      </c>
    </row>
    <row r="13" spans="1:39" x14ac:dyDescent="0.45">
      <c r="A13" t="s">
        <v>63</v>
      </c>
      <c r="B13" s="7">
        <f t="shared" si="0"/>
        <v>7.24</v>
      </c>
    </row>
    <row r="14" spans="1:39" ht="14.65" customHeight="1" thickBot="1" x14ac:dyDescent="0.5"/>
    <row r="15" spans="1:39" s="100" customFormat="1" ht="21.4" customHeight="1" thickBot="1" x14ac:dyDescent="0.7">
      <c r="A15" s="155" t="s">
        <v>81</v>
      </c>
      <c r="B15" s="156"/>
      <c r="C15" s="156"/>
      <c r="D15" s="157"/>
    </row>
    <row r="16" spans="1:39" x14ac:dyDescent="0.45">
      <c r="A16" s="102" t="s">
        <v>26</v>
      </c>
      <c r="B16" s="87" t="s">
        <v>58</v>
      </c>
      <c r="C16" s="87" t="s">
        <v>58</v>
      </c>
      <c r="D16" s="87" t="s">
        <v>55</v>
      </c>
      <c r="E16" s="87" t="s">
        <v>57</v>
      </c>
      <c r="F16" s="87" t="s">
        <v>58</v>
      </c>
      <c r="G16" s="87" t="s">
        <v>55</v>
      </c>
      <c r="H16" s="87" t="s">
        <v>57</v>
      </c>
      <c r="I16" s="87" t="s">
        <v>58</v>
      </c>
      <c r="J16" s="87" t="s">
        <v>55</v>
      </c>
      <c r="K16" s="87" t="s">
        <v>57</v>
      </c>
      <c r="L16" s="87" t="s">
        <v>49</v>
      </c>
      <c r="M16" s="87" t="s">
        <v>58</v>
      </c>
      <c r="N16" s="87" t="s">
        <v>55</v>
      </c>
      <c r="O16" s="87" t="s">
        <v>57</v>
      </c>
      <c r="P16" s="87" t="s">
        <v>49</v>
      </c>
      <c r="Q16" s="87" t="s">
        <v>58</v>
      </c>
      <c r="R16" s="87" t="s">
        <v>55</v>
      </c>
      <c r="S16" s="87" t="s">
        <v>57</v>
      </c>
      <c r="T16" s="87" t="s">
        <v>49</v>
      </c>
      <c r="U16" s="87" t="s">
        <v>58</v>
      </c>
      <c r="V16" s="87" t="s">
        <v>55</v>
      </c>
      <c r="W16" s="87" t="s">
        <v>57</v>
      </c>
      <c r="X16" s="87" t="s">
        <v>49</v>
      </c>
      <c r="Y16" s="87" t="s">
        <v>58</v>
      </c>
      <c r="Z16" s="87" t="s">
        <v>55</v>
      </c>
      <c r="AA16" s="87" t="s">
        <v>57</v>
      </c>
      <c r="AB16" s="87" t="s">
        <v>49</v>
      </c>
      <c r="AC16" s="87" t="s">
        <v>49</v>
      </c>
      <c r="AD16" s="87" t="s">
        <v>57</v>
      </c>
      <c r="AE16" s="87" t="s">
        <v>58</v>
      </c>
      <c r="AF16" s="87" t="s">
        <v>55</v>
      </c>
      <c r="AG16" s="87" t="s">
        <v>57</v>
      </c>
      <c r="AH16" s="87" t="s">
        <v>58</v>
      </c>
      <c r="AI16" s="87" t="s">
        <v>55</v>
      </c>
      <c r="AJ16" s="87" t="s">
        <v>57</v>
      </c>
      <c r="AK16" s="88" t="s">
        <v>49</v>
      </c>
    </row>
    <row r="17" spans="1:45" x14ac:dyDescent="0.45">
      <c r="A17" s="103" t="s">
        <v>27</v>
      </c>
      <c r="B17" s="84">
        <v>7.22</v>
      </c>
      <c r="C17" s="84">
        <v>11.91</v>
      </c>
      <c r="D17" s="84">
        <v>10.47</v>
      </c>
      <c r="E17" s="84">
        <v>8.36</v>
      </c>
      <c r="F17" s="84">
        <v>11.91</v>
      </c>
      <c r="G17" s="84">
        <v>10.47</v>
      </c>
      <c r="H17" s="84">
        <v>8.36</v>
      </c>
      <c r="I17" s="84">
        <v>11.91</v>
      </c>
      <c r="J17" s="84">
        <v>10.47</v>
      </c>
      <c r="K17" s="84">
        <v>8.36</v>
      </c>
      <c r="L17" s="84">
        <v>98.99</v>
      </c>
      <c r="M17" s="84">
        <v>11.91</v>
      </c>
      <c r="N17" s="84">
        <v>10.47</v>
      </c>
      <c r="O17" s="84">
        <v>8.36</v>
      </c>
      <c r="P17" s="84">
        <v>98.99</v>
      </c>
      <c r="Q17" s="84">
        <v>11.91</v>
      </c>
      <c r="R17" s="84">
        <v>10.47</v>
      </c>
      <c r="S17" s="84">
        <v>8.36</v>
      </c>
      <c r="T17" s="84">
        <v>98.99</v>
      </c>
      <c r="U17" s="84">
        <v>11.91</v>
      </c>
      <c r="V17" s="84">
        <v>10.47</v>
      </c>
      <c r="W17" s="84">
        <v>8.1199999999999992</v>
      </c>
      <c r="X17" s="84">
        <v>98.99</v>
      </c>
      <c r="Y17" s="84">
        <v>11.91</v>
      </c>
      <c r="Z17" s="84">
        <v>10.47</v>
      </c>
      <c r="AA17" s="84">
        <v>8.1199999999999992</v>
      </c>
      <c r="AB17" s="84">
        <v>98.99</v>
      </c>
      <c r="AC17" s="84">
        <v>98.99</v>
      </c>
      <c r="AD17" s="84">
        <v>8.1199999999999992</v>
      </c>
      <c r="AE17" s="84">
        <v>11.91</v>
      </c>
      <c r="AF17" s="84">
        <v>10.47</v>
      </c>
      <c r="AG17" s="84">
        <v>8.1199999999999992</v>
      </c>
      <c r="AH17" s="84">
        <v>11.91</v>
      </c>
      <c r="AI17" s="84">
        <v>10.47</v>
      </c>
      <c r="AJ17" s="84">
        <v>8.1199999999999992</v>
      </c>
      <c r="AK17" s="104">
        <v>98.99</v>
      </c>
    </row>
    <row r="18" spans="1:45" ht="14.65" customHeight="1" thickBot="1" x14ac:dyDescent="0.5">
      <c r="A18" s="105" t="s">
        <v>77</v>
      </c>
      <c r="B18" s="58" t="s">
        <v>47</v>
      </c>
      <c r="C18" s="58" t="s">
        <v>47</v>
      </c>
      <c r="D18" s="58" t="s">
        <v>47</v>
      </c>
      <c r="E18" s="58" t="s">
        <v>47</v>
      </c>
      <c r="F18" s="58" t="s">
        <v>41</v>
      </c>
      <c r="G18" s="58" t="s">
        <v>41</v>
      </c>
      <c r="H18" s="58" t="s">
        <v>41</v>
      </c>
      <c r="I18" s="58" t="s">
        <v>42</v>
      </c>
      <c r="J18" s="58" t="s">
        <v>42</v>
      </c>
      <c r="K18" s="58" t="s">
        <v>42</v>
      </c>
      <c r="L18" s="58" t="s">
        <v>42</v>
      </c>
      <c r="M18" s="58" t="s">
        <v>43</v>
      </c>
      <c r="N18" s="58" t="s">
        <v>43</v>
      </c>
      <c r="O18" s="58" t="s">
        <v>43</v>
      </c>
      <c r="P18" s="58" t="s">
        <v>43</v>
      </c>
      <c r="Q18" s="58" t="s">
        <v>44</v>
      </c>
      <c r="R18" s="58" t="s">
        <v>44</v>
      </c>
      <c r="S18" s="58" t="s">
        <v>44</v>
      </c>
      <c r="T18" s="58" t="s">
        <v>44</v>
      </c>
      <c r="U18" s="58" t="s">
        <v>45</v>
      </c>
      <c r="V18" s="58" t="s">
        <v>45</v>
      </c>
      <c r="W18" s="58" t="s">
        <v>45</v>
      </c>
      <c r="X18" s="58" t="s">
        <v>45</v>
      </c>
      <c r="Y18" s="58" t="s">
        <v>46</v>
      </c>
      <c r="Z18" s="58" t="s">
        <v>46</v>
      </c>
      <c r="AA18" s="58" t="s">
        <v>46</v>
      </c>
      <c r="AB18" s="58" t="s">
        <v>46</v>
      </c>
      <c r="AC18" s="58" t="s">
        <v>47</v>
      </c>
      <c r="AD18" s="58" t="s">
        <v>47</v>
      </c>
      <c r="AE18" s="58" t="s">
        <v>41</v>
      </c>
      <c r="AF18" s="58" t="s">
        <v>41</v>
      </c>
      <c r="AG18" s="58" t="s">
        <v>41</v>
      </c>
      <c r="AH18" s="58" t="s">
        <v>42</v>
      </c>
      <c r="AI18" s="58" t="s">
        <v>42</v>
      </c>
      <c r="AJ18" s="58" t="s">
        <v>42</v>
      </c>
      <c r="AK18" s="106" t="s">
        <v>42</v>
      </c>
    </row>
    <row r="19" spans="1:45" ht="14.65" customHeight="1" thickBot="1" x14ac:dyDescent="0.5"/>
    <row r="20" spans="1:45" ht="21.4" customHeight="1" thickBot="1" x14ac:dyDescent="0.7">
      <c r="A20" s="158" t="str">
        <f>A6</f>
        <v>Metrics</v>
      </c>
      <c r="B20" s="140"/>
    </row>
    <row r="21" spans="1:45" ht="16.149999999999999" customHeight="1" thickBot="1" x14ac:dyDescent="0.55000000000000004">
      <c r="A21" s="90" t="str">
        <f>A7</f>
        <v>Unique Vendors</v>
      </c>
      <c r="B21" s="93" t="str">
        <f>B7</f>
        <v>Mean</v>
      </c>
    </row>
    <row r="22" spans="1:45" x14ac:dyDescent="0.45">
      <c r="A22" t="s">
        <v>58</v>
      </c>
      <c r="B22" s="7">
        <f>AVERAGEIF($B$16:$AK$16,A22,$B$17:$AK$17)</f>
        <v>11.440999999999999</v>
      </c>
    </row>
    <row r="23" spans="1:45" x14ac:dyDescent="0.45">
      <c r="A23" t="s">
        <v>55</v>
      </c>
      <c r="B23" s="7">
        <f>AVERAGEIF($B$16:$AK$16,A23,$B$17:$AK$17)</f>
        <v>10.47</v>
      </c>
    </row>
    <row r="24" spans="1:45" x14ac:dyDescent="0.45">
      <c r="A24" t="s">
        <v>57</v>
      </c>
      <c r="B24" s="7">
        <f>AVERAGEIF($B$16:$AK$16,A24,$B$17:$AK$17)</f>
        <v>8.24</v>
      </c>
    </row>
    <row r="25" spans="1:45" x14ac:dyDescent="0.45">
      <c r="A25" t="s">
        <v>49</v>
      </c>
      <c r="B25" s="7">
        <f>AVERAGEIF($B$16:$AK$16,A25,$B$17:$AK$17)</f>
        <v>98.99</v>
      </c>
    </row>
    <row r="26" spans="1:45" ht="14.65" customHeight="1" thickBot="1" x14ac:dyDescent="0.5"/>
    <row r="27" spans="1:45" ht="21.4" customHeight="1" thickBot="1" x14ac:dyDescent="0.7">
      <c r="A27" s="155" t="s">
        <v>82</v>
      </c>
      <c r="B27" s="156"/>
      <c r="C27" s="156"/>
      <c r="D27" s="157"/>
    </row>
    <row r="28" spans="1:45" ht="15.75" customHeight="1" x14ac:dyDescent="0.5">
      <c r="A28" s="89" t="str">
        <f>A16</f>
        <v>Material Price</v>
      </c>
      <c r="B28" s="87" t="s">
        <v>60</v>
      </c>
      <c r="C28" s="87" t="s">
        <v>54</v>
      </c>
      <c r="D28" s="87" t="s">
        <v>49</v>
      </c>
      <c r="E28" s="87" t="s">
        <v>58</v>
      </c>
      <c r="F28" s="87" t="s">
        <v>71</v>
      </c>
      <c r="G28" s="87" t="s">
        <v>60</v>
      </c>
      <c r="H28" s="87" t="s">
        <v>54</v>
      </c>
      <c r="I28" s="87" t="s">
        <v>70</v>
      </c>
      <c r="J28" s="87" t="s">
        <v>58</v>
      </c>
      <c r="K28" s="87" t="s">
        <v>71</v>
      </c>
      <c r="L28" s="87" t="s">
        <v>60</v>
      </c>
      <c r="M28" s="87" t="s">
        <v>70</v>
      </c>
      <c r="N28" s="87" t="s">
        <v>58</v>
      </c>
      <c r="O28" s="87" t="s">
        <v>71</v>
      </c>
      <c r="P28" s="87" t="s">
        <v>60</v>
      </c>
      <c r="Q28" s="87" t="s">
        <v>70</v>
      </c>
      <c r="R28" s="87" t="s">
        <v>62</v>
      </c>
      <c r="S28" s="87" t="s">
        <v>58</v>
      </c>
      <c r="T28" s="87" t="s">
        <v>71</v>
      </c>
      <c r="U28" s="87" t="s">
        <v>60</v>
      </c>
      <c r="V28" s="87" t="s">
        <v>54</v>
      </c>
      <c r="W28" s="87" t="s">
        <v>70</v>
      </c>
      <c r="X28" s="87" t="s">
        <v>62</v>
      </c>
      <c r="Y28" s="87" t="s">
        <v>58</v>
      </c>
      <c r="Z28" s="87" t="s">
        <v>71</v>
      </c>
      <c r="AA28" s="87" t="s">
        <v>60</v>
      </c>
      <c r="AB28" s="87" t="s">
        <v>54</v>
      </c>
      <c r="AC28" s="87" t="s">
        <v>58</v>
      </c>
      <c r="AD28" s="87" t="s">
        <v>71</v>
      </c>
      <c r="AE28" s="87" t="s">
        <v>60</v>
      </c>
      <c r="AF28" s="87" t="s">
        <v>54</v>
      </c>
      <c r="AG28" s="87" t="s">
        <v>58</v>
      </c>
      <c r="AH28" s="87" t="s">
        <v>71</v>
      </c>
      <c r="AI28" s="87" t="s">
        <v>60</v>
      </c>
      <c r="AJ28" s="87" t="s">
        <v>54</v>
      </c>
      <c r="AK28" s="87" t="s">
        <v>58</v>
      </c>
      <c r="AL28" s="87" t="s">
        <v>71</v>
      </c>
      <c r="AM28" s="87" t="s">
        <v>60</v>
      </c>
      <c r="AN28" s="87" t="s">
        <v>54</v>
      </c>
      <c r="AO28" s="87" t="s">
        <v>62</v>
      </c>
      <c r="AP28" s="87" t="s">
        <v>58</v>
      </c>
      <c r="AQ28" s="87" t="s">
        <v>71</v>
      </c>
      <c r="AR28" s="87" t="s">
        <v>60</v>
      </c>
      <c r="AS28" s="88" t="s">
        <v>54</v>
      </c>
    </row>
    <row r="29" spans="1:45" ht="15.75" customHeight="1" x14ac:dyDescent="0.5">
      <c r="A29" s="89" t="str">
        <f>A17</f>
        <v>Vendor Location</v>
      </c>
      <c r="B29" s="84">
        <v>8.9</v>
      </c>
      <c r="C29" s="84">
        <v>33.340000000000003</v>
      </c>
      <c r="D29" s="84">
        <v>98.99</v>
      </c>
      <c r="E29" s="84">
        <v>20.62</v>
      </c>
      <c r="F29" s="84">
        <v>17.55</v>
      </c>
      <c r="G29" s="84">
        <v>8.9</v>
      </c>
      <c r="H29" s="84">
        <v>33.340000000000003</v>
      </c>
      <c r="I29" s="84">
        <v>24.99</v>
      </c>
      <c r="J29" s="84">
        <v>20.62</v>
      </c>
      <c r="K29" s="84">
        <v>17.55</v>
      </c>
      <c r="L29" s="84">
        <v>8.9</v>
      </c>
      <c r="M29" s="84">
        <v>24.99</v>
      </c>
      <c r="N29" s="84">
        <v>20.62</v>
      </c>
      <c r="O29" s="84">
        <v>17.55</v>
      </c>
      <c r="P29" s="84">
        <v>8.9</v>
      </c>
      <c r="Q29" s="84">
        <v>24.99</v>
      </c>
      <c r="R29" s="84">
        <v>100</v>
      </c>
      <c r="S29" s="84">
        <v>20.62</v>
      </c>
      <c r="T29" s="84">
        <v>17.55</v>
      </c>
      <c r="U29" s="84">
        <v>8.9</v>
      </c>
      <c r="V29" s="84">
        <v>33.340000000000003</v>
      </c>
      <c r="W29" s="84">
        <v>24.99</v>
      </c>
      <c r="X29" s="84">
        <v>100</v>
      </c>
      <c r="Y29" s="84">
        <v>20.62</v>
      </c>
      <c r="Z29" s="84">
        <v>17.55</v>
      </c>
      <c r="AA29" s="84">
        <v>8.9</v>
      </c>
      <c r="AB29" s="84">
        <v>33.340000000000003</v>
      </c>
      <c r="AC29" s="84">
        <v>20.62</v>
      </c>
      <c r="AD29" s="84">
        <v>17.55</v>
      </c>
      <c r="AE29" s="84">
        <v>8.9</v>
      </c>
      <c r="AF29" s="84">
        <v>33.340000000000003</v>
      </c>
      <c r="AG29" s="84">
        <v>20.62</v>
      </c>
      <c r="AH29" s="84">
        <v>17.55</v>
      </c>
      <c r="AI29" s="84">
        <v>8.9</v>
      </c>
      <c r="AJ29" s="84">
        <v>33.340000000000003</v>
      </c>
      <c r="AK29" s="84">
        <v>20.62</v>
      </c>
      <c r="AL29" s="84">
        <v>17.55</v>
      </c>
      <c r="AM29" s="84">
        <v>8.9</v>
      </c>
      <c r="AN29" s="84">
        <v>33.340000000000003</v>
      </c>
      <c r="AO29" s="84">
        <v>100</v>
      </c>
      <c r="AP29" s="84">
        <v>20.62</v>
      </c>
      <c r="AQ29" s="84">
        <v>17.55</v>
      </c>
      <c r="AR29" s="84">
        <v>8.9</v>
      </c>
      <c r="AS29" s="104">
        <v>33.340000000000003</v>
      </c>
    </row>
    <row r="30" spans="1:45" ht="16.149999999999999" customHeight="1" thickBot="1" x14ac:dyDescent="0.55000000000000004">
      <c r="A30" s="89" t="str">
        <f>A18</f>
        <v>Days of the Week</v>
      </c>
      <c r="B30" s="58" t="s">
        <v>47</v>
      </c>
      <c r="C30" s="58" t="s">
        <v>47</v>
      </c>
      <c r="D30" s="58" t="s">
        <v>47</v>
      </c>
      <c r="E30" s="58" t="s">
        <v>41</v>
      </c>
      <c r="F30" s="58" t="s">
        <v>41</v>
      </c>
      <c r="G30" s="58" t="s">
        <v>41</v>
      </c>
      <c r="H30" s="58" t="s">
        <v>41</v>
      </c>
      <c r="I30" s="58" t="s">
        <v>41</v>
      </c>
      <c r="J30" s="58" t="s">
        <v>42</v>
      </c>
      <c r="K30" s="58" t="s">
        <v>42</v>
      </c>
      <c r="L30" s="58" t="s">
        <v>42</v>
      </c>
      <c r="M30" s="58" t="s">
        <v>42</v>
      </c>
      <c r="N30" s="58" t="s">
        <v>43</v>
      </c>
      <c r="O30" s="58" t="s">
        <v>43</v>
      </c>
      <c r="P30" s="58" t="s">
        <v>43</v>
      </c>
      <c r="Q30" s="58" t="s">
        <v>43</v>
      </c>
      <c r="R30" s="58" t="s">
        <v>43</v>
      </c>
      <c r="S30" s="58" t="s">
        <v>44</v>
      </c>
      <c r="T30" s="58" t="s">
        <v>44</v>
      </c>
      <c r="U30" s="58" t="s">
        <v>44</v>
      </c>
      <c r="V30" s="58" t="s">
        <v>44</v>
      </c>
      <c r="W30" s="58" t="s">
        <v>44</v>
      </c>
      <c r="X30" s="58" t="s">
        <v>44</v>
      </c>
      <c r="Y30" s="58" t="s">
        <v>45</v>
      </c>
      <c r="Z30" s="58" t="s">
        <v>45</v>
      </c>
      <c r="AA30" s="58" t="s">
        <v>45</v>
      </c>
      <c r="AB30" s="58" t="s">
        <v>45</v>
      </c>
      <c r="AC30" s="58" t="s">
        <v>46</v>
      </c>
      <c r="AD30" s="58" t="s">
        <v>46</v>
      </c>
      <c r="AE30" s="58" t="s">
        <v>46</v>
      </c>
      <c r="AF30" s="58" t="s">
        <v>46</v>
      </c>
      <c r="AG30" s="58" t="s">
        <v>47</v>
      </c>
      <c r="AH30" s="58" t="s">
        <v>47</v>
      </c>
      <c r="AI30" s="58" t="s">
        <v>47</v>
      </c>
      <c r="AJ30" s="58" t="s">
        <v>47</v>
      </c>
      <c r="AK30" s="58" t="s">
        <v>41</v>
      </c>
      <c r="AL30" s="58" t="s">
        <v>41</v>
      </c>
      <c r="AM30" s="58" t="s">
        <v>41</v>
      </c>
      <c r="AN30" s="58" t="s">
        <v>41</v>
      </c>
      <c r="AO30" s="58" t="s">
        <v>41</v>
      </c>
      <c r="AP30" s="58" t="s">
        <v>42</v>
      </c>
      <c r="AQ30" s="58" t="s">
        <v>42</v>
      </c>
      <c r="AR30" s="58" t="s">
        <v>42</v>
      </c>
      <c r="AS30" s="106" t="s">
        <v>42</v>
      </c>
    </row>
    <row r="31" spans="1:45" ht="16.149999999999999" customHeight="1" thickBot="1" x14ac:dyDescent="0.55000000000000004">
      <c r="A31" s="85"/>
    </row>
    <row r="32" spans="1:45" ht="21.4" customHeight="1" thickBot="1" x14ac:dyDescent="0.7">
      <c r="A32" s="159" t="str">
        <f>A20</f>
        <v>Metrics</v>
      </c>
      <c r="B32" s="140"/>
    </row>
    <row r="33" spans="1:2" ht="16.149999999999999" customHeight="1" thickBot="1" x14ac:dyDescent="0.55000000000000004">
      <c r="A33" s="92" t="str">
        <f>A21</f>
        <v>Unique Vendors</v>
      </c>
      <c r="B33" s="93" t="str">
        <f>B21</f>
        <v>Mean</v>
      </c>
    </row>
    <row r="34" spans="1:2" x14ac:dyDescent="0.45">
      <c r="A34" t="s">
        <v>60</v>
      </c>
      <c r="B34" s="7">
        <f t="shared" ref="B34:B40" si="1">AVERAGEIF($B$28:$AU$28,A34,$B$29:$AU$29)</f>
        <v>8.9000000000000021</v>
      </c>
    </row>
    <row r="35" spans="1:2" x14ac:dyDescent="0.45">
      <c r="A35" t="s">
        <v>54</v>
      </c>
      <c r="B35" s="7">
        <f t="shared" si="1"/>
        <v>33.340000000000003</v>
      </c>
    </row>
    <row r="36" spans="1:2" x14ac:dyDescent="0.45">
      <c r="A36" t="s">
        <v>49</v>
      </c>
      <c r="B36" s="7">
        <f t="shared" si="1"/>
        <v>98.99</v>
      </c>
    </row>
    <row r="37" spans="1:2" x14ac:dyDescent="0.45">
      <c r="A37" t="s">
        <v>58</v>
      </c>
      <c r="B37" s="7">
        <f t="shared" si="1"/>
        <v>20.62</v>
      </c>
    </row>
    <row r="38" spans="1:2" x14ac:dyDescent="0.45">
      <c r="A38" t="s">
        <v>71</v>
      </c>
      <c r="B38" s="7">
        <f t="shared" si="1"/>
        <v>17.55</v>
      </c>
    </row>
    <row r="39" spans="1:2" x14ac:dyDescent="0.45">
      <c r="A39" t="s">
        <v>70</v>
      </c>
      <c r="B39" s="7">
        <f t="shared" si="1"/>
        <v>24.99</v>
      </c>
    </row>
    <row r="40" spans="1:2" x14ac:dyDescent="0.45">
      <c r="A40" t="s">
        <v>62</v>
      </c>
      <c r="B40" s="7">
        <f t="shared" si="1"/>
        <v>100</v>
      </c>
    </row>
  </sheetData>
  <mergeCells count="6">
    <mergeCell ref="A15:D15"/>
    <mergeCell ref="A20:B20"/>
    <mergeCell ref="A27:D27"/>
    <mergeCell ref="A32:B32"/>
    <mergeCell ref="A1:D1"/>
    <mergeCell ref="A6:B6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workbookViewId="0">
      <selection sqref="A1:E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0.73046875" bestFit="1" customWidth="1"/>
    <col min="4" max="4" width="108.1992187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4.7300000000000004</v>
      </c>
      <c r="C2" t="s">
        <v>56</v>
      </c>
      <c r="D2" t="s">
        <v>89</v>
      </c>
      <c r="E2" s="121">
        <v>44854.848611111112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s="121">
        <v>44854.848611111112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s="121">
        <v>44854.848611111112</v>
      </c>
    </row>
    <row r="5" spans="1:5" x14ac:dyDescent="0.45">
      <c r="A5" t="s">
        <v>93</v>
      </c>
      <c r="B5">
        <v>2.1</v>
      </c>
      <c r="C5" t="s">
        <v>49</v>
      </c>
      <c r="D5" t="s">
        <v>94</v>
      </c>
      <c r="E5" s="121">
        <v>44854.848611111112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s="121">
        <v>44854.848611111112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s="121">
        <v>44854.848611111112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s="121">
        <v>44854.848611111112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s="121">
        <v>44854.848611111112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s="121">
        <v>44854.848611111112</v>
      </c>
    </row>
    <row r="11" spans="1:5" x14ac:dyDescent="0.45">
      <c r="A11" t="s">
        <v>105</v>
      </c>
      <c r="B11">
        <v>90</v>
      </c>
      <c r="C11" t="s">
        <v>49</v>
      </c>
      <c r="D11" t="s">
        <v>106</v>
      </c>
      <c r="E11" s="121">
        <v>44854.848611111112</v>
      </c>
    </row>
    <row r="12" spans="1:5" x14ac:dyDescent="0.45">
      <c r="A12" t="s">
        <v>107</v>
      </c>
      <c r="B12">
        <v>157</v>
      </c>
      <c r="C12" t="s">
        <v>54</v>
      </c>
      <c r="D12" t="s">
        <v>108</v>
      </c>
      <c r="E12" s="121">
        <v>44854.848611111112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s="121">
        <v>44854.848611111112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s="121">
        <v>44854.848611111112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s="121">
        <v>44854.848611111112</v>
      </c>
    </row>
    <row r="16" spans="1:5" x14ac:dyDescent="0.45">
      <c r="A16" t="s">
        <v>115</v>
      </c>
      <c r="B16">
        <v>355.5</v>
      </c>
      <c r="C16" t="s">
        <v>49</v>
      </c>
      <c r="D16" t="s">
        <v>116</v>
      </c>
      <c r="E16" s="121">
        <v>44854.848611111112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s="121">
        <v>44854.848611111112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1"/>
  <sheetViews>
    <sheetView workbookViewId="0">
      <selection activeCell="A2" sqref="A2:E5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27.26562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s="121">
        <v>44854.848611111112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s="121">
        <v>44854.848611111112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s="121">
        <v>44854.848611111112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s="121">
        <v>44854.848611111112</v>
      </c>
    </row>
    <row r="6" spans="1:5" x14ac:dyDescent="0.45">
      <c r="A6" t="s">
        <v>88</v>
      </c>
      <c r="B6">
        <v>9.09</v>
      </c>
      <c r="C6" t="s">
        <v>56</v>
      </c>
      <c r="D6" t="s">
        <v>89</v>
      </c>
      <c r="E6" s="121">
        <v>44854.848611111112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s="121">
        <v>44854.848611111112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s="121">
        <v>44854.848611111112</v>
      </c>
    </row>
    <row r="9" spans="1:5" x14ac:dyDescent="0.45">
      <c r="A9" t="s">
        <v>90</v>
      </c>
      <c r="B9">
        <v>8.36</v>
      </c>
      <c r="C9" t="s">
        <v>57</v>
      </c>
      <c r="D9" t="s">
        <v>124</v>
      </c>
      <c r="E9" s="121">
        <v>44854.848611111112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s="121">
        <v>44854.848611111112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s="121">
        <v>44854.848611111112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s="121">
        <v>44854.848611111112</v>
      </c>
    </row>
    <row r="13" spans="1:5" x14ac:dyDescent="0.45">
      <c r="A13" t="s">
        <v>73</v>
      </c>
      <c r="B13">
        <v>24.99</v>
      </c>
      <c r="C13" t="s">
        <v>70</v>
      </c>
      <c r="D13" t="s">
        <v>127</v>
      </c>
      <c r="E13" s="121">
        <v>44854.848611111112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s="121">
        <v>44854.848611111112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s="121">
        <v>44854.848611111112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s="121">
        <v>44854.848611111112</v>
      </c>
    </row>
    <row r="17" spans="1:5" x14ac:dyDescent="0.45">
      <c r="A17" t="s">
        <v>93</v>
      </c>
      <c r="B17">
        <v>50</v>
      </c>
      <c r="C17" t="s">
        <v>130</v>
      </c>
      <c r="D17" t="s">
        <v>94</v>
      </c>
      <c r="E17" s="121">
        <v>44854.848611111112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s="121">
        <v>44854.848611111112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s="121">
        <v>44854.848611111112</v>
      </c>
    </row>
    <row r="20" spans="1:5" x14ac:dyDescent="0.45">
      <c r="A20" t="s">
        <v>95</v>
      </c>
      <c r="B20">
        <v>2.98</v>
      </c>
      <c r="C20" t="s">
        <v>64</v>
      </c>
      <c r="D20" t="s">
        <v>132</v>
      </c>
      <c r="E20" s="121">
        <v>44854.848611111112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s="121">
        <v>44854.848611111112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s="121">
        <v>44854.848611111112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s="121">
        <v>44854.848611111112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s="121">
        <v>44854.848611111112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s="121">
        <v>44854.848611111112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s="121">
        <v>44854.848611111112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s="121">
        <v>44854.848611111112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s="121">
        <v>44854.848611111112</v>
      </c>
    </row>
    <row r="29" spans="1:5" x14ac:dyDescent="0.45">
      <c r="A29" t="s">
        <v>105</v>
      </c>
      <c r="B29">
        <v>118</v>
      </c>
      <c r="C29" t="s">
        <v>61</v>
      </c>
      <c r="D29" t="s">
        <v>136</v>
      </c>
      <c r="E29" s="121">
        <v>44854.848611111112</v>
      </c>
    </row>
    <row r="30" spans="1:5" x14ac:dyDescent="0.45">
      <c r="A30" t="s">
        <v>105</v>
      </c>
      <c r="B30">
        <v>113.98</v>
      </c>
      <c r="C30" t="s">
        <v>56</v>
      </c>
      <c r="D30" t="s">
        <v>137</v>
      </c>
      <c r="E30" s="121">
        <v>44854.848611111112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s="121">
        <v>44854.848611111112</v>
      </c>
    </row>
    <row r="32" spans="1:5" x14ac:dyDescent="0.45">
      <c r="A32" t="s">
        <v>105</v>
      </c>
      <c r="B32">
        <v>90</v>
      </c>
      <c r="C32" t="s">
        <v>139</v>
      </c>
      <c r="D32" t="s">
        <v>106</v>
      </c>
      <c r="E32" s="121">
        <v>44854.848611111112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s="121">
        <v>44854.848611111112</v>
      </c>
    </row>
    <row r="34" spans="1:5" x14ac:dyDescent="0.45">
      <c r="A34" t="s">
        <v>107</v>
      </c>
      <c r="B34">
        <v>159</v>
      </c>
      <c r="C34" t="s">
        <v>61</v>
      </c>
      <c r="D34" t="s">
        <v>141</v>
      </c>
      <c r="E34" s="121">
        <v>44854.848611111112</v>
      </c>
    </row>
    <row r="35" spans="1:5" x14ac:dyDescent="0.45">
      <c r="A35" t="s">
        <v>107</v>
      </c>
      <c r="B35">
        <v>157</v>
      </c>
      <c r="C35" t="s">
        <v>67</v>
      </c>
      <c r="D35" t="s">
        <v>142</v>
      </c>
      <c r="E35" s="121">
        <v>44854.848611111112</v>
      </c>
    </row>
    <row r="36" spans="1:5" x14ac:dyDescent="0.45">
      <c r="A36" t="s">
        <v>107</v>
      </c>
      <c r="B36">
        <v>225.3</v>
      </c>
      <c r="C36" t="s">
        <v>54</v>
      </c>
      <c r="D36" t="s">
        <v>108</v>
      </c>
      <c r="E36" s="121">
        <v>44854.848611111112</v>
      </c>
    </row>
    <row r="37" spans="1:5" x14ac:dyDescent="0.45">
      <c r="A37" t="s">
        <v>109</v>
      </c>
      <c r="B37">
        <v>149</v>
      </c>
      <c r="C37" t="s">
        <v>58</v>
      </c>
      <c r="D37" t="s">
        <v>143</v>
      </c>
      <c r="E37" s="121">
        <v>44854.848611111112</v>
      </c>
    </row>
    <row r="38" spans="1:5" x14ac:dyDescent="0.45">
      <c r="A38" t="s">
        <v>109</v>
      </c>
      <c r="B38">
        <v>200.02</v>
      </c>
      <c r="C38" t="s">
        <v>54</v>
      </c>
      <c r="D38" t="s">
        <v>110</v>
      </c>
      <c r="E38" s="121">
        <v>44854.848611111112</v>
      </c>
    </row>
    <row r="39" spans="1:5" x14ac:dyDescent="0.45">
      <c r="A39" t="s">
        <v>111</v>
      </c>
      <c r="B39">
        <v>289</v>
      </c>
      <c r="C39" t="s">
        <v>58</v>
      </c>
      <c r="D39" t="s">
        <v>112</v>
      </c>
      <c r="E39" s="121">
        <v>44854.848611111112</v>
      </c>
    </row>
    <row r="40" spans="1:5" x14ac:dyDescent="0.45">
      <c r="A40" t="s">
        <v>111</v>
      </c>
      <c r="B40">
        <v>289</v>
      </c>
      <c r="C40" t="s">
        <v>61</v>
      </c>
      <c r="D40" t="s">
        <v>144</v>
      </c>
      <c r="E40" s="121">
        <v>44854.848611111112</v>
      </c>
    </row>
    <row r="41" spans="1:5" x14ac:dyDescent="0.45">
      <c r="A41" t="s">
        <v>111</v>
      </c>
      <c r="B41">
        <v>339.09</v>
      </c>
      <c r="C41" t="s">
        <v>65</v>
      </c>
      <c r="D41" t="s">
        <v>145</v>
      </c>
      <c r="E41" s="121">
        <v>44854.848611111112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s="121">
        <v>44854.848611111112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s="121">
        <v>44854.848611111112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s="121">
        <v>44854.848611111112</v>
      </c>
    </row>
    <row r="45" spans="1:5" x14ac:dyDescent="0.45">
      <c r="A45" t="s">
        <v>115</v>
      </c>
      <c r="B45">
        <v>355.5</v>
      </c>
      <c r="C45" t="s">
        <v>61</v>
      </c>
      <c r="D45" t="s">
        <v>148</v>
      </c>
      <c r="E45" s="121">
        <v>44854.848611111112</v>
      </c>
    </row>
    <row r="46" spans="1:5" x14ac:dyDescent="0.45">
      <c r="A46" t="s">
        <v>115</v>
      </c>
      <c r="B46">
        <v>425</v>
      </c>
      <c r="C46" t="s">
        <v>58</v>
      </c>
      <c r="D46" t="s">
        <v>149</v>
      </c>
      <c r="E46" s="121">
        <v>44854.848611111112</v>
      </c>
    </row>
    <row r="47" spans="1:5" x14ac:dyDescent="0.45">
      <c r="A47" t="s">
        <v>115</v>
      </c>
      <c r="B47">
        <v>460</v>
      </c>
      <c r="C47" t="s">
        <v>49</v>
      </c>
      <c r="D47" t="s">
        <v>116</v>
      </c>
      <c r="E47" s="121">
        <v>44854.848611111112</v>
      </c>
    </row>
    <row r="48" spans="1:5" x14ac:dyDescent="0.45">
      <c r="A48" t="s">
        <v>115</v>
      </c>
      <c r="B48">
        <v>445.81</v>
      </c>
      <c r="C48" t="s">
        <v>56</v>
      </c>
      <c r="D48" t="s">
        <v>150</v>
      </c>
      <c r="E48" s="121">
        <v>44854.848611111112</v>
      </c>
    </row>
    <row r="49" spans="1:5" x14ac:dyDescent="0.45">
      <c r="A49" t="s">
        <v>117</v>
      </c>
      <c r="B49">
        <v>145</v>
      </c>
      <c r="C49" t="s">
        <v>58</v>
      </c>
      <c r="D49" t="s">
        <v>151</v>
      </c>
      <c r="E49" s="121">
        <v>44854.848611111112</v>
      </c>
    </row>
    <row r="50" spans="1:5" x14ac:dyDescent="0.45">
      <c r="A50" t="s">
        <v>117</v>
      </c>
      <c r="B50">
        <v>171.5</v>
      </c>
      <c r="C50" t="s">
        <v>49</v>
      </c>
      <c r="D50" t="s">
        <v>118</v>
      </c>
      <c r="E50" s="121">
        <v>44854.848611111112</v>
      </c>
    </row>
    <row r="51" spans="1:5" x14ac:dyDescent="0.45">
      <c r="A51" t="s">
        <v>117</v>
      </c>
      <c r="B51">
        <v>398.95</v>
      </c>
      <c r="C51" t="s">
        <v>53</v>
      </c>
      <c r="D51" t="s">
        <v>152</v>
      </c>
      <c r="E51" s="121">
        <v>44854.848611111112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8.59765625" bestFit="1" customWidth="1"/>
    <col min="4" max="4" width="108.1992187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4.7300000000000004</v>
      </c>
      <c r="C2" t="s">
        <v>57</v>
      </c>
      <c r="D2" t="s">
        <v>121</v>
      </c>
      <c r="E2" s="121">
        <v>44855.663194444453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s="121">
        <v>44855.663194444453</v>
      </c>
    </row>
    <row r="4" spans="1:5" x14ac:dyDescent="0.45">
      <c r="A4" t="s">
        <v>73</v>
      </c>
      <c r="B4">
        <v>17.55</v>
      </c>
      <c r="C4" t="s">
        <v>55</v>
      </c>
      <c r="D4" t="s">
        <v>153</v>
      </c>
      <c r="E4" s="121">
        <v>44855.663194444453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s="121">
        <v>44855.663194444453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s="121">
        <v>44855.663194444453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s="121">
        <v>44855.663194444453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s="121">
        <v>44855.663194444453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s="121">
        <v>44855.663194444453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s="121">
        <v>44855.663194444453</v>
      </c>
    </row>
    <row r="11" spans="1:5" x14ac:dyDescent="0.45">
      <c r="A11" t="s">
        <v>105</v>
      </c>
      <c r="B11">
        <v>113.98</v>
      </c>
      <c r="C11" t="s">
        <v>49</v>
      </c>
      <c r="D11" t="s">
        <v>135</v>
      </c>
      <c r="E11" s="121">
        <v>44855.663194444453</v>
      </c>
    </row>
    <row r="12" spans="1:5" x14ac:dyDescent="0.45">
      <c r="A12" t="s">
        <v>107</v>
      </c>
      <c r="B12" s="84">
        <v>157</v>
      </c>
      <c r="C12" s="84" t="s">
        <v>54</v>
      </c>
      <c r="D12" s="84" t="s">
        <v>108</v>
      </c>
      <c r="E12" s="121">
        <v>44855.663194444453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s="121">
        <v>44855.663194444453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s="121">
        <v>44855.663194444453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s="121">
        <v>44855.663194444453</v>
      </c>
    </row>
    <row r="16" spans="1:5" x14ac:dyDescent="0.45">
      <c r="A16" t="s">
        <v>115</v>
      </c>
      <c r="B16">
        <v>445.81</v>
      </c>
      <c r="C16" t="s">
        <v>56</v>
      </c>
      <c r="D16" t="s">
        <v>150</v>
      </c>
      <c r="E16" s="121">
        <v>44855.663194444453</v>
      </c>
    </row>
    <row r="17" spans="1:5" x14ac:dyDescent="0.45">
      <c r="A17" t="s">
        <v>117</v>
      </c>
      <c r="B17">
        <v>156</v>
      </c>
      <c r="C17" t="s">
        <v>49</v>
      </c>
      <c r="D17" t="s">
        <v>118</v>
      </c>
      <c r="E17" s="121">
        <v>44855.663194444453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7"/>
  <sheetViews>
    <sheetView topLeftCell="A10" workbookViewId="0">
      <selection activeCell="A2" sqref="A2:E47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9.3984375" bestFit="1" customWidth="1"/>
    <col min="4" max="4" width="127.26562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s="121">
        <v>44855.663194444453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s="121">
        <v>44855.663194444453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s="121">
        <v>44855.663194444453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s="121">
        <v>44855.663194444453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s="121">
        <v>44855.663194444453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s="121">
        <v>44855.663194444453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s="121">
        <v>44855.663194444453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s="121">
        <v>44855.663194444453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s="121">
        <v>44855.663194444453</v>
      </c>
    </row>
    <row r="11" spans="1:5" x14ac:dyDescent="0.45">
      <c r="A11" t="s">
        <v>73</v>
      </c>
      <c r="B11">
        <v>24.99</v>
      </c>
      <c r="C11" t="s">
        <v>70</v>
      </c>
      <c r="D11" t="s">
        <v>127</v>
      </c>
      <c r="E11" s="121">
        <v>44855.663194444453</v>
      </c>
    </row>
    <row r="12" spans="1:5" x14ac:dyDescent="0.45">
      <c r="A12" t="s">
        <v>73</v>
      </c>
      <c r="B12">
        <v>34.229999999999997</v>
      </c>
      <c r="C12" t="s">
        <v>55</v>
      </c>
      <c r="D12" t="s">
        <v>153</v>
      </c>
      <c r="E12" s="121">
        <v>44855.663194444453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s="121">
        <v>44855.663194444453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s="121">
        <v>44855.663194444453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s="121">
        <v>44855.663194444453</v>
      </c>
    </row>
    <row r="16" spans="1:5" x14ac:dyDescent="0.45">
      <c r="A16" t="s">
        <v>95</v>
      </c>
      <c r="B16">
        <v>2.98</v>
      </c>
      <c r="C16" t="s">
        <v>58</v>
      </c>
      <c r="D16" t="s">
        <v>96</v>
      </c>
      <c r="E16" s="121">
        <v>44855.663194444453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s="121">
        <v>44855.663194444453</v>
      </c>
    </row>
    <row r="18" spans="1:5" x14ac:dyDescent="0.45">
      <c r="A18" t="s">
        <v>95</v>
      </c>
      <c r="B18">
        <v>3.48</v>
      </c>
      <c r="C18" t="s">
        <v>61</v>
      </c>
      <c r="D18" t="s">
        <v>154</v>
      </c>
      <c r="E18" s="121">
        <v>44855.663194444453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s="121">
        <v>44855.663194444453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s="121">
        <v>44855.663194444453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s="121">
        <v>44855.663194444453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s="121">
        <v>44855.663194444453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s="121">
        <v>44855.663194444453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s="121">
        <v>44855.663194444453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s="121">
        <v>44855.663194444453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s="121">
        <v>44855.663194444453</v>
      </c>
    </row>
    <row r="27" spans="1:5" x14ac:dyDescent="0.45">
      <c r="A27" t="s">
        <v>105</v>
      </c>
      <c r="B27">
        <v>114</v>
      </c>
      <c r="C27" t="s">
        <v>49</v>
      </c>
      <c r="D27" t="s">
        <v>135</v>
      </c>
      <c r="E27" s="121">
        <v>44855.663194444453</v>
      </c>
    </row>
    <row r="28" spans="1:5" x14ac:dyDescent="0.45">
      <c r="A28" t="s">
        <v>105</v>
      </c>
      <c r="B28">
        <v>118</v>
      </c>
      <c r="C28" t="s">
        <v>61</v>
      </c>
      <c r="D28" t="s">
        <v>136</v>
      </c>
      <c r="E28" s="121">
        <v>44855.663194444453</v>
      </c>
    </row>
    <row r="29" spans="1:5" x14ac:dyDescent="0.45">
      <c r="A29" t="s">
        <v>105</v>
      </c>
      <c r="B29">
        <v>113.98</v>
      </c>
      <c r="C29" t="s">
        <v>56</v>
      </c>
      <c r="D29" t="s">
        <v>137</v>
      </c>
      <c r="E29" s="121">
        <v>44855.663194444453</v>
      </c>
    </row>
    <row r="30" spans="1:5" x14ac:dyDescent="0.45">
      <c r="A30" t="s">
        <v>105</v>
      </c>
      <c r="B30">
        <v>117</v>
      </c>
      <c r="C30" t="s">
        <v>67</v>
      </c>
      <c r="D30" t="s">
        <v>138</v>
      </c>
      <c r="E30" s="121">
        <v>44855.663194444453</v>
      </c>
    </row>
    <row r="31" spans="1:5" x14ac:dyDescent="0.45">
      <c r="A31" t="s">
        <v>107</v>
      </c>
      <c r="B31">
        <v>158</v>
      </c>
      <c r="C31" t="s">
        <v>58</v>
      </c>
      <c r="D31" t="s">
        <v>140</v>
      </c>
      <c r="E31" s="121">
        <v>44855.663194444453</v>
      </c>
    </row>
    <row r="32" spans="1:5" x14ac:dyDescent="0.45">
      <c r="A32" t="s">
        <v>107</v>
      </c>
      <c r="B32">
        <v>158</v>
      </c>
      <c r="C32" t="s">
        <v>61</v>
      </c>
      <c r="D32" t="s">
        <v>141</v>
      </c>
      <c r="E32" s="121">
        <v>44855.663194444453</v>
      </c>
    </row>
    <row r="33" spans="1:5" x14ac:dyDescent="0.45">
      <c r="A33" t="s">
        <v>107</v>
      </c>
      <c r="B33">
        <v>29.99</v>
      </c>
      <c r="C33" t="s">
        <v>155</v>
      </c>
      <c r="D33" t="s">
        <v>156</v>
      </c>
      <c r="E33" s="121">
        <v>44855.663194444453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s="121">
        <v>44855.663194444453</v>
      </c>
    </row>
    <row r="35" spans="1:5" x14ac:dyDescent="0.45">
      <c r="A35" t="s">
        <v>109</v>
      </c>
      <c r="B35">
        <v>149</v>
      </c>
      <c r="C35" t="s">
        <v>61</v>
      </c>
      <c r="D35" t="s">
        <v>157</v>
      </c>
      <c r="E35" s="121">
        <v>44855.663194444453</v>
      </c>
    </row>
    <row r="36" spans="1:5" x14ac:dyDescent="0.45">
      <c r="A36" t="s">
        <v>109</v>
      </c>
      <c r="B36">
        <v>200.02</v>
      </c>
      <c r="C36" t="s">
        <v>54</v>
      </c>
      <c r="D36" t="s">
        <v>110</v>
      </c>
      <c r="E36" s="121">
        <v>44855.663194444453</v>
      </c>
    </row>
    <row r="37" spans="1:5" x14ac:dyDescent="0.45">
      <c r="A37" t="s">
        <v>111</v>
      </c>
      <c r="B37">
        <v>289</v>
      </c>
      <c r="C37" t="s">
        <v>58</v>
      </c>
      <c r="D37" t="s">
        <v>112</v>
      </c>
      <c r="E37" s="121">
        <v>44855.663194444453</v>
      </c>
    </row>
    <row r="38" spans="1:5" x14ac:dyDescent="0.45">
      <c r="A38" t="s">
        <v>111</v>
      </c>
      <c r="B38">
        <v>279</v>
      </c>
      <c r="C38" t="s">
        <v>61</v>
      </c>
      <c r="D38" t="s">
        <v>144</v>
      </c>
      <c r="E38" s="121">
        <v>44855.663194444453</v>
      </c>
    </row>
    <row r="39" spans="1:5" x14ac:dyDescent="0.45">
      <c r="A39" t="s">
        <v>111</v>
      </c>
      <c r="B39">
        <v>339.09</v>
      </c>
      <c r="C39" t="s">
        <v>65</v>
      </c>
      <c r="D39" t="s">
        <v>145</v>
      </c>
      <c r="E39" s="121">
        <v>44855.663194444453</v>
      </c>
    </row>
    <row r="40" spans="1:5" x14ac:dyDescent="0.45">
      <c r="A40" t="s">
        <v>113</v>
      </c>
      <c r="B40">
        <v>765</v>
      </c>
      <c r="C40" t="s">
        <v>58</v>
      </c>
      <c r="D40" t="s">
        <v>146</v>
      </c>
      <c r="E40" s="121">
        <v>44855.663194444453</v>
      </c>
    </row>
    <row r="41" spans="1:5" x14ac:dyDescent="0.45">
      <c r="A41" t="s">
        <v>113</v>
      </c>
      <c r="B41">
        <v>613.64</v>
      </c>
      <c r="C41" t="s">
        <v>49</v>
      </c>
      <c r="D41" t="s">
        <v>114</v>
      </c>
      <c r="E41" s="121">
        <v>44855.663194444453</v>
      </c>
    </row>
    <row r="42" spans="1:5" x14ac:dyDescent="0.45">
      <c r="A42" t="s">
        <v>113</v>
      </c>
      <c r="B42">
        <v>1047.78</v>
      </c>
      <c r="C42" t="s">
        <v>56</v>
      </c>
      <c r="D42" t="s">
        <v>147</v>
      </c>
      <c r="E42" s="121">
        <v>44855.663194444453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s="121">
        <v>44855.663194444453</v>
      </c>
    </row>
    <row r="44" spans="1:5" x14ac:dyDescent="0.45">
      <c r="A44" t="s">
        <v>117</v>
      </c>
      <c r="B44">
        <v>156</v>
      </c>
      <c r="C44" t="s">
        <v>58</v>
      </c>
      <c r="D44" t="s">
        <v>151</v>
      </c>
      <c r="E44" s="121">
        <v>44855.663194444453</v>
      </c>
    </row>
    <row r="45" spans="1:5" x14ac:dyDescent="0.45">
      <c r="A45" t="s">
        <v>117</v>
      </c>
      <c r="B45">
        <v>171.49</v>
      </c>
      <c r="C45" t="s">
        <v>49</v>
      </c>
      <c r="D45" t="s">
        <v>118</v>
      </c>
      <c r="E45" s="121">
        <v>44855.663194444453</v>
      </c>
    </row>
    <row r="46" spans="1:5" x14ac:dyDescent="0.45">
      <c r="A46" t="s">
        <v>117</v>
      </c>
      <c r="B46">
        <v>398.95</v>
      </c>
      <c r="C46" t="s">
        <v>53</v>
      </c>
      <c r="D46" t="s">
        <v>152</v>
      </c>
      <c r="E46" s="121">
        <v>44855.663194444453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s="121">
        <v>44855.663194444453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7.265625" bestFit="1" customWidth="1"/>
    <col min="4" max="4" width="97.73046875" bestFit="1" customWidth="1"/>
    <col min="5" max="5" width="17.86328125" bestFit="1" customWidth="1"/>
  </cols>
  <sheetData>
    <row r="1" spans="1:5" x14ac:dyDescent="0.45">
      <c r="A1" s="70" t="s">
        <v>24</v>
      </c>
      <c r="B1" s="70" t="s">
        <v>26</v>
      </c>
      <c r="C1" s="70" t="s">
        <v>27</v>
      </c>
      <c r="D1" s="70" t="s">
        <v>159</v>
      </c>
      <c r="E1" s="70" t="s">
        <v>160</v>
      </c>
    </row>
    <row r="2" spans="1:5" x14ac:dyDescent="0.45">
      <c r="A2" t="s">
        <v>88</v>
      </c>
      <c r="B2">
        <v>4.7300000000000004</v>
      </c>
      <c r="C2" t="s">
        <v>57</v>
      </c>
      <c r="D2" t="s">
        <v>121</v>
      </c>
      <c r="E2" t="s">
        <v>161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t="s">
        <v>161</v>
      </c>
    </row>
    <row r="4" spans="1:5" x14ac:dyDescent="0.45">
      <c r="A4" t="s">
        <v>73</v>
      </c>
      <c r="B4">
        <v>8.9</v>
      </c>
      <c r="C4" t="s">
        <v>49</v>
      </c>
      <c r="D4" t="s">
        <v>162</v>
      </c>
      <c r="E4" t="s">
        <v>161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161</v>
      </c>
    </row>
    <row r="6" spans="1:5" x14ac:dyDescent="0.45">
      <c r="A6" t="s">
        <v>95</v>
      </c>
      <c r="B6">
        <v>2.98</v>
      </c>
      <c r="C6" t="s">
        <v>64</v>
      </c>
      <c r="D6" t="s">
        <v>132</v>
      </c>
      <c r="E6" t="s">
        <v>161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161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161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161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161</v>
      </c>
    </row>
    <row r="11" spans="1:5" x14ac:dyDescent="0.45">
      <c r="A11" t="s">
        <v>105</v>
      </c>
      <c r="B11">
        <v>87.99</v>
      </c>
      <c r="C11" t="s">
        <v>49</v>
      </c>
      <c r="D11" t="s">
        <v>163</v>
      </c>
      <c r="E11" t="s">
        <v>161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161</v>
      </c>
    </row>
    <row r="13" spans="1:5" x14ac:dyDescent="0.45">
      <c r="A13" t="s">
        <v>109</v>
      </c>
      <c r="B13">
        <v>159</v>
      </c>
      <c r="C13" t="s">
        <v>56</v>
      </c>
      <c r="D13" t="s">
        <v>164</v>
      </c>
      <c r="E13" t="s">
        <v>161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161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161</v>
      </c>
    </row>
    <row r="16" spans="1:5" x14ac:dyDescent="0.45">
      <c r="A16" t="s">
        <v>115</v>
      </c>
      <c r="B16">
        <v>445.81</v>
      </c>
      <c r="C16" t="s">
        <v>56</v>
      </c>
      <c r="D16" t="s">
        <v>150</v>
      </c>
      <c r="E16" t="s">
        <v>161</v>
      </c>
    </row>
    <row r="17" spans="1:5" x14ac:dyDescent="0.45">
      <c r="A17" t="s">
        <v>117</v>
      </c>
      <c r="B17">
        <v>156</v>
      </c>
      <c r="C17" t="s">
        <v>49</v>
      </c>
      <c r="D17" t="s">
        <v>118</v>
      </c>
      <c r="E17" t="s">
        <v>161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"/>
  <sheetViews>
    <sheetView workbookViewId="0">
      <selection activeCell="A36" sqref="A3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6.46484375" bestFit="1" customWidth="1"/>
    <col min="4" max="4" width="119.1328125" bestFit="1" customWidth="1"/>
    <col min="5" max="5" width="17.86328125" bestFit="1" customWidth="1"/>
  </cols>
  <sheetData>
    <row r="1" spans="1:5" x14ac:dyDescent="0.45">
      <c r="A1" s="70" t="s">
        <v>24</v>
      </c>
      <c r="B1" s="70" t="s">
        <v>26</v>
      </c>
      <c r="C1" s="70" t="s">
        <v>27</v>
      </c>
      <c r="D1" s="70" t="s">
        <v>159</v>
      </c>
      <c r="E1" s="70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161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161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t="s">
        <v>161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161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161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161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161</v>
      </c>
    </row>
    <row r="9" spans="1:5" x14ac:dyDescent="0.45">
      <c r="A9" t="s">
        <v>73</v>
      </c>
      <c r="B9">
        <v>8.9</v>
      </c>
      <c r="C9" t="s">
        <v>60</v>
      </c>
      <c r="D9" t="s">
        <v>126</v>
      </c>
      <c r="E9" t="s">
        <v>161</v>
      </c>
    </row>
    <row r="10" spans="1:5" x14ac:dyDescent="0.45">
      <c r="A10" t="s">
        <v>73</v>
      </c>
      <c r="B10">
        <v>33.340000000000003</v>
      </c>
      <c r="C10" t="s">
        <v>54</v>
      </c>
      <c r="D10" t="s">
        <v>165</v>
      </c>
      <c r="E10" t="s">
        <v>161</v>
      </c>
    </row>
    <row r="11" spans="1:5" x14ac:dyDescent="0.45">
      <c r="A11" t="s">
        <v>93</v>
      </c>
      <c r="B11">
        <v>3.98</v>
      </c>
      <c r="C11" t="s">
        <v>58</v>
      </c>
      <c r="D11" t="s">
        <v>128</v>
      </c>
      <c r="E11" t="s">
        <v>161</v>
      </c>
    </row>
    <row r="12" spans="1:5" x14ac:dyDescent="0.45">
      <c r="A12" t="s">
        <v>93</v>
      </c>
      <c r="B12">
        <v>5.99</v>
      </c>
      <c r="C12" t="s">
        <v>49</v>
      </c>
      <c r="D12" t="s">
        <v>100</v>
      </c>
      <c r="E12" t="s">
        <v>161</v>
      </c>
    </row>
    <row r="13" spans="1:5" x14ac:dyDescent="0.45">
      <c r="A13" t="s">
        <v>93</v>
      </c>
      <c r="B13">
        <v>2.1</v>
      </c>
      <c r="C13" t="s">
        <v>71</v>
      </c>
      <c r="D13" t="s">
        <v>129</v>
      </c>
      <c r="E13" t="s">
        <v>161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161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161</v>
      </c>
    </row>
    <row r="16" spans="1:5" x14ac:dyDescent="0.45">
      <c r="A16" t="s">
        <v>99</v>
      </c>
      <c r="B16">
        <v>3.98</v>
      </c>
      <c r="C16" t="s">
        <v>58</v>
      </c>
      <c r="D16" t="s">
        <v>128</v>
      </c>
      <c r="E16" t="s">
        <v>161</v>
      </c>
    </row>
    <row r="17" spans="1:5" x14ac:dyDescent="0.45">
      <c r="A17" t="s">
        <v>99</v>
      </c>
      <c r="B17">
        <v>5.99</v>
      </c>
      <c r="C17" t="s">
        <v>49</v>
      </c>
      <c r="D17" t="s">
        <v>100</v>
      </c>
      <c r="E17" t="s">
        <v>161</v>
      </c>
    </row>
    <row r="18" spans="1:5" x14ac:dyDescent="0.45">
      <c r="A18" t="s">
        <v>99</v>
      </c>
      <c r="B18">
        <v>5.99</v>
      </c>
      <c r="C18" t="s">
        <v>61</v>
      </c>
      <c r="D18" t="s">
        <v>133</v>
      </c>
      <c r="E18" t="s">
        <v>161</v>
      </c>
    </row>
    <row r="19" spans="1:5" x14ac:dyDescent="0.45">
      <c r="A19" t="s">
        <v>99</v>
      </c>
      <c r="B19">
        <v>2.29</v>
      </c>
      <c r="C19" t="s">
        <v>71</v>
      </c>
      <c r="D19" t="s">
        <v>129</v>
      </c>
      <c r="E19" t="s">
        <v>161</v>
      </c>
    </row>
    <row r="20" spans="1:5" x14ac:dyDescent="0.45">
      <c r="A20" t="s">
        <v>105</v>
      </c>
      <c r="B20">
        <v>114</v>
      </c>
      <c r="C20" t="s">
        <v>49</v>
      </c>
      <c r="D20" t="s">
        <v>135</v>
      </c>
      <c r="E20" t="s">
        <v>161</v>
      </c>
    </row>
    <row r="21" spans="1:5" x14ac:dyDescent="0.45">
      <c r="A21" t="s">
        <v>105</v>
      </c>
      <c r="B21">
        <v>128.62</v>
      </c>
      <c r="C21" t="s">
        <v>56</v>
      </c>
      <c r="D21" t="s">
        <v>166</v>
      </c>
      <c r="E21" t="s">
        <v>161</v>
      </c>
    </row>
    <row r="22" spans="1:5" x14ac:dyDescent="0.45">
      <c r="A22" t="s">
        <v>105</v>
      </c>
      <c r="B22">
        <v>87.99</v>
      </c>
      <c r="C22" t="s">
        <v>51</v>
      </c>
      <c r="D22" t="s">
        <v>163</v>
      </c>
      <c r="E22" t="s">
        <v>161</v>
      </c>
    </row>
    <row r="23" spans="1:5" x14ac:dyDescent="0.45">
      <c r="A23" t="s">
        <v>107</v>
      </c>
      <c r="B23">
        <v>158</v>
      </c>
      <c r="C23" t="s">
        <v>58</v>
      </c>
      <c r="D23" t="s">
        <v>140</v>
      </c>
      <c r="E23" t="s">
        <v>161</v>
      </c>
    </row>
    <row r="24" spans="1:5" x14ac:dyDescent="0.45">
      <c r="A24" t="s">
        <v>107</v>
      </c>
      <c r="B24">
        <v>159</v>
      </c>
      <c r="C24" t="s">
        <v>61</v>
      </c>
      <c r="D24" t="s">
        <v>141</v>
      </c>
      <c r="E24" t="s">
        <v>161</v>
      </c>
    </row>
    <row r="25" spans="1:5" x14ac:dyDescent="0.45">
      <c r="A25" t="s">
        <v>109</v>
      </c>
      <c r="B25">
        <v>159</v>
      </c>
      <c r="C25" t="s">
        <v>58</v>
      </c>
      <c r="D25" t="s">
        <v>143</v>
      </c>
      <c r="E25" t="s">
        <v>161</v>
      </c>
    </row>
    <row r="26" spans="1:5" x14ac:dyDescent="0.45">
      <c r="A26" t="s">
        <v>109</v>
      </c>
      <c r="B26">
        <v>227.29</v>
      </c>
      <c r="C26" t="s">
        <v>56</v>
      </c>
      <c r="D26" t="s">
        <v>164</v>
      </c>
      <c r="E26" t="s">
        <v>161</v>
      </c>
    </row>
    <row r="27" spans="1:5" x14ac:dyDescent="0.45">
      <c r="A27" t="s">
        <v>111</v>
      </c>
      <c r="B27">
        <v>289</v>
      </c>
      <c r="C27" t="s">
        <v>58</v>
      </c>
      <c r="D27" t="s">
        <v>112</v>
      </c>
      <c r="E27" t="s">
        <v>161</v>
      </c>
    </row>
    <row r="28" spans="1:5" x14ac:dyDescent="0.45">
      <c r="A28" t="s">
        <v>111</v>
      </c>
      <c r="B28">
        <v>289</v>
      </c>
      <c r="C28" t="s">
        <v>61</v>
      </c>
      <c r="D28" t="s">
        <v>144</v>
      </c>
      <c r="E28" t="s">
        <v>161</v>
      </c>
    </row>
    <row r="29" spans="1:5" x14ac:dyDescent="0.45">
      <c r="A29" t="s">
        <v>111</v>
      </c>
      <c r="B29">
        <v>339.09</v>
      </c>
      <c r="C29" t="s">
        <v>65</v>
      </c>
      <c r="D29" t="s">
        <v>145</v>
      </c>
      <c r="E29" t="s">
        <v>161</v>
      </c>
    </row>
    <row r="30" spans="1:5" x14ac:dyDescent="0.45">
      <c r="A30" t="s">
        <v>113</v>
      </c>
      <c r="B30">
        <v>613.64</v>
      </c>
      <c r="C30" t="s">
        <v>49</v>
      </c>
      <c r="D30" t="s">
        <v>114</v>
      </c>
      <c r="E30" t="s">
        <v>161</v>
      </c>
    </row>
    <row r="31" spans="1:5" x14ac:dyDescent="0.45">
      <c r="A31" t="s">
        <v>113</v>
      </c>
      <c r="B31">
        <v>787</v>
      </c>
      <c r="C31" t="s">
        <v>58</v>
      </c>
      <c r="D31" t="s">
        <v>146</v>
      </c>
      <c r="E31" t="s">
        <v>161</v>
      </c>
    </row>
    <row r="32" spans="1:5" x14ac:dyDescent="0.45">
      <c r="A32" t="s">
        <v>113</v>
      </c>
      <c r="B32">
        <v>1047.78</v>
      </c>
      <c r="C32" t="s">
        <v>56</v>
      </c>
      <c r="D32" t="s">
        <v>147</v>
      </c>
      <c r="E32" t="s">
        <v>161</v>
      </c>
    </row>
    <row r="33" spans="1:5" x14ac:dyDescent="0.45">
      <c r="A33" t="s">
        <v>115</v>
      </c>
      <c r="B33">
        <v>445.81</v>
      </c>
      <c r="C33" t="s">
        <v>56</v>
      </c>
      <c r="D33" t="s">
        <v>150</v>
      </c>
      <c r="E33" t="s">
        <v>161</v>
      </c>
    </row>
    <row r="34" spans="1:5" x14ac:dyDescent="0.45">
      <c r="A34" t="s">
        <v>117</v>
      </c>
      <c r="B34">
        <v>156</v>
      </c>
      <c r="C34" t="s">
        <v>58</v>
      </c>
      <c r="D34" t="s">
        <v>151</v>
      </c>
      <c r="E34" t="s">
        <v>161</v>
      </c>
    </row>
    <row r="35" spans="1:5" x14ac:dyDescent="0.45">
      <c r="A35" t="s">
        <v>117</v>
      </c>
      <c r="B35">
        <v>156.49</v>
      </c>
      <c r="C35" t="s">
        <v>49</v>
      </c>
      <c r="D35" t="s">
        <v>118</v>
      </c>
      <c r="E35" t="s">
        <v>161</v>
      </c>
    </row>
    <row r="36" spans="1:5" x14ac:dyDescent="0.45">
      <c r="A36" t="s">
        <v>117</v>
      </c>
      <c r="B36">
        <v>398.95</v>
      </c>
      <c r="C36" t="s">
        <v>53</v>
      </c>
      <c r="D36" t="s">
        <v>152</v>
      </c>
      <c r="E36" t="s">
        <v>161</v>
      </c>
    </row>
  </sheetData>
  <conditionalFormatting sqref="B1:B1048576">
    <cfRule type="cellIs" dxfId="70" priority="1" operator="equal">
      <formula>150</formula>
    </cfRule>
    <cfRule type="cellIs" dxfId="69" priority="2" operator="equal">
      <formula>100</formula>
    </cfRule>
    <cfRule type="cellIs" dxfId="68" priority="3" operator="equal">
      <formula>98.99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4.1328125" bestFit="1" customWidth="1"/>
    <col min="4" max="4" width="107.86328125" bestFit="1" customWidth="1"/>
    <col min="5" max="5" width="17.86328125" bestFit="1" customWidth="1"/>
  </cols>
  <sheetData>
    <row r="1" spans="1:5" x14ac:dyDescent="0.45">
      <c r="A1" s="71" t="s">
        <v>24</v>
      </c>
      <c r="B1" s="71" t="s">
        <v>26</v>
      </c>
      <c r="C1" s="71" t="s">
        <v>27</v>
      </c>
      <c r="D1" s="71" t="s">
        <v>159</v>
      </c>
      <c r="E1" s="71" t="s">
        <v>160</v>
      </c>
    </row>
    <row r="2" spans="1:5" x14ac:dyDescent="0.45">
      <c r="A2" t="s">
        <v>88</v>
      </c>
      <c r="B2">
        <v>5.88</v>
      </c>
      <c r="C2" t="s">
        <v>58</v>
      </c>
      <c r="D2" t="s">
        <v>119</v>
      </c>
      <c r="E2" t="s">
        <v>167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t="s">
        <v>167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167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167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167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167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167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167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167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167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167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167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167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167</v>
      </c>
    </row>
    <row r="16" spans="1:5" x14ac:dyDescent="0.45">
      <c r="A16" t="s">
        <v>115</v>
      </c>
      <c r="B16">
        <v>425</v>
      </c>
      <c r="C16" t="s">
        <v>49</v>
      </c>
      <c r="D16" t="s">
        <v>116</v>
      </c>
      <c r="E16" t="s">
        <v>167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7"/>
  <sheetViews>
    <sheetView workbookViewId="0">
      <selection activeCell="A16" sqref="A16:XFD16"/>
    </sheetView>
  </sheetViews>
  <sheetFormatPr defaultRowHeight="14.25" x14ac:dyDescent="0.45"/>
  <cols>
    <col min="1" max="1" width="64.796875" bestFit="1" customWidth="1"/>
    <col min="2" max="2" width="11.9296875" customWidth="1"/>
    <col min="3" max="3" width="17.2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71" t="s">
        <v>24</v>
      </c>
      <c r="B1" s="71" t="s">
        <v>26</v>
      </c>
      <c r="C1" s="71" t="s">
        <v>27</v>
      </c>
      <c r="D1" s="71" t="s">
        <v>159</v>
      </c>
      <c r="E1" s="71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167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167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167</v>
      </c>
    </row>
    <row r="5" spans="1:5" x14ac:dyDescent="0.45">
      <c r="A5" t="s">
        <v>90</v>
      </c>
      <c r="B5">
        <v>11.91</v>
      </c>
      <c r="C5" t="s">
        <v>58</v>
      </c>
      <c r="D5" t="s">
        <v>123</v>
      </c>
      <c r="E5" t="s">
        <v>167</v>
      </c>
    </row>
    <row r="6" spans="1:5" x14ac:dyDescent="0.45">
      <c r="A6" t="s">
        <v>90</v>
      </c>
      <c r="B6">
        <v>10.47</v>
      </c>
      <c r="C6" t="s">
        <v>55</v>
      </c>
      <c r="D6" t="s">
        <v>91</v>
      </c>
      <c r="E6" t="s">
        <v>167</v>
      </c>
    </row>
    <row r="7" spans="1:5" x14ac:dyDescent="0.45">
      <c r="A7" t="s">
        <v>90</v>
      </c>
      <c r="B7">
        <v>8.36</v>
      </c>
      <c r="C7" t="s">
        <v>57</v>
      </c>
      <c r="D7" t="s">
        <v>124</v>
      </c>
      <c r="E7" t="s">
        <v>167</v>
      </c>
    </row>
    <row r="8" spans="1:5" x14ac:dyDescent="0.45">
      <c r="A8" t="s">
        <v>73</v>
      </c>
      <c r="B8">
        <v>20.62</v>
      </c>
      <c r="C8" t="s">
        <v>58</v>
      </c>
      <c r="D8" t="s">
        <v>92</v>
      </c>
      <c r="E8" t="s">
        <v>167</v>
      </c>
    </row>
    <row r="9" spans="1:5" x14ac:dyDescent="0.45">
      <c r="A9" t="s">
        <v>73</v>
      </c>
      <c r="B9">
        <v>17.55</v>
      </c>
      <c r="C9" t="s">
        <v>71</v>
      </c>
      <c r="D9" t="s">
        <v>125</v>
      </c>
      <c r="E9" t="s">
        <v>167</v>
      </c>
    </row>
    <row r="10" spans="1:5" x14ac:dyDescent="0.45">
      <c r="A10" t="s">
        <v>73</v>
      </c>
      <c r="B10">
        <v>8.9</v>
      </c>
      <c r="C10" t="s">
        <v>60</v>
      </c>
      <c r="D10" t="s">
        <v>126</v>
      </c>
      <c r="E10" t="s">
        <v>167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167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167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167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167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167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167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167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167</v>
      </c>
    </row>
    <row r="19" spans="1:5" x14ac:dyDescent="0.45">
      <c r="A19" t="s">
        <v>97</v>
      </c>
      <c r="B19">
        <v>1.1499999999999999</v>
      </c>
      <c r="C19" t="s">
        <v>58</v>
      </c>
      <c r="D19" t="s">
        <v>98</v>
      </c>
      <c r="E19" t="s">
        <v>167</v>
      </c>
    </row>
    <row r="20" spans="1:5" x14ac:dyDescent="0.45">
      <c r="A20" t="s">
        <v>99</v>
      </c>
      <c r="B20">
        <v>3.98</v>
      </c>
      <c r="C20" t="s">
        <v>58</v>
      </c>
      <c r="D20" t="s">
        <v>128</v>
      </c>
      <c r="E20" t="s">
        <v>167</v>
      </c>
    </row>
    <row r="21" spans="1:5" x14ac:dyDescent="0.45">
      <c r="A21" t="s">
        <v>99</v>
      </c>
      <c r="B21">
        <v>5.99</v>
      </c>
      <c r="C21" t="s">
        <v>49</v>
      </c>
      <c r="D21" t="s">
        <v>100</v>
      </c>
      <c r="E21" t="s">
        <v>167</v>
      </c>
    </row>
    <row r="22" spans="1:5" x14ac:dyDescent="0.45">
      <c r="A22" t="s">
        <v>99</v>
      </c>
      <c r="B22">
        <v>5.99</v>
      </c>
      <c r="C22" t="s">
        <v>61</v>
      </c>
      <c r="D22" t="s">
        <v>133</v>
      </c>
      <c r="E22" t="s">
        <v>167</v>
      </c>
    </row>
    <row r="23" spans="1:5" x14ac:dyDescent="0.45">
      <c r="A23" t="s">
        <v>99</v>
      </c>
      <c r="B23">
        <v>2.29</v>
      </c>
      <c r="C23" t="s">
        <v>71</v>
      </c>
      <c r="D23" t="s">
        <v>129</v>
      </c>
      <c r="E23" t="s">
        <v>167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167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167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t="s">
        <v>167</v>
      </c>
    </row>
    <row r="27" spans="1:5" x14ac:dyDescent="0.45">
      <c r="A27" t="s">
        <v>105</v>
      </c>
      <c r="B27">
        <v>114</v>
      </c>
      <c r="C27" t="s">
        <v>49</v>
      </c>
      <c r="D27" t="s">
        <v>135</v>
      </c>
      <c r="E27" t="s">
        <v>167</v>
      </c>
    </row>
    <row r="28" spans="1:5" x14ac:dyDescent="0.45">
      <c r="A28" t="s">
        <v>105</v>
      </c>
      <c r="B28">
        <v>111.99</v>
      </c>
      <c r="C28" t="s">
        <v>56</v>
      </c>
      <c r="D28" t="s">
        <v>137</v>
      </c>
      <c r="E28" t="s">
        <v>167</v>
      </c>
    </row>
    <row r="29" spans="1:5" x14ac:dyDescent="0.45">
      <c r="A29" t="s">
        <v>105</v>
      </c>
      <c r="B29">
        <v>84.99</v>
      </c>
      <c r="C29" t="s">
        <v>59</v>
      </c>
      <c r="D29" t="s">
        <v>170</v>
      </c>
      <c r="E29" t="s">
        <v>167</v>
      </c>
    </row>
    <row r="30" spans="1:5" x14ac:dyDescent="0.45">
      <c r="A30" t="s">
        <v>107</v>
      </c>
      <c r="B30">
        <v>158</v>
      </c>
      <c r="C30" t="s">
        <v>58</v>
      </c>
      <c r="D30" t="s">
        <v>140</v>
      </c>
      <c r="E30" t="s">
        <v>167</v>
      </c>
    </row>
    <row r="31" spans="1:5" x14ac:dyDescent="0.45">
      <c r="A31" t="s">
        <v>107</v>
      </c>
      <c r="B31">
        <v>159</v>
      </c>
      <c r="C31" t="s">
        <v>61</v>
      </c>
      <c r="D31" t="s">
        <v>141</v>
      </c>
      <c r="E31" t="s">
        <v>167</v>
      </c>
    </row>
    <row r="32" spans="1:5" x14ac:dyDescent="0.45">
      <c r="A32" t="s">
        <v>109</v>
      </c>
      <c r="B32">
        <v>149</v>
      </c>
      <c r="C32" t="s">
        <v>58</v>
      </c>
      <c r="D32" t="s">
        <v>143</v>
      </c>
      <c r="E32" t="s">
        <v>167</v>
      </c>
    </row>
    <row r="33" spans="1:5" x14ac:dyDescent="0.45">
      <c r="A33" t="s">
        <v>109</v>
      </c>
      <c r="B33">
        <v>149</v>
      </c>
      <c r="C33" t="s">
        <v>61</v>
      </c>
      <c r="D33" t="s">
        <v>157</v>
      </c>
      <c r="E33" t="s">
        <v>167</v>
      </c>
    </row>
    <row r="34" spans="1:5" x14ac:dyDescent="0.45">
      <c r="A34" t="s">
        <v>109</v>
      </c>
      <c r="B34">
        <v>200.02</v>
      </c>
      <c r="C34" t="s">
        <v>54</v>
      </c>
      <c r="D34" t="s">
        <v>110</v>
      </c>
      <c r="E34" t="s">
        <v>167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167</v>
      </c>
    </row>
    <row r="36" spans="1:5" x14ac:dyDescent="0.45">
      <c r="A36" t="s">
        <v>111</v>
      </c>
      <c r="B36">
        <v>279</v>
      </c>
      <c r="C36" t="s">
        <v>61</v>
      </c>
      <c r="D36" t="s">
        <v>144</v>
      </c>
      <c r="E36" t="s">
        <v>167</v>
      </c>
    </row>
    <row r="37" spans="1:5" x14ac:dyDescent="0.45">
      <c r="A37" t="s">
        <v>111</v>
      </c>
      <c r="B37">
        <v>315.01</v>
      </c>
      <c r="C37" t="s">
        <v>56</v>
      </c>
      <c r="D37" t="s">
        <v>168</v>
      </c>
      <c r="E37" t="s">
        <v>167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167</v>
      </c>
    </row>
    <row r="39" spans="1:5" x14ac:dyDescent="0.45">
      <c r="A39" t="s">
        <v>113</v>
      </c>
      <c r="B39">
        <v>765</v>
      </c>
      <c r="C39" t="s">
        <v>58</v>
      </c>
      <c r="D39" t="s">
        <v>146</v>
      </c>
      <c r="E39" t="s">
        <v>167</v>
      </c>
    </row>
    <row r="40" spans="1:5" x14ac:dyDescent="0.45">
      <c r="A40" t="s">
        <v>113</v>
      </c>
      <c r="B40">
        <v>613.64</v>
      </c>
      <c r="C40" t="s">
        <v>49</v>
      </c>
      <c r="D40" t="s">
        <v>114</v>
      </c>
      <c r="E40" t="s">
        <v>167</v>
      </c>
    </row>
    <row r="41" spans="1:5" x14ac:dyDescent="0.45">
      <c r="A41" t="s">
        <v>113</v>
      </c>
      <c r="B41">
        <v>1047.78</v>
      </c>
      <c r="C41" t="s">
        <v>56</v>
      </c>
      <c r="D41" t="s">
        <v>147</v>
      </c>
      <c r="E41" t="s">
        <v>167</v>
      </c>
    </row>
    <row r="42" spans="1:5" x14ac:dyDescent="0.45">
      <c r="A42" t="s">
        <v>115</v>
      </c>
      <c r="B42">
        <v>425</v>
      </c>
      <c r="C42" t="s">
        <v>58</v>
      </c>
      <c r="D42" t="s">
        <v>149</v>
      </c>
      <c r="E42" t="s">
        <v>167</v>
      </c>
    </row>
    <row r="43" spans="1:5" x14ac:dyDescent="0.45">
      <c r="A43" t="s">
        <v>115</v>
      </c>
      <c r="B43">
        <v>470.43</v>
      </c>
      <c r="C43" t="s">
        <v>49</v>
      </c>
      <c r="D43" t="s">
        <v>116</v>
      </c>
      <c r="E43" t="s">
        <v>167</v>
      </c>
    </row>
    <row r="44" spans="1:5" x14ac:dyDescent="0.45">
      <c r="A44" t="s">
        <v>115</v>
      </c>
      <c r="B44">
        <v>445.81</v>
      </c>
      <c r="C44" t="s">
        <v>56</v>
      </c>
      <c r="D44" t="s">
        <v>150</v>
      </c>
      <c r="E44" t="s">
        <v>167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167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167</v>
      </c>
    </row>
    <row r="47" spans="1:5" x14ac:dyDescent="0.45">
      <c r="A47" t="s">
        <v>117</v>
      </c>
      <c r="B47">
        <v>398.95</v>
      </c>
      <c r="C47" t="s">
        <v>53</v>
      </c>
      <c r="D47" t="s">
        <v>152</v>
      </c>
      <c r="E47" t="s">
        <v>167</v>
      </c>
    </row>
  </sheetData>
  <conditionalFormatting sqref="B1:B1048576">
    <cfRule type="cellIs" dxfId="67" priority="1" operator="equal">
      <formula>150</formula>
    </cfRule>
    <cfRule type="cellIs" dxfId="66" priority="2" operator="equal">
      <formula>100</formula>
    </cfRule>
    <cfRule type="cellIs" dxfId="65" priority="3" operator="equal">
      <formula>98.99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4.1328125" bestFit="1" customWidth="1"/>
    <col min="4" max="4" width="102.3984375" bestFit="1" customWidth="1"/>
    <col min="5" max="5" width="17.86328125" bestFit="1" customWidth="1"/>
  </cols>
  <sheetData>
    <row r="1" spans="1:5" x14ac:dyDescent="0.45">
      <c r="A1" s="72" t="s">
        <v>24</v>
      </c>
      <c r="B1" s="72" t="s">
        <v>26</v>
      </c>
      <c r="C1" s="72" t="s">
        <v>27</v>
      </c>
      <c r="D1" s="72" t="s">
        <v>159</v>
      </c>
      <c r="E1" s="72" t="s">
        <v>160</v>
      </c>
    </row>
    <row r="2" spans="1:5" x14ac:dyDescent="0.45">
      <c r="A2" t="s">
        <v>88</v>
      </c>
      <c r="B2">
        <v>5.88</v>
      </c>
      <c r="C2" t="s">
        <v>56</v>
      </c>
      <c r="D2" t="s">
        <v>89</v>
      </c>
      <c r="E2" t="s">
        <v>171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171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t="s">
        <v>171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171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171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171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171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171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171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171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171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171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0"/>
  <sheetViews>
    <sheetView workbookViewId="0">
      <selection activeCell="A9" sqref="A9:XFD9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7.2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72" t="s">
        <v>24</v>
      </c>
      <c r="B1" s="72" t="s">
        <v>26</v>
      </c>
      <c r="C1" s="72" t="s">
        <v>27</v>
      </c>
      <c r="D1" s="72" t="s">
        <v>159</v>
      </c>
      <c r="E1" s="72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171</v>
      </c>
    </row>
    <row r="3" spans="1:5" x14ac:dyDescent="0.45">
      <c r="A3" t="s">
        <v>88</v>
      </c>
      <c r="B3">
        <v>7.68</v>
      </c>
      <c r="C3" t="s">
        <v>61</v>
      </c>
      <c r="D3" t="s">
        <v>120</v>
      </c>
      <c r="E3" t="s">
        <v>171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171</v>
      </c>
    </row>
    <row r="5" spans="1:5" x14ac:dyDescent="0.45">
      <c r="A5" t="s">
        <v>88</v>
      </c>
      <c r="B5">
        <v>9.09</v>
      </c>
      <c r="C5" t="s">
        <v>56</v>
      </c>
      <c r="D5" t="s">
        <v>89</v>
      </c>
      <c r="E5" t="s">
        <v>171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171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171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171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171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171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171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171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171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171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171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171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171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171</v>
      </c>
    </row>
    <row r="20" spans="1:5" x14ac:dyDescent="0.45">
      <c r="A20" t="s">
        <v>95</v>
      </c>
      <c r="B20">
        <v>3.6</v>
      </c>
      <c r="C20" t="s">
        <v>68</v>
      </c>
      <c r="D20" t="s">
        <v>172</v>
      </c>
      <c r="E20" t="s">
        <v>171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171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171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171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171</v>
      </c>
    </row>
    <row r="25" spans="1:5" x14ac:dyDescent="0.45">
      <c r="A25" t="s">
        <v>99</v>
      </c>
      <c r="B25">
        <v>2.29</v>
      </c>
      <c r="C25" t="s">
        <v>71</v>
      </c>
      <c r="D25" t="s">
        <v>129</v>
      </c>
      <c r="E25" t="s">
        <v>171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171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171</v>
      </c>
    </row>
    <row r="28" spans="1:5" x14ac:dyDescent="0.45">
      <c r="A28" t="s">
        <v>103</v>
      </c>
      <c r="B28">
        <v>1.6</v>
      </c>
      <c r="C28" t="s">
        <v>58</v>
      </c>
      <c r="D28" t="s">
        <v>104</v>
      </c>
      <c r="E28" t="s">
        <v>171</v>
      </c>
    </row>
    <row r="29" spans="1:5" x14ac:dyDescent="0.45">
      <c r="A29" t="s">
        <v>105</v>
      </c>
      <c r="B29">
        <v>118</v>
      </c>
      <c r="C29" t="s">
        <v>58</v>
      </c>
      <c r="D29" t="s">
        <v>173</v>
      </c>
      <c r="E29" t="s">
        <v>171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171</v>
      </c>
    </row>
    <row r="31" spans="1:5" x14ac:dyDescent="0.45">
      <c r="A31" t="s">
        <v>105</v>
      </c>
      <c r="B31">
        <v>111.99</v>
      </c>
      <c r="C31" t="s">
        <v>56</v>
      </c>
      <c r="D31" t="s">
        <v>137</v>
      </c>
      <c r="E31" t="s">
        <v>171</v>
      </c>
    </row>
    <row r="32" spans="1:5" x14ac:dyDescent="0.45">
      <c r="A32" t="s">
        <v>105</v>
      </c>
      <c r="B32">
        <v>84.99</v>
      </c>
      <c r="C32" t="s">
        <v>59</v>
      </c>
      <c r="D32" t="s">
        <v>170</v>
      </c>
      <c r="E32" t="s">
        <v>171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171</v>
      </c>
    </row>
    <row r="34" spans="1:5" x14ac:dyDescent="0.45">
      <c r="A34" t="s">
        <v>107</v>
      </c>
      <c r="B34">
        <v>158</v>
      </c>
      <c r="C34" t="s">
        <v>61</v>
      </c>
      <c r="D34" t="s">
        <v>141</v>
      </c>
      <c r="E34" t="s">
        <v>171</v>
      </c>
    </row>
    <row r="35" spans="1:5" x14ac:dyDescent="0.45">
      <c r="A35" t="s">
        <v>109</v>
      </c>
      <c r="B35">
        <v>149</v>
      </c>
      <c r="C35" t="s">
        <v>58</v>
      </c>
      <c r="D35" t="s">
        <v>143</v>
      </c>
      <c r="E35" t="s">
        <v>171</v>
      </c>
    </row>
    <row r="36" spans="1:5" x14ac:dyDescent="0.45">
      <c r="A36" t="s">
        <v>109</v>
      </c>
      <c r="B36">
        <v>149</v>
      </c>
      <c r="C36" t="s">
        <v>61</v>
      </c>
      <c r="D36" t="s">
        <v>157</v>
      </c>
      <c r="E36" t="s">
        <v>171</v>
      </c>
    </row>
    <row r="37" spans="1:5" x14ac:dyDescent="0.45">
      <c r="A37" t="s">
        <v>109</v>
      </c>
      <c r="B37">
        <v>200.02</v>
      </c>
      <c r="C37" t="s">
        <v>54</v>
      </c>
      <c r="D37" t="s">
        <v>110</v>
      </c>
      <c r="E37" t="s">
        <v>171</v>
      </c>
    </row>
    <row r="38" spans="1:5" x14ac:dyDescent="0.45">
      <c r="A38" t="s">
        <v>111</v>
      </c>
      <c r="B38">
        <v>289</v>
      </c>
      <c r="C38" t="s">
        <v>58</v>
      </c>
      <c r="D38" t="s">
        <v>112</v>
      </c>
      <c r="E38" t="s">
        <v>171</v>
      </c>
    </row>
    <row r="39" spans="1:5" x14ac:dyDescent="0.45">
      <c r="A39" t="s">
        <v>111</v>
      </c>
      <c r="B39">
        <v>279</v>
      </c>
      <c r="C39" t="s">
        <v>61</v>
      </c>
      <c r="D39" t="s">
        <v>144</v>
      </c>
      <c r="E39" t="s">
        <v>171</v>
      </c>
    </row>
    <row r="40" spans="1:5" x14ac:dyDescent="0.45">
      <c r="A40" t="s">
        <v>111</v>
      </c>
      <c r="B40">
        <v>315.01</v>
      </c>
      <c r="C40" t="s">
        <v>56</v>
      </c>
      <c r="D40" t="s">
        <v>168</v>
      </c>
      <c r="E40" t="s">
        <v>171</v>
      </c>
    </row>
    <row r="41" spans="1:5" x14ac:dyDescent="0.45">
      <c r="A41" t="s">
        <v>111</v>
      </c>
      <c r="B41">
        <v>339.09</v>
      </c>
      <c r="C41" t="s">
        <v>65</v>
      </c>
      <c r="D41" t="s">
        <v>145</v>
      </c>
      <c r="E41" t="s">
        <v>171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171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t="s">
        <v>171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171</v>
      </c>
    </row>
    <row r="45" spans="1:5" x14ac:dyDescent="0.45">
      <c r="A45" t="s">
        <v>115</v>
      </c>
      <c r="B45">
        <v>379</v>
      </c>
      <c r="C45" t="s">
        <v>58</v>
      </c>
      <c r="D45" t="s">
        <v>149</v>
      </c>
      <c r="E45" t="s">
        <v>171</v>
      </c>
    </row>
    <row r="46" spans="1:5" x14ac:dyDescent="0.45">
      <c r="A46" t="s">
        <v>115</v>
      </c>
      <c r="B46">
        <v>470.43</v>
      </c>
      <c r="C46" t="s">
        <v>49</v>
      </c>
      <c r="D46" t="s">
        <v>116</v>
      </c>
      <c r="E46" t="s">
        <v>171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171</v>
      </c>
    </row>
    <row r="48" spans="1:5" x14ac:dyDescent="0.45">
      <c r="A48" t="s">
        <v>117</v>
      </c>
      <c r="B48">
        <v>145</v>
      </c>
      <c r="C48" t="s">
        <v>58</v>
      </c>
      <c r="D48" t="s">
        <v>151</v>
      </c>
      <c r="E48" t="s">
        <v>171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171</v>
      </c>
    </row>
    <row r="50" spans="1:5" x14ac:dyDescent="0.45">
      <c r="A50" t="s">
        <v>117</v>
      </c>
      <c r="B50">
        <v>398.95</v>
      </c>
      <c r="C50" t="s">
        <v>53</v>
      </c>
      <c r="D50" t="s">
        <v>152</v>
      </c>
      <c r="E50" t="s">
        <v>171</v>
      </c>
    </row>
  </sheetData>
  <conditionalFormatting sqref="B1:B1048576">
    <cfRule type="cellIs" dxfId="64" priority="1" operator="equal">
      <formula>150</formula>
    </cfRule>
    <cfRule type="cellIs" dxfId="63" priority="2" operator="equal">
      <formula>100</formula>
    </cfRule>
    <cfRule type="cellIs" dxfId="62" priority="3" operator="equal">
      <formula>98.99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7"/>
  <sheetViews>
    <sheetView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4.46484375" bestFit="1" customWidth="1"/>
    <col min="4" max="4" width="105.9296875" bestFit="1" customWidth="1"/>
    <col min="5" max="5" width="17.9296875" bestFit="1" customWidth="1"/>
  </cols>
  <sheetData>
    <row r="1" spans="1:5" x14ac:dyDescent="0.45">
      <c r="A1" s="73" t="s">
        <v>24</v>
      </c>
      <c r="B1" s="73" t="s">
        <v>26</v>
      </c>
      <c r="C1" s="73" t="s">
        <v>27</v>
      </c>
      <c r="D1" s="73" t="s">
        <v>159</v>
      </c>
      <c r="E1" s="73" t="s">
        <v>160</v>
      </c>
    </row>
    <row r="2" spans="1:5" x14ac:dyDescent="0.45">
      <c r="A2" t="s">
        <v>88</v>
      </c>
      <c r="B2">
        <v>5.88</v>
      </c>
      <c r="C2" t="s">
        <v>58</v>
      </c>
      <c r="D2" t="s">
        <v>119</v>
      </c>
      <c r="E2" t="s">
        <v>174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174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t="s">
        <v>174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174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174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174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174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174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174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174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174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174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174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7"/>
  <sheetViews>
    <sheetView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42.06640625" bestFit="1" customWidth="1"/>
    <col min="5" max="5" width="17.9296875" bestFit="1" customWidth="1"/>
  </cols>
  <sheetData>
    <row r="1" spans="1:5" x14ac:dyDescent="0.45">
      <c r="A1" s="73" t="s">
        <v>24</v>
      </c>
      <c r="B1" s="73" t="s">
        <v>26</v>
      </c>
      <c r="C1" s="73" t="s">
        <v>27</v>
      </c>
      <c r="D1" s="73" t="s">
        <v>159</v>
      </c>
      <c r="E1" s="73" t="s">
        <v>160</v>
      </c>
    </row>
    <row r="2" spans="1:5" x14ac:dyDescent="0.45">
      <c r="A2" t="s">
        <v>88</v>
      </c>
      <c r="B2">
        <v>7.63</v>
      </c>
      <c r="C2" t="s">
        <v>58</v>
      </c>
      <c r="D2" t="s">
        <v>119</v>
      </c>
      <c r="E2" t="s">
        <v>174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174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174</v>
      </c>
    </row>
    <row r="5" spans="1:5" x14ac:dyDescent="0.45">
      <c r="A5" t="s">
        <v>88</v>
      </c>
      <c r="B5">
        <v>7.24</v>
      </c>
      <c r="C5" t="s">
        <v>63</v>
      </c>
      <c r="D5" t="s">
        <v>176</v>
      </c>
      <c r="E5" t="s">
        <v>174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174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174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174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174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174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174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174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174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174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174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174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174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174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174</v>
      </c>
    </row>
    <row r="20" spans="1:5" x14ac:dyDescent="0.45">
      <c r="A20" t="s">
        <v>95</v>
      </c>
      <c r="B20">
        <v>3.6</v>
      </c>
      <c r="C20" t="s">
        <v>68</v>
      </c>
      <c r="D20" t="s">
        <v>172</v>
      </c>
      <c r="E20" t="s">
        <v>174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174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174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174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174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174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174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174</v>
      </c>
    </row>
    <row r="28" spans="1:5" x14ac:dyDescent="0.45">
      <c r="A28" t="s">
        <v>105</v>
      </c>
      <c r="B28">
        <v>118</v>
      </c>
      <c r="C28" t="s">
        <v>58</v>
      </c>
      <c r="D28" t="s">
        <v>173</v>
      </c>
      <c r="E28" t="s">
        <v>174</v>
      </c>
    </row>
    <row r="29" spans="1:5" x14ac:dyDescent="0.45">
      <c r="A29" t="s">
        <v>105</v>
      </c>
      <c r="B29">
        <v>114</v>
      </c>
      <c r="C29" t="s">
        <v>49</v>
      </c>
      <c r="D29" t="s">
        <v>135</v>
      </c>
      <c r="E29" t="s">
        <v>174</v>
      </c>
    </row>
    <row r="30" spans="1:5" x14ac:dyDescent="0.45">
      <c r="A30" t="s">
        <v>105</v>
      </c>
      <c r="B30">
        <v>111.99</v>
      </c>
      <c r="C30" t="s">
        <v>56</v>
      </c>
      <c r="D30" t="s">
        <v>137</v>
      </c>
      <c r="E30" t="s">
        <v>174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174</v>
      </c>
    </row>
    <row r="32" spans="1:5" x14ac:dyDescent="0.45">
      <c r="A32" t="s">
        <v>105</v>
      </c>
      <c r="B32">
        <v>117</v>
      </c>
      <c r="C32" t="s">
        <v>67</v>
      </c>
      <c r="D32" t="s">
        <v>138</v>
      </c>
      <c r="E32" t="s">
        <v>174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174</v>
      </c>
    </row>
    <row r="34" spans="1:5" x14ac:dyDescent="0.45">
      <c r="A34" t="s">
        <v>107</v>
      </c>
      <c r="B34">
        <v>159</v>
      </c>
      <c r="C34" t="s">
        <v>61</v>
      </c>
      <c r="D34" t="s">
        <v>141</v>
      </c>
      <c r="E34" t="s">
        <v>174</v>
      </c>
    </row>
    <row r="35" spans="1:5" x14ac:dyDescent="0.45">
      <c r="A35" t="s">
        <v>109</v>
      </c>
      <c r="B35">
        <v>149</v>
      </c>
      <c r="C35" t="s">
        <v>58</v>
      </c>
      <c r="D35" t="s">
        <v>143</v>
      </c>
      <c r="E35" t="s">
        <v>174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174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174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174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174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174</v>
      </c>
    </row>
    <row r="41" spans="1:5" x14ac:dyDescent="0.45">
      <c r="A41" t="s">
        <v>115</v>
      </c>
      <c r="B41">
        <v>379</v>
      </c>
      <c r="C41" t="s">
        <v>58</v>
      </c>
      <c r="D41" t="s">
        <v>149</v>
      </c>
      <c r="E41" t="s">
        <v>174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174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174</v>
      </c>
    </row>
    <row r="44" spans="1:5" x14ac:dyDescent="0.45">
      <c r="A44" t="s">
        <v>115</v>
      </c>
      <c r="B44">
        <v>1144.69</v>
      </c>
      <c r="C44" t="s">
        <v>53</v>
      </c>
      <c r="D44" t="s">
        <v>177</v>
      </c>
      <c r="E44" t="s">
        <v>174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175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175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t="s">
        <v>175</v>
      </c>
    </row>
  </sheetData>
  <conditionalFormatting sqref="B1:B1048576">
    <cfRule type="cellIs" dxfId="61" priority="1" operator="equal">
      <formula>150</formula>
    </cfRule>
    <cfRule type="cellIs" dxfId="60" priority="2" operator="equal">
      <formula>100</formula>
    </cfRule>
    <cfRule type="cellIs" dxfId="59" priority="3" operator="equal">
      <formula>98.99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7"/>
  <sheetViews>
    <sheetView workbookViewId="0">
      <selection activeCell="A16" sqref="A16:D1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8.59765625" bestFit="1" customWidth="1"/>
    <col min="4" max="4" width="114.86328125" bestFit="1" customWidth="1"/>
    <col min="5" max="5" width="17.9296875" bestFit="1" customWidth="1"/>
  </cols>
  <sheetData>
    <row r="1" spans="1:5" x14ac:dyDescent="0.45">
      <c r="A1" s="74" t="s">
        <v>24</v>
      </c>
      <c r="B1" s="74" t="s">
        <v>26</v>
      </c>
      <c r="C1" s="74" t="s">
        <v>27</v>
      </c>
      <c r="D1" s="74" t="s">
        <v>159</v>
      </c>
      <c r="E1" s="74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178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178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178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178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178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178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178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178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178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178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178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178</v>
      </c>
    </row>
    <row r="14" spans="1:5" x14ac:dyDescent="0.45">
      <c r="A14" t="s">
        <v>111</v>
      </c>
      <c r="B14">
        <v>289</v>
      </c>
      <c r="C14" t="s">
        <v>56</v>
      </c>
      <c r="D14" t="s">
        <v>168</v>
      </c>
      <c r="E14" t="s">
        <v>178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178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178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3"/>
  <sheetViews>
    <sheetView topLeftCell="A7"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27.265625" bestFit="1" customWidth="1"/>
    <col min="5" max="5" width="17.9296875" bestFit="1" customWidth="1"/>
  </cols>
  <sheetData>
    <row r="1" spans="1:5" x14ac:dyDescent="0.45">
      <c r="A1" s="74" t="s">
        <v>24</v>
      </c>
      <c r="B1" s="74" t="s">
        <v>26</v>
      </c>
      <c r="C1" s="74" t="s">
        <v>27</v>
      </c>
      <c r="D1" s="74" t="s">
        <v>159</v>
      </c>
      <c r="E1" s="74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178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178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178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178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178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178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178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178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178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178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178</v>
      </c>
    </row>
    <row r="13" spans="1:5" x14ac:dyDescent="0.45">
      <c r="A13" t="s">
        <v>73</v>
      </c>
      <c r="B13">
        <v>24.99</v>
      </c>
      <c r="C13" t="s">
        <v>70</v>
      </c>
      <c r="D13" t="s">
        <v>127</v>
      </c>
      <c r="E13" t="s">
        <v>178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178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178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178</v>
      </c>
    </row>
    <row r="17" spans="1:5" x14ac:dyDescent="0.45">
      <c r="A17" t="s">
        <v>93</v>
      </c>
      <c r="B17">
        <v>5.99</v>
      </c>
      <c r="C17" t="s">
        <v>61</v>
      </c>
      <c r="D17" t="s">
        <v>169</v>
      </c>
      <c r="E17" t="s">
        <v>178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t="s">
        <v>178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t="s">
        <v>178</v>
      </c>
    </row>
    <row r="20" spans="1:5" x14ac:dyDescent="0.45">
      <c r="A20" t="s">
        <v>95</v>
      </c>
      <c r="B20">
        <v>5.99</v>
      </c>
      <c r="C20" t="s">
        <v>61</v>
      </c>
      <c r="D20" t="s">
        <v>154</v>
      </c>
      <c r="E20" t="s">
        <v>178</v>
      </c>
    </row>
    <row r="21" spans="1:5" x14ac:dyDescent="0.45">
      <c r="A21" t="s">
        <v>95</v>
      </c>
      <c r="B21">
        <v>2.98</v>
      </c>
      <c r="C21" t="s">
        <v>64</v>
      </c>
      <c r="D21" t="s">
        <v>132</v>
      </c>
      <c r="E21" t="s">
        <v>178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178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178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178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178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178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178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178</v>
      </c>
    </row>
    <row r="29" spans="1:5" x14ac:dyDescent="0.45">
      <c r="A29" t="s">
        <v>105</v>
      </c>
      <c r="B29">
        <v>111.07</v>
      </c>
      <c r="C29" t="s">
        <v>56</v>
      </c>
      <c r="D29" t="s">
        <v>179</v>
      </c>
      <c r="E29" t="s">
        <v>178</v>
      </c>
    </row>
    <row r="30" spans="1:5" x14ac:dyDescent="0.45">
      <c r="A30" t="s">
        <v>105</v>
      </c>
      <c r="B30">
        <v>117</v>
      </c>
      <c r="C30" t="s">
        <v>67</v>
      </c>
      <c r="D30" t="s">
        <v>138</v>
      </c>
      <c r="E30" t="s">
        <v>178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178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178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178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178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178</v>
      </c>
    </row>
    <row r="36" spans="1:5" x14ac:dyDescent="0.45">
      <c r="A36" t="s">
        <v>111</v>
      </c>
      <c r="B36">
        <v>289</v>
      </c>
      <c r="C36" t="s">
        <v>61</v>
      </c>
      <c r="D36" t="s">
        <v>144</v>
      </c>
      <c r="E36" t="s">
        <v>178</v>
      </c>
    </row>
    <row r="37" spans="1:5" x14ac:dyDescent="0.45">
      <c r="A37" t="s">
        <v>111</v>
      </c>
      <c r="B37">
        <v>315.01</v>
      </c>
      <c r="C37" t="s">
        <v>56</v>
      </c>
      <c r="D37" t="s">
        <v>168</v>
      </c>
      <c r="E37" t="s">
        <v>178</v>
      </c>
    </row>
    <row r="38" spans="1:5" x14ac:dyDescent="0.45">
      <c r="A38" t="s">
        <v>113</v>
      </c>
      <c r="B38">
        <v>613.64</v>
      </c>
      <c r="C38" t="s">
        <v>49</v>
      </c>
      <c r="D38" t="s">
        <v>114</v>
      </c>
      <c r="E38" t="s">
        <v>178</v>
      </c>
    </row>
    <row r="39" spans="1:5" x14ac:dyDescent="0.45">
      <c r="A39" t="s">
        <v>113</v>
      </c>
      <c r="B39">
        <v>1047.78</v>
      </c>
      <c r="C39" t="s">
        <v>56</v>
      </c>
      <c r="D39" t="s">
        <v>147</v>
      </c>
      <c r="E39" t="s">
        <v>178</v>
      </c>
    </row>
    <row r="40" spans="1:5" x14ac:dyDescent="0.45">
      <c r="A40" t="s">
        <v>117</v>
      </c>
      <c r="B40">
        <v>145</v>
      </c>
      <c r="C40" t="s">
        <v>58</v>
      </c>
      <c r="D40" t="s">
        <v>151</v>
      </c>
      <c r="E40" t="s">
        <v>178</v>
      </c>
    </row>
    <row r="41" spans="1:5" x14ac:dyDescent="0.45">
      <c r="A41" t="s">
        <v>117</v>
      </c>
      <c r="B41">
        <v>145</v>
      </c>
      <c r="C41" t="s">
        <v>58</v>
      </c>
      <c r="D41" t="s">
        <v>180</v>
      </c>
      <c r="E41" t="s">
        <v>178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178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178</v>
      </c>
    </row>
  </sheetData>
  <conditionalFormatting sqref="B2:B43">
    <cfRule type="cellIs" dxfId="58" priority="1" operator="equal">
      <formula>98.99</formula>
    </cfRule>
    <cfRule type="cellIs" dxfId="57" priority="2" operator="equal">
      <formula>150</formula>
    </cfRule>
    <cfRule type="cellIs" dxfId="56" priority="3" operator="equal">
      <formula>100</formula>
    </cfRule>
    <cfRule type="cellIs" dxfId="55" priority="4" operator="equal">
      <formula>98.98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7"/>
  <sheetViews>
    <sheetView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50.06640625" bestFit="1" customWidth="1"/>
    <col min="4" max="4" width="114.86328125" bestFit="1" customWidth="1"/>
    <col min="5" max="5" width="17.9296875" bestFit="1" customWidth="1"/>
  </cols>
  <sheetData>
    <row r="1" spans="1:5" x14ac:dyDescent="0.45">
      <c r="A1" s="75" t="s">
        <v>24</v>
      </c>
      <c r="B1" s="75" t="s">
        <v>26</v>
      </c>
      <c r="C1" s="75" t="s">
        <v>27</v>
      </c>
      <c r="D1" s="75" t="s">
        <v>159</v>
      </c>
      <c r="E1" s="75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181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181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181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181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181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181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181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181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181</v>
      </c>
    </row>
    <row r="14" spans="1:5" x14ac:dyDescent="0.45">
      <c r="A14" t="s">
        <v>111</v>
      </c>
      <c r="B14">
        <v>289</v>
      </c>
      <c r="C14" t="s">
        <v>56</v>
      </c>
      <c r="D14" t="s">
        <v>168</v>
      </c>
      <c r="E14" t="s">
        <v>181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181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181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7"/>
  <sheetViews>
    <sheetView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50.06640625" bestFit="1" customWidth="1"/>
    <col min="4" max="4" width="127.265625" bestFit="1" customWidth="1"/>
    <col min="5" max="5" width="17.9296875" bestFit="1" customWidth="1"/>
  </cols>
  <sheetData>
    <row r="1" spans="1:5" x14ac:dyDescent="0.45">
      <c r="A1" s="75" t="s">
        <v>24</v>
      </c>
      <c r="B1" s="75" t="s">
        <v>26</v>
      </c>
      <c r="C1" s="75" t="s">
        <v>27</v>
      </c>
      <c r="D1" s="75" t="s">
        <v>159</v>
      </c>
      <c r="E1" s="75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181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181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181</v>
      </c>
    </row>
    <row r="8" spans="1:5" x14ac:dyDescent="0.45">
      <c r="A8" t="s">
        <v>90</v>
      </c>
      <c r="B8">
        <v>8.1199999999999992</v>
      </c>
      <c r="C8" t="s">
        <v>57</v>
      </c>
      <c r="D8" t="s">
        <v>124</v>
      </c>
      <c r="E8" t="s">
        <v>181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181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181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181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181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181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181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181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181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181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181</v>
      </c>
    </row>
    <row r="19" spans="1:5" x14ac:dyDescent="0.45">
      <c r="A19" t="s">
        <v>95</v>
      </c>
      <c r="B19">
        <v>3.6</v>
      </c>
      <c r="C19" t="s">
        <v>68</v>
      </c>
      <c r="D19" t="s">
        <v>172</v>
      </c>
      <c r="E19" t="s">
        <v>181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181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181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t="s">
        <v>181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181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181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181</v>
      </c>
    </row>
    <row r="26" spans="1:5" x14ac:dyDescent="0.45">
      <c r="A26" t="s">
        <v>101</v>
      </c>
      <c r="B26">
        <v>5.69</v>
      </c>
      <c r="C26" t="s">
        <v>50</v>
      </c>
      <c r="D26" t="s">
        <v>182</v>
      </c>
      <c r="E26" t="s">
        <v>181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181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181</v>
      </c>
    </row>
    <row r="29" spans="1:5" x14ac:dyDescent="0.45">
      <c r="A29" t="s">
        <v>105</v>
      </c>
      <c r="B29">
        <v>111.07</v>
      </c>
      <c r="C29" t="s">
        <v>56</v>
      </c>
      <c r="D29" t="s">
        <v>137</v>
      </c>
      <c r="E29" t="s">
        <v>181</v>
      </c>
    </row>
    <row r="30" spans="1:5" x14ac:dyDescent="0.45">
      <c r="A30" t="s">
        <v>105</v>
      </c>
      <c r="B30">
        <v>84.99</v>
      </c>
      <c r="C30" t="s">
        <v>59</v>
      </c>
      <c r="D30" t="s">
        <v>170</v>
      </c>
      <c r="E30" t="s">
        <v>181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181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181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181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181</v>
      </c>
    </row>
    <row r="35" spans="1:5" x14ac:dyDescent="0.45">
      <c r="A35" t="s">
        <v>109</v>
      </c>
      <c r="B35">
        <v>200.02</v>
      </c>
      <c r="C35" t="s">
        <v>54</v>
      </c>
      <c r="D35" t="s">
        <v>110</v>
      </c>
      <c r="E35" t="s">
        <v>181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181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181</v>
      </c>
    </row>
    <row r="38" spans="1:5" x14ac:dyDescent="0.45">
      <c r="A38" t="s">
        <v>111</v>
      </c>
      <c r="B38">
        <v>315.01</v>
      </c>
      <c r="C38" t="s">
        <v>56</v>
      </c>
      <c r="D38" t="s">
        <v>168</v>
      </c>
      <c r="E38" t="s">
        <v>181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181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181</v>
      </c>
    </row>
    <row r="41" spans="1:5" x14ac:dyDescent="0.45">
      <c r="A41" t="s">
        <v>115</v>
      </c>
      <c r="B41">
        <v>379</v>
      </c>
      <c r="C41" t="s">
        <v>58</v>
      </c>
      <c r="D41" t="s">
        <v>183</v>
      </c>
      <c r="E41" t="s">
        <v>181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181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181</v>
      </c>
    </row>
    <row r="44" spans="1:5" x14ac:dyDescent="0.45">
      <c r="A44" t="s">
        <v>115</v>
      </c>
      <c r="B44">
        <v>1144.69</v>
      </c>
      <c r="C44" t="s">
        <v>53</v>
      </c>
      <c r="D44" t="s">
        <v>177</v>
      </c>
      <c r="E44" t="s">
        <v>181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181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181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t="s">
        <v>181</v>
      </c>
    </row>
  </sheetData>
  <conditionalFormatting sqref="B2:B47">
    <cfRule type="cellIs" dxfId="54" priority="1" operator="equal">
      <formula>150</formula>
    </cfRule>
    <cfRule type="cellIs" dxfId="53" priority="2" operator="equal">
      <formula>100</formula>
    </cfRule>
    <cfRule type="cellIs" dxfId="52" priority="3" operator="equal">
      <formula>98.99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7"/>
  <sheetViews>
    <sheetView workbookViewId="0">
      <selection activeCell="A10" sqref="A10:D10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07.86328125" bestFit="1" customWidth="1"/>
    <col min="5" max="5" width="17.86328125" bestFit="1" customWidth="1"/>
  </cols>
  <sheetData>
    <row r="1" spans="1:5" x14ac:dyDescent="0.45">
      <c r="A1" s="76" t="s">
        <v>24</v>
      </c>
      <c r="B1" s="76" t="s">
        <v>26</v>
      </c>
      <c r="C1" s="76" t="s">
        <v>27</v>
      </c>
      <c r="D1" s="76" t="s">
        <v>159</v>
      </c>
      <c r="E1" s="7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184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184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184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184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184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184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184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184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184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184</v>
      </c>
    </row>
    <row r="13" spans="1:5" x14ac:dyDescent="0.45">
      <c r="A13" t="s">
        <v>109</v>
      </c>
      <c r="B13">
        <v>149</v>
      </c>
      <c r="C13" t="s">
        <v>56</v>
      </c>
      <c r="D13" t="s">
        <v>185</v>
      </c>
      <c r="E13" t="s">
        <v>184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184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184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184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43"/>
  <sheetViews>
    <sheetView topLeftCell="A9" workbookViewId="0">
      <selection activeCell="A10" sqref="A10:XFD10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6" t="s">
        <v>24</v>
      </c>
      <c r="B1" s="76" t="s">
        <v>26</v>
      </c>
      <c r="C1" s="76" t="s">
        <v>27</v>
      </c>
      <c r="D1" s="76" t="s">
        <v>159</v>
      </c>
      <c r="E1" s="76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184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184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184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184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184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184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184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184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184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184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t="s">
        <v>184</v>
      </c>
    </row>
    <row r="13" spans="1:5" x14ac:dyDescent="0.45">
      <c r="A13" t="s">
        <v>73</v>
      </c>
      <c r="B13">
        <v>33.340000000000003</v>
      </c>
      <c r="C13" t="s">
        <v>54</v>
      </c>
      <c r="D13" t="s">
        <v>165</v>
      </c>
      <c r="E13" t="s">
        <v>184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184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184</v>
      </c>
    </row>
    <row r="16" spans="1:5" x14ac:dyDescent="0.45">
      <c r="A16" t="s">
        <v>93</v>
      </c>
      <c r="B16">
        <v>2.29</v>
      </c>
      <c r="C16" t="s">
        <v>71</v>
      </c>
      <c r="D16" t="s">
        <v>187</v>
      </c>
      <c r="E16" t="s">
        <v>184</v>
      </c>
    </row>
    <row r="17" spans="1:5" x14ac:dyDescent="0.45">
      <c r="A17" t="s">
        <v>93</v>
      </c>
      <c r="B17">
        <v>5.99</v>
      </c>
      <c r="C17" t="s">
        <v>61</v>
      </c>
      <c r="D17" t="s">
        <v>169</v>
      </c>
      <c r="E17" t="s">
        <v>184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t="s">
        <v>184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t="s">
        <v>184</v>
      </c>
    </row>
    <row r="20" spans="1:5" x14ac:dyDescent="0.45">
      <c r="A20" t="s">
        <v>95</v>
      </c>
      <c r="B20">
        <v>5.99</v>
      </c>
      <c r="C20" t="s">
        <v>61</v>
      </c>
      <c r="D20" t="s">
        <v>154</v>
      </c>
      <c r="E20" t="s">
        <v>184</v>
      </c>
    </row>
    <row r="21" spans="1:5" x14ac:dyDescent="0.45">
      <c r="A21" t="s">
        <v>95</v>
      </c>
      <c r="B21">
        <v>2.98</v>
      </c>
      <c r="C21" t="s">
        <v>64</v>
      </c>
      <c r="D21" t="s">
        <v>132</v>
      </c>
      <c r="E21" t="s">
        <v>184</v>
      </c>
    </row>
    <row r="22" spans="1:5" x14ac:dyDescent="0.45">
      <c r="A22" t="s">
        <v>97</v>
      </c>
      <c r="B22">
        <v>1.1499999999999999</v>
      </c>
      <c r="C22" t="s">
        <v>58</v>
      </c>
      <c r="D22" t="s">
        <v>98</v>
      </c>
      <c r="E22" t="s">
        <v>184</v>
      </c>
    </row>
    <row r="23" spans="1:5" x14ac:dyDescent="0.45">
      <c r="A23" t="s">
        <v>93</v>
      </c>
      <c r="B23">
        <v>5.29</v>
      </c>
      <c r="C23" t="s">
        <v>66</v>
      </c>
      <c r="D23" t="s">
        <v>188</v>
      </c>
      <c r="E23" t="s">
        <v>184</v>
      </c>
    </row>
    <row r="24" spans="1:5" x14ac:dyDescent="0.45">
      <c r="A24" t="s">
        <v>99</v>
      </c>
      <c r="B24">
        <v>3.98</v>
      </c>
      <c r="C24" t="s">
        <v>58</v>
      </c>
      <c r="D24" t="s">
        <v>128</v>
      </c>
      <c r="E24" t="s">
        <v>184</v>
      </c>
    </row>
    <row r="25" spans="1:5" x14ac:dyDescent="0.45">
      <c r="A25" t="s">
        <v>99</v>
      </c>
      <c r="B25">
        <v>8.41</v>
      </c>
      <c r="C25" t="s">
        <v>49</v>
      </c>
      <c r="D25" t="s">
        <v>100</v>
      </c>
      <c r="E25" t="s">
        <v>184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184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184</v>
      </c>
    </row>
    <row r="28" spans="1:5" x14ac:dyDescent="0.45">
      <c r="A28" t="s">
        <v>101</v>
      </c>
      <c r="B28">
        <v>5.69</v>
      </c>
      <c r="C28" t="s">
        <v>50</v>
      </c>
      <c r="D28" t="s">
        <v>182</v>
      </c>
      <c r="E28" t="s">
        <v>184</v>
      </c>
    </row>
    <row r="29" spans="1:5" x14ac:dyDescent="0.45">
      <c r="A29" t="s">
        <v>105</v>
      </c>
      <c r="B29">
        <v>114</v>
      </c>
      <c r="C29" t="s">
        <v>49</v>
      </c>
      <c r="D29" t="s">
        <v>135</v>
      </c>
      <c r="E29" t="s">
        <v>184</v>
      </c>
    </row>
    <row r="30" spans="1:5" x14ac:dyDescent="0.45">
      <c r="A30" t="s">
        <v>105</v>
      </c>
      <c r="B30">
        <v>111.07</v>
      </c>
      <c r="C30" t="s">
        <v>56</v>
      </c>
      <c r="D30" t="s">
        <v>137</v>
      </c>
      <c r="E30" t="s">
        <v>184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184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184</v>
      </c>
    </row>
    <row r="33" spans="1:5" x14ac:dyDescent="0.45">
      <c r="A33" t="s">
        <v>109</v>
      </c>
      <c r="B33">
        <v>149</v>
      </c>
      <c r="C33" t="s">
        <v>58</v>
      </c>
      <c r="D33" t="s">
        <v>143</v>
      </c>
      <c r="E33" t="s">
        <v>184</v>
      </c>
    </row>
    <row r="34" spans="1:5" x14ac:dyDescent="0.45">
      <c r="A34" t="s">
        <v>109</v>
      </c>
      <c r="B34">
        <v>161.21</v>
      </c>
      <c r="C34" t="s">
        <v>56</v>
      </c>
      <c r="D34" t="s">
        <v>185</v>
      </c>
      <c r="E34" t="s">
        <v>184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184</v>
      </c>
    </row>
    <row r="36" spans="1:5" x14ac:dyDescent="0.45">
      <c r="A36" t="s">
        <v>113</v>
      </c>
      <c r="B36">
        <v>613.64</v>
      </c>
      <c r="C36" t="s">
        <v>49</v>
      </c>
      <c r="D36" t="s">
        <v>114</v>
      </c>
      <c r="E36" t="s">
        <v>184</v>
      </c>
    </row>
    <row r="37" spans="1:5" x14ac:dyDescent="0.45">
      <c r="A37" t="s">
        <v>113</v>
      </c>
      <c r="B37">
        <v>1047.78</v>
      </c>
      <c r="C37" t="s">
        <v>56</v>
      </c>
      <c r="D37" t="s">
        <v>147</v>
      </c>
      <c r="E37" t="s">
        <v>184</v>
      </c>
    </row>
    <row r="38" spans="1:5" x14ac:dyDescent="0.45">
      <c r="A38" t="s">
        <v>115</v>
      </c>
      <c r="B38">
        <v>379</v>
      </c>
      <c r="C38" t="s">
        <v>58</v>
      </c>
      <c r="D38" t="s">
        <v>149</v>
      </c>
      <c r="E38" t="s">
        <v>184</v>
      </c>
    </row>
    <row r="39" spans="1:5" x14ac:dyDescent="0.45">
      <c r="A39" t="s">
        <v>115</v>
      </c>
      <c r="B39">
        <v>470.43</v>
      </c>
      <c r="C39" t="s">
        <v>49</v>
      </c>
      <c r="D39" t="s">
        <v>116</v>
      </c>
      <c r="E39" t="s">
        <v>184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184</v>
      </c>
    </row>
    <row r="41" spans="1:5" x14ac:dyDescent="0.45">
      <c r="A41" t="s">
        <v>117</v>
      </c>
      <c r="B41">
        <v>145</v>
      </c>
      <c r="C41" t="s">
        <v>58</v>
      </c>
      <c r="D41" t="s">
        <v>151</v>
      </c>
      <c r="E41" t="s">
        <v>184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184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184</v>
      </c>
    </row>
  </sheetData>
  <conditionalFormatting sqref="B2:B43">
    <cfRule type="cellIs" dxfId="51" priority="1" operator="equal">
      <formula>150</formula>
    </cfRule>
    <cfRule type="cellIs" dxfId="50" priority="2" operator="equal">
      <formula>100</formula>
    </cfRule>
    <cfRule type="cellIs" dxfId="49" priority="3" operator="equal">
      <formula>98.99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77" t="s">
        <v>24</v>
      </c>
      <c r="B1" s="77" t="s">
        <v>26</v>
      </c>
      <c r="C1" s="77" t="s">
        <v>27</v>
      </c>
      <c r="D1" s="77" t="s">
        <v>159</v>
      </c>
      <c r="E1" s="77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189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189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189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189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189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189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189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189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189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189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189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189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189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189</v>
      </c>
    </row>
    <row r="16" spans="1:5" x14ac:dyDescent="0.45">
      <c r="A16" t="s">
        <v>115</v>
      </c>
      <c r="B16">
        <v>445.81</v>
      </c>
      <c r="C16" t="s">
        <v>49</v>
      </c>
      <c r="D16" t="s">
        <v>116</v>
      </c>
      <c r="E16" t="s">
        <v>189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189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42"/>
  <sheetViews>
    <sheetView topLeftCell="A5" workbookViewId="0">
      <selection activeCell="A7" sqref="A7:XFD7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7" t="s">
        <v>24</v>
      </c>
      <c r="B1" s="77" t="s">
        <v>26</v>
      </c>
      <c r="C1" s="77" t="s">
        <v>27</v>
      </c>
      <c r="D1" s="77" t="s">
        <v>159</v>
      </c>
      <c r="E1" s="77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189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189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189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189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189</v>
      </c>
    </row>
    <row r="7" spans="1:5" x14ac:dyDescent="0.45">
      <c r="A7" t="s">
        <v>90</v>
      </c>
      <c r="B7">
        <v>8.1199999999999992</v>
      </c>
      <c r="C7" t="s">
        <v>57</v>
      </c>
      <c r="D7" t="s">
        <v>124</v>
      </c>
      <c r="E7" t="s">
        <v>189</v>
      </c>
    </row>
    <row r="8" spans="1:5" x14ac:dyDescent="0.45">
      <c r="A8" t="s">
        <v>73</v>
      </c>
      <c r="B8">
        <v>20.62</v>
      </c>
      <c r="C8" t="s">
        <v>58</v>
      </c>
      <c r="D8" t="s">
        <v>92</v>
      </c>
      <c r="E8" t="s">
        <v>189</v>
      </c>
    </row>
    <row r="9" spans="1:5" x14ac:dyDescent="0.45">
      <c r="A9" t="s">
        <v>73</v>
      </c>
      <c r="B9">
        <v>17.55</v>
      </c>
      <c r="C9" t="s">
        <v>71</v>
      </c>
      <c r="D9" t="s">
        <v>191</v>
      </c>
      <c r="E9" t="s">
        <v>189</v>
      </c>
    </row>
    <row r="10" spans="1:5" x14ac:dyDescent="0.45">
      <c r="A10" t="s">
        <v>73</v>
      </c>
      <c r="B10">
        <v>8.9</v>
      </c>
      <c r="C10" t="s">
        <v>60</v>
      </c>
      <c r="D10" t="s">
        <v>126</v>
      </c>
      <c r="E10" t="s">
        <v>189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189</v>
      </c>
    </row>
    <row r="12" spans="1:5" x14ac:dyDescent="0.45">
      <c r="A12" t="s">
        <v>93</v>
      </c>
      <c r="B12">
        <v>3.98</v>
      </c>
      <c r="C12" t="s">
        <v>58</v>
      </c>
      <c r="D12" t="s">
        <v>128</v>
      </c>
      <c r="E12" t="s">
        <v>189</v>
      </c>
    </row>
    <row r="13" spans="1:5" x14ac:dyDescent="0.45">
      <c r="A13" t="s">
        <v>93</v>
      </c>
      <c r="B13">
        <v>5.99</v>
      </c>
      <c r="C13" t="s">
        <v>49</v>
      </c>
      <c r="D13" t="s">
        <v>100</v>
      </c>
      <c r="E13" t="s">
        <v>189</v>
      </c>
    </row>
    <row r="14" spans="1:5" x14ac:dyDescent="0.45">
      <c r="A14" t="s">
        <v>93</v>
      </c>
      <c r="B14">
        <v>2.29</v>
      </c>
      <c r="C14" t="s">
        <v>71</v>
      </c>
      <c r="D14" t="s">
        <v>187</v>
      </c>
      <c r="E14" t="s">
        <v>189</v>
      </c>
    </row>
    <row r="15" spans="1:5" x14ac:dyDescent="0.45">
      <c r="A15" t="s">
        <v>93</v>
      </c>
      <c r="B15">
        <v>5.99</v>
      </c>
      <c r="C15" t="s">
        <v>61</v>
      </c>
      <c r="D15" t="s">
        <v>169</v>
      </c>
      <c r="E15" t="s">
        <v>189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189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189</v>
      </c>
    </row>
    <row r="18" spans="1:5" x14ac:dyDescent="0.45">
      <c r="A18" t="s">
        <v>95</v>
      </c>
      <c r="B18">
        <v>3.66</v>
      </c>
      <c r="C18" t="s">
        <v>71</v>
      </c>
      <c r="D18" t="s">
        <v>192</v>
      </c>
      <c r="E18" t="s">
        <v>189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189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189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189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t="s">
        <v>189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189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189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189</v>
      </c>
    </row>
    <row r="26" spans="1:5" x14ac:dyDescent="0.45">
      <c r="A26" t="s">
        <v>101</v>
      </c>
      <c r="B26">
        <v>5.69</v>
      </c>
      <c r="C26" t="s">
        <v>50</v>
      </c>
      <c r="D26" t="s">
        <v>182</v>
      </c>
      <c r="E26" t="s">
        <v>189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189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189</v>
      </c>
    </row>
    <row r="29" spans="1:5" x14ac:dyDescent="0.45">
      <c r="A29" t="s">
        <v>105</v>
      </c>
      <c r="B29">
        <v>111.07</v>
      </c>
      <c r="C29" t="s">
        <v>56</v>
      </c>
      <c r="D29" t="s">
        <v>137</v>
      </c>
      <c r="E29" t="s">
        <v>189</v>
      </c>
    </row>
    <row r="30" spans="1:5" x14ac:dyDescent="0.45">
      <c r="A30" t="s">
        <v>105</v>
      </c>
      <c r="B30">
        <v>84.99</v>
      </c>
      <c r="C30" t="s">
        <v>59</v>
      </c>
      <c r="D30" t="s">
        <v>170</v>
      </c>
      <c r="E30" t="s">
        <v>189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189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189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189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189</v>
      </c>
    </row>
    <row r="35" spans="1:5" x14ac:dyDescent="0.45">
      <c r="A35" t="s">
        <v>109</v>
      </c>
      <c r="B35">
        <v>200.02</v>
      </c>
      <c r="C35" t="s">
        <v>54</v>
      </c>
      <c r="D35" t="s">
        <v>110</v>
      </c>
      <c r="E35" t="s">
        <v>189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189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189</v>
      </c>
    </row>
    <row r="38" spans="1:5" x14ac:dyDescent="0.45">
      <c r="A38" t="s">
        <v>113</v>
      </c>
      <c r="B38">
        <v>613.64</v>
      </c>
      <c r="C38" t="s">
        <v>49</v>
      </c>
      <c r="D38" t="s">
        <v>114</v>
      </c>
      <c r="E38" t="s">
        <v>189</v>
      </c>
    </row>
    <row r="39" spans="1:5" x14ac:dyDescent="0.45">
      <c r="A39" t="s">
        <v>113</v>
      </c>
      <c r="B39">
        <v>1047.78</v>
      </c>
      <c r="C39" t="s">
        <v>56</v>
      </c>
      <c r="D39" t="s">
        <v>147</v>
      </c>
      <c r="E39" t="s">
        <v>189</v>
      </c>
    </row>
    <row r="40" spans="1:5" x14ac:dyDescent="0.45">
      <c r="A40" t="s">
        <v>115</v>
      </c>
      <c r="B40">
        <v>470.43</v>
      </c>
      <c r="C40" t="s">
        <v>49</v>
      </c>
      <c r="D40" t="s">
        <v>116</v>
      </c>
      <c r="E40" t="s">
        <v>189</v>
      </c>
    </row>
    <row r="41" spans="1:5" x14ac:dyDescent="0.45">
      <c r="A41" t="s">
        <v>115</v>
      </c>
      <c r="B41">
        <v>445.81</v>
      </c>
      <c r="C41" t="s">
        <v>56</v>
      </c>
      <c r="D41" t="s">
        <v>150</v>
      </c>
      <c r="E41" t="s">
        <v>189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189</v>
      </c>
    </row>
  </sheetData>
  <conditionalFormatting sqref="B2:B42">
    <cfRule type="cellIs" dxfId="48" priority="1" operator="equal">
      <formula>150</formula>
    </cfRule>
    <cfRule type="cellIs" dxfId="47" priority="2" operator="equal">
      <formula>100</formula>
    </cfRule>
    <cfRule type="cellIs" dxfId="46" priority="3" operator="equal">
      <formula>98.99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78" t="s">
        <v>24</v>
      </c>
      <c r="B1" s="78" t="s">
        <v>26</v>
      </c>
      <c r="C1" s="78" t="s">
        <v>27</v>
      </c>
      <c r="D1" s="78" t="s">
        <v>159</v>
      </c>
      <c r="E1" s="78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193</v>
      </c>
    </row>
    <row r="3" spans="1:5" x14ac:dyDescent="0.45">
      <c r="A3" t="s">
        <v>90</v>
      </c>
      <c r="B3">
        <v>8.1199999999999992</v>
      </c>
      <c r="C3" t="s">
        <v>55</v>
      </c>
      <c r="D3" t="s">
        <v>91</v>
      </c>
      <c r="E3" t="s">
        <v>193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193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193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193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193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193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193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193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193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193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193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193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193</v>
      </c>
    </row>
    <row r="16" spans="1:5" x14ac:dyDescent="0.45">
      <c r="A16" t="s">
        <v>115</v>
      </c>
      <c r="B16">
        <v>409</v>
      </c>
      <c r="C16" t="s">
        <v>49</v>
      </c>
      <c r="D16" t="s">
        <v>116</v>
      </c>
      <c r="E16" t="s">
        <v>193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9"/>
  <sheetViews>
    <sheetView topLeftCell="A12" workbookViewId="0">
      <selection activeCell="A14" sqref="A14:XFD14"/>
    </sheetView>
  </sheetViews>
  <sheetFormatPr defaultRowHeight="14.25" x14ac:dyDescent="0.45"/>
  <cols>
    <col min="1" max="1" width="68.19921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8" t="s">
        <v>24</v>
      </c>
      <c r="B1" s="78" t="s">
        <v>26</v>
      </c>
      <c r="C1" s="78" t="s">
        <v>27</v>
      </c>
      <c r="D1" s="78" t="s">
        <v>159</v>
      </c>
      <c r="E1" s="78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193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193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193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193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193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193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193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193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193</v>
      </c>
    </row>
    <row r="11" spans="1:5" x14ac:dyDescent="0.45">
      <c r="A11" t="s">
        <v>73</v>
      </c>
      <c r="B11">
        <v>17.55</v>
      </c>
      <c r="C11" t="s">
        <v>71</v>
      </c>
      <c r="D11" t="s">
        <v>191</v>
      </c>
      <c r="E11" t="s">
        <v>193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t="s">
        <v>193</v>
      </c>
    </row>
    <row r="13" spans="1:5" x14ac:dyDescent="0.45">
      <c r="A13" t="s">
        <v>73</v>
      </c>
      <c r="B13">
        <v>33.340000000000003</v>
      </c>
      <c r="C13" t="s">
        <v>54</v>
      </c>
      <c r="D13" t="s">
        <v>165</v>
      </c>
      <c r="E13" t="s">
        <v>193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193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193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193</v>
      </c>
    </row>
    <row r="17" spans="1:5" x14ac:dyDescent="0.45">
      <c r="A17" t="s">
        <v>95</v>
      </c>
      <c r="B17">
        <v>2.98</v>
      </c>
      <c r="C17" t="s">
        <v>58</v>
      </c>
      <c r="D17" t="s">
        <v>190</v>
      </c>
      <c r="E17" t="s">
        <v>193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193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193</v>
      </c>
    </row>
    <row r="20" spans="1:5" x14ac:dyDescent="0.45">
      <c r="A20" t="s">
        <v>95</v>
      </c>
      <c r="B20">
        <v>2.98</v>
      </c>
      <c r="C20" t="s">
        <v>64</v>
      </c>
      <c r="D20" t="s">
        <v>132</v>
      </c>
      <c r="E20" t="s">
        <v>193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193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193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193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193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193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193</v>
      </c>
    </row>
    <row r="27" spans="1:5" x14ac:dyDescent="0.45">
      <c r="A27" t="s">
        <v>101</v>
      </c>
      <c r="B27">
        <v>5.69</v>
      </c>
      <c r="C27" t="s">
        <v>50</v>
      </c>
      <c r="D27" t="s">
        <v>182</v>
      </c>
      <c r="E27" t="s">
        <v>193</v>
      </c>
    </row>
    <row r="28" spans="1:5" x14ac:dyDescent="0.45">
      <c r="A28" t="s">
        <v>103</v>
      </c>
      <c r="B28">
        <v>1.6</v>
      </c>
      <c r="C28" t="s">
        <v>58</v>
      </c>
      <c r="D28" t="s">
        <v>104</v>
      </c>
      <c r="E28" t="s">
        <v>193</v>
      </c>
    </row>
    <row r="29" spans="1:5" x14ac:dyDescent="0.45">
      <c r="A29" t="s">
        <v>103</v>
      </c>
      <c r="B29">
        <v>1.99</v>
      </c>
      <c r="C29" t="s">
        <v>52</v>
      </c>
      <c r="D29" t="s">
        <v>194</v>
      </c>
      <c r="E29" t="s">
        <v>193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193</v>
      </c>
    </row>
    <row r="31" spans="1:5" x14ac:dyDescent="0.45">
      <c r="A31" t="s">
        <v>105</v>
      </c>
      <c r="B31">
        <v>118</v>
      </c>
      <c r="C31" t="s">
        <v>61</v>
      </c>
      <c r="D31" t="s">
        <v>136</v>
      </c>
      <c r="E31" t="s">
        <v>193</v>
      </c>
    </row>
    <row r="32" spans="1:5" x14ac:dyDescent="0.45">
      <c r="A32" t="s">
        <v>105</v>
      </c>
      <c r="B32">
        <v>111.07</v>
      </c>
      <c r="C32" t="s">
        <v>56</v>
      </c>
      <c r="D32" t="s">
        <v>137</v>
      </c>
      <c r="E32" t="s">
        <v>193</v>
      </c>
    </row>
    <row r="33" spans="1:5" x14ac:dyDescent="0.45">
      <c r="A33" t="s">
        <v>105</v>
      </c>
      <c r="B33">
        <v>84.99</v>
      </c>
      <c r="C33" t="s">
        <v>59</v>
      </c>
      <c r="D33" t="s">
        <v>170</v>
      </c>
      <c r="E33" t="s">
        <v>193</v>
      </c>
    </row>
    <row r="34" spans="1:5" x14ac:dyDescent="0.45">
      <c r="A34" t="s">
        <v>105</v>
      </c>
      <c r="B34">
        <v>117</v>
      </c>
      <c r="C34" t="s">
        <v>67</v>
      </c>
      <c r="D34" t="s">
        <v>138</v>
      </c>
      <c r="E34" t="s">
        <v>193</v>
      </c>
    </row>
    <row r="35" spans="1:5" x14ac:dyDescent="0.45">
      <c r="A35" t="s">
        <v>107</v>
      </c>
      <c r="B35">
        <v>159</v>
      </c>
      <c r="C35" t="s">
        <v>58</v>
      </c>
      <c r="D35" t="s">
        <v>140</v>
      </c>
      <c r="E35" t="s">
        <v>193</v>
      </c>
    </row>
    <row r="36" spans="1:5" x14ac:dyDescent="0.45">
      <c r="A36" t="s">
        <v>107</v>
      </c>
      <c r="B36">
        <v>159</v>
      </c>
      <c r="C36" t="s">
        <v>61</v>
      </c>
      <c r="D36" t="s">
        <v>141</v>
      </c>
      <c r="E36" t="s">
        <v>193</v>
      </c>
    </row>
    <row r="37" spans="1:5" x14ac:dyDescent="0.45">
      <c r="A37" t="s">
        <v>109</v>
      </c>
      <c r="B37">
        <v>149</v>
      </c>
      <c r="C37" t="s">
        <v>58</v>
      </c>
      <c r="D37" t="s">
        <v>143</v>
      </c>
      <c r="E37" t="s">
        <v>193</v>
      </c>
    </row>
    <row r="38" spans="1:5" x14ac:dyDescent="0.45">
      <c r="A38" t="s">
        <v>109</v>
      </c>
      <c r="B38">
        <v>149</v>
      </c>
      <c r="C38" t="s">
        <v>61</v>
      </c>
      <c r="D38" t="s">
        <v>157</v>
      </c>
      <c r="E38" t="s">
        <v>193</v>
      </c>
    </row>
    <row r="39" spans="1:5" x14ac:dyDescent="0.45">
      <c r="A39" t="s">
        <v>109</v>
      </c>
      <c r="B39">
        <v>200.02</v>
      </c>
      <c r="C39" t="s">
        <v>54</v>
      </c>
      <c r="D39" t="s">
        <v>110</v>
      </c>
      <c r="E39" t="s">
        <v>193</v>
      </c>
    </row>
    <row r="40" spans="1:5" x14ac:dyDescent="0.45">
      <c r="A40" t="s">
        <v>111</v>
      </c>
      <c r="B40">
        <v>289</v>
      </c>
      <c r="C40" t="s">
        <v>58</v>
      </c>
      <c r="D40" t="s">
        <v>112</v>
      </c>
      <c r="E40" t="s">
        <v>193</v>
      </c>
    </row>
    <row r="41" spans="1:5" x14ac:dyDescent="0.45">
      <c r="A41" t="s">
        <v>111</v>
      </c>
      <c r="B41">
        <v>279</v>
      </c>
      <c r="C41" t="s">
        <v>61</v>
      </c>
      <c r="D41" t="s">
        <v>144</v>
      </c>
      <c r="E41" t="s">
        <v>193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193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t="s">
        <v>193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193</v>
      </c>
    </row>
    <row r="45" spans="1:5" x14ac:dyDescent="0.45">
      <c r="A45" t="s">
        <v>115</v>
      </c>
      <c r="B45">
        <v>409</v>
      </c>
      <c r="C45" t="s">
        <v>58</v>
      </c>
      <c r="D45" t="s">
        <v>149</v>
      </c>
      <c r="E45" t="s">
        <v>193</v>
      </c>
    </row>
    <row r="46" spans="1:5" x14ac:dyDescent="0.45">
      <c r="A46" t="s">
        <v>115</v>
      </c>
      <c r="B46">
        <v>470.43</v>
      </c>
      <c r="C46" t="s">
        <v>49</v>
      </c>
      <c r="D46" t="s">
        <v>116</v>
      </c>
      <c r="E46" t="s">
        <v>193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193</v>
      </c>
    </row>
    <row r="48" spans="1:5" x14ac:dyDescent="0.45">
      <c r="A48" t="s">
        <v>117</v>
      </c>
      <c r="B48">
        <v>145</v>
      </c>
      <c r="C48" t="s">
        <v>58</v>
      </c>
      <c r="D48" t="s">
        <v>151</v>
      </c>
      <c r="E48" t="s">
        <v>193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193</v>
      </c>
    </row>
  </sheetData>
  <conditionalFormatting sqref="B2:B49">
    <cfRule type="cellIs" dxfId="45" priority="1" operator="equal">
      <formula>150</formula>
    </cfRule>
    <cfRule type="cellIs" dxfId="44" priority="2" operator="equal">
      <formula>100</formula>
    </cfRule>
    <cfRule type="cellIs" dxfId="43" priority="3" operator="equal">
      <formula>98.99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86" t="s">
        <v>24</v>
      </c>
      <c r="B1" s="86" t="s">
        <v>26</v>
      </c>
      <c r="C1" s="86" t="s">
        <v>27</v>
      </c>
      <c r="D1" s="86" t="s">
        <v>159</v>
      </c>
      <c r="E1" s="8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195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195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195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195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195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195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195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195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195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195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195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195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195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195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195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43"/>
  <sheetViews>
    <sheetView workbookViewId="0">
      <selection activeCell="A6" sqref="A6:XFD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4.86328125" bestFit="1" customWidth="1"/>
    <col min="5" max="5" width="17.86328125" bestFit="1" customWidth="1"/>
  </cols>
  <sheetData>
    <row r="1" spans="1:5" x14ac:dyDescent="0.45">
      <c r="A1" s="86" t="s">
        <v>24</v>
      </c>
      <c r="B1" s="86" t="s">
        <v>26</v>
      </c>
      <c r="C1" s="86" t="s">
        <v>27</v>
      </c>
      <c r="D1" s="86" t="s">
        <v>159</v>
      </c>
      <c r="E1" s="8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195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195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195</v>
      </c>
    </row>
    <row r="5" spans="1:5" x14ac:dyDescent="0.45">
      <c r="A5" t="s">
        <v>90</v>
      </c>
      <c r="B5">
        <v>8.1199999999999992</v>
      </c>
      <c r="C5" t="s">
        <v>57</v>
      </c>
      <c r="D5" t="s">
        <v>124</v>
      </c>
      <c r="E5" t="s">
        <v>195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195</v>
      </c>
    </row>
    <row r="7" spans="1:5" x14ac:dyDescent="0.45">
      <c r="A7" t="s">
        <v>73</v>
      </c>
      <c r="B7">
        <v>17.55</v>
      </c>
      <c r="C7" t="s">
        <v>71</v>
      </c>
      <c r="D7" t="s">
        <v>191</v>
      </c>
      <c r="E7" t="s">
        <v>195</v>
      </c>
    </row>
    <row r="8" spans="1:5" x14ac:dyDescent="0.45">
      <c r="A8" t="s">
        <v>73</v>
      </c>
      <c r="B8">
        <v>8.9</v>
      </c>
      <c r="C8" t="s">
        <v>60</v>
      </c>
      <c r="D8" t="s">
        <v>126</v>
      </c>
      <c r="E8" t="s">
        <v>195</v>
      </c>
    </row>
    <row r="9" spans="1:5" x14ac:dyDescent="0.45">
      <c r="A9" t="s">
        <v>73</v>
      </c>
      <c r="B9">
        <v>33.340000000000003</v>
      </c>
      <c r="C9" t="s">
        <v>54</v>
      </c>
      <c r="D9" t="s">
        <v>165</v>
      </c>
      <c r="E9" t="s">
        <v>195</v>
      </c>
    </row>
    <row r="10" spans="1:5" x14ac:dyDescent="0.45">
      <c r="A10" t="s">
        <v>93</v>
      </c>
      <c r="B10">
        <v>3.98</v>
      </c>
      <c r="C10" t="s">
        <v>58</v>
      </c>
      <c r="D10" t="s">
        <v>128</v>
      </c>
      <c r="E10" t="s">
        <v>195</v>
      </c>
    </row>
    <row r="11" spans="1:5" x14ac:dyDescent="0.45">
      <c r="A11" t="s">
        <v>93</v>
      </c>
      <c r="B11">
        <v>8.41</v>
      </c>
      <c r="C11" t="s">
        <v>49</v>
      </c>
      <c r="D11" t="s">
        <v>100</v>
      </c>
      <c r="E11" t="s">
        <v>195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195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195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195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195</v>
      </c>
    </row>
    <row r="16" spans="1:5" x14ac:dyDescent="0.45">
      <c r="A16" t="s">
        <v>99</v>
      </c>
      <c r="B16">
        <v>3.98</v>
      </c>
      <c r="C16" t="s">
        <v>58</v>
      </c>
      <c r="D16" t="s">
        <v>128</v>
      </c>
      <c r="E16" t="s">
        <v>195</v>
      </c>
    </row>
    <row r="17" spans="1:5" x14ac:dyDescent="0.45">
      <c r="A17" t="s">
        <v>99</v>
      </c>
      <c r="B17">
        <v>8.41</v>
      </c>
      <c r="C17" t="s">
        <v>49</v>
      </c>
      <c r="D17" t="s">
        <v>100</v>
      </c>
      <c r="E17" t="s">
        <v>195</v>
      </c>
    </row>
    <row r="18" spans="1:5" x14ac:dyDescent="0.45">
      <c r="A18" t="s">
        <v>101</v>
      </c>
      <c r="B18">
        <v>4.5999999999999996</v>
      </c>
      <c r="C18" t="s">
        <v>58</v>
      </c>
      <c r="D18" t="s">
        <v>102</v>
      </c>
      <c r="E18" t="s">
        <v>195</v>
      </c>
    </row>
    <row r="19" spans="1:5" x14ac:dyDescent="0.45">
      <c r="A19" t="s">
        <v>101</v>
      </c>
      <c r="B19">
        <v>5.99</v>
      </c>
      <c r="C19" t="s">
        <v>61</v>
      </c>
      <c r="D19" t="s">
        <v>134</v>
      </c>
      <c r="E19" t="s">
        <v>195</v>
      </c>
    </row>
    <row r="20" spans="1:5" x14ac:dyDescent="0.45">
      <c r="A20" t="s">
        <v>101</v>
      </c>
      <c r="B20">
        <v>20</v>
      </c>
      <c r="C20" t="s">
        <v>49</v>
      </c>
      <c r="D20" t="s">
        <v>196</v>
      </c>
      <c r="E20" t="s">
        <v>195</v>
      </c>
    </row>
    <row r="21" spans="1:5" x14ac:dyDescent="0.45">
      <c r="A21" t="s">
        <v>103</v>
      </c>
      <c r="B21">
        <v>1.6</v>
      </c>
      <c r="C21" t="s">
        <v>58</v>
      </c>
      <c r="D21" t="s">
        <v>104</v>
      </c>
      <c r="E21" t="s">
        <v>195</v>
      </c>
    </row>
    <row r="22" spans="1:5" x14ac:dyDescent="0.45">
      <c r="A22" t="s">
        <v>103</v>
      </c>
      <c r="B22">
        <v>1.99</v>
      </c>
      <c r="C22" t="s">
        <v>52</v>
      </c>
      <c r="D22" t="s">
        <v>194</v>
      </c>
      <c r="E22" t="s">
        <v>195</v>
      </c>
    </row>
    <row r="23" spans="1:5" x14ac:dyDescent="0.45">
      <c r="A23" t="s">
        <v>105</v>
      </c>
      <c r="B23">
        <v>114</v>
      </c>
      <c r="C23" t="s">
        <v>49</v>
      </c>
      <c r="D23" t="s">
        <v>135</v>
      </c>
      <c r="E23" t="s">
        <v>195</v>
      </c>
    </row>
    <row r="24" spans="1:5" x14ac:dyDescent="0.45">
      <c r="A24" t="s">
        <v>105</v>
      </c>
      <c r="B24">
        <v>118</v>
      </c>
      <c r="C24" t="s">
        <v>61</v>
      </c>
      <c r="D24" t="s">
        <v>136</v>
      </c>
      <c r="E24" t="s">
        <v>195</v>
      </c>
    </row>
    <row r="25" spans="1:5" x14ac:dyDescent="0.45">
      <c r="A25" t="s">
        <v>105</v>
      </c>
      <c r="B25">
        <v>111.07</v>
      </c>
      <c r="C25" t="s">
        <v>56</v>
      </c>
      <c r="D25" t="s">
        <v>137</v>
      </c>
      <c r="E25" t="s">
        <v>195</v>
      </c>
    </row>
    <row r="26" spans="1:5" x14ac:dyDescent="0.45">
      <c r="A26" t="s">
        <v>105</v>
      </c>
      <c r="B26">
        <v>84.99</v>
      </c>
      <c r="C26" t="s">
        <v>59</v>
      </c>
      <c r="D26" t="s">
        <v>170</v>
      </c>
      <c r="E26" t="s">
        <v>195</v>
      </c>
    </row>
    <row r="27" spans="1:5" x14ac:dyDescent="0.45">
      <c r="A27" t="s">
        <v>105</v>
      </c>
      <c r="B27">
        <v>117</v>
      </c>
      <c r="C27" t="s">
        <v>67</v>
      </c>
      <c r="D27" t="s">
        <v>138</v>
      </c>
      <c r="E27" t="s">
        <v>195</v>
      </c>
    </row>
    <row r="28" spans="1:5" x14ac:dyDescent="0.45">
      <c r="A28" t="s">
        <v>107</v>
      </c>
      <c r="B28">
        <v>159</v>
      </c>
      <c r="C28" t="s">
        <v>58</v>
      </c>
      <c r="D28" t="s">
        <v>140</v>
      </c>
      <c r="E28" t="s">
        <v>195</v>
      </c>
    </row>
    <row r="29" spans="1:5" x14ac:dyDescent="0.45">
      <c r="A29" t="s">
        <v>107</v>
      </c>
      <c r="B29">
        <v>159</v>
      </c>
      <c r="C29" t="s">
        <v>61</v>
      </c>
      <c r="D29" t="s">
        <v>141</v>
      </c>
      <c r="E29" t="s">
        <v>195</v>
      </c>
    </row>
    <row r="30" spans="1:5" x14ac:dyDescent="0.45">
      <c r="A30" t="s">
        <v>109</v>
      </c>
      <c r="B30">
        <v>149</v>
      </c>
      <c r="C30" t="s">
        <v>58</v>
      </c>
      <c r="D30" t="s">
        <v>143</v>
      </c>
      <c r="E30" t="s">
        <v>195</v>
      </c>
    </row>
    <row r="31" spans="1:5" x14ac:dyDescent="0.45">
      <c r="A31" t="s">
        <v>109</v>
      </c>
      <c r="B31">
        <v>149</v>
      </c>
      <c r="C31" t="s">
        <v>61</v>
      </c>
      <c r="D31" t="s">
        <v>157</v>
      </c>
      <c r="E31" t="s">
        <v>195</v>
      </c>
    </row>
    <row r="32" spans="1:5" x14ac:dyDescent="0.45">
      <c r="A32" t="s">
        <v>109</v>
      </c>
      <c r="B32">
        <v>200.02</v>
      </c>
      <c r="C32" t="s">
        <v>54</v>
      </c>
      <c r="D32" t="s">
        <v>110</v>
      </c>
      <c r="E32" t="s">
        <v>195</v>
      </c>
    </row>
    <row r="33" spans="1:5" x14ac:dyDescent="0.45">
      <c r="A33" t="s">
        <v>111</v>
      </c>
      <c r="B33">
        <v>289</v>
      </c>
      <c r="C33" t="s">
        <v>58</v>
      </c>
      <c r="D33" t="s">
        <v>112</v>
      </c>
      <c r="E33" t="s">
        <v>195</v>
      </c>
    </row>
    <row r="34" spans="1:5" x14ac:dyDescent="0.45">
      <c r="A34" t="s">
        <v>111</v>
      </c>
      <c r="B34">
        <v>289</v>
      </c>
      <c r="C34" t="s">
        <v>61</v>
      </c>
      <c r="D34" t="s">
        <v>144</v>
      </c>
      <c r="E34" t="s">
        <v>195</v>
      </c>
    </row>
    <row r="35" spans="1:5" x14ac:dyDescent="0.45">
      <c r="A35" t="s">
        <v>113</v>
      </c>
      <c r="B35">
        <v>765</v>
      </c>
      <c r="C35" t="s">
        <v>58</v>
      </c>
      <c r="D35" t="s">
        <v>146</v>
      </c>
      <c r="E35" t="s">
        <v>195</v>
      </c>
    </row>
    <row r="36" spans="1:5" x14ac:dyDescent="0.45">
      <c r="A36" t="s">
        <v>113</v>
      </c>
      <c r="B36">
        <v>613.64</v>
      </c>
      <c r="C36" t="s">
        <v>49</v>
      </c>
      <c r="D36" t="s">
        <v>114</v>
      </c>
      <c r="E36" t="s">
        <v>195</v>
      </c>
    </row>
    <row r="37" spans="1:5" x14ac:dyDescent="0.45">
      <c r="A37" t="s">
        <v>113</v>
      </c>
      <c r="B37">
        <v>1047.78</v>
      </c>
      <c r="C37" t="s">
        <v>56</v>
      </c>
      <c r="D37" t="s">
        <v>147</v>
      </c>
      <c r="E37" t="s">
        <v>195</v>
      </c>
    </row>
    <row r="38" spans="1:5" x14ac:dyDescent="0.45">
      <c r="A38" t="s">
        <v>115</v>
      </c>
      <c r="B38">
        <v>379</v>
      </c>
      <c r="C38" t="s">
        <v>58</v>
      </c>
      <c r="D38" t="s">
        <v>149</v>
      </c>
      <c r="E38" t="s">
        <v>195</v>
      </c>
    </row>
    <row r="39" spans="1:5" x14ac:dyDescent="0.45">
      <c r="A39" t="s">
        <v>115</v>
      </c>
      <c r="B39">
        <v>470.43</v>
      </c>
      <c r="C39" t="s">
        <v>49</v>
      </c>
      <c r="D39" t="s">
        <v>116</v>
      </c>
      <c r="E39" t="s">
        <v>195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195</v>
      </c>
    </row>
    <row r="41" spans="1:5" x14ac:dyDescent="0.45">
      <c r="A41" t="s">
        <v>117</v>
      </c>
      <c r="B41">
        <v>145</v>
      </c>
      <c r="C41" t="s">
        <v>58</v>
      </c>
      <c r="D41" t="s">
        <v>151</v>
      </c>
      <c r="E41" t="s">
        <v>195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195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195</v>
      </c>
    </row>
  </sheetData>
  <conditionalFormatting sqref="B2:B43">
    <cfRule type="cellIs" dxfId="42" priority="1" operator="equal">
      <formula>150</formula>
    </cfRule>
    <cfRule type="cellIs" dxfId="41" priority="2" operator="equal">
      <formula>100</formula>
    </cfRule>
    <cfRule type="cellIs" dxfId="40" priority="3" operator="equal">
      <formula>98.99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7"/>
  <sheetViews>
    <sheetView topLeftCell="B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7" t="s">
        <v>24</v>
      </c>
      <c r="C1" s="107" t="s">
        <v>26</v>
      </c>
      <c r="D1" s="107" t="s">
        <v>27</v>
      </c>
      <c r="E1" s="107" t="s">
        <v>159</v>
      </c>
      <c r="F1" s="107" t="s">
        <v>160</v>
      </c>
    </row>
    <row r="2" spans="1:6" x14ac:dyDescent="0.45">
      <c r="A2" s="107">
        <v>0</v>
      </c>
      <c r="B2" t="s">
        <v>88</v>
      </c>
      <c r="C2">
        <v>4.59</v>
      </c>
      <c r="D2" t="s">
        <v>57</v>
      </c>
      <c r="E2" t="s">
        <v>121</v>
      </c>
      <c r="F2" t="s">
        <v>197</v>
      </c>
    </row>
    <row r="3" spans="1:6" x14ac:dyDescent="0.45">
      <c r="A3" s="107">
        <v>1</v>
      </c>
      <c r="B3" t="s">
        <v>90</v>
      </c>
      <c r="C3">
        <v>8.1199999999999992</v>
      </c>
      <c r="D3" t="s">
        <v>49</v>
      </c>
      <c r="E3" t="s">
        <v>162</v>
      </c>
      <c r="F3" t="s">
        <v>197</v>
      </c>
    </row>
    <row r="4" spans="1:6" x14ac:dyDescent="0.45">
      <c r="A4" s="107">
        <v>2</v>
      </c>
      <c r="B4" t="s">
        <v>73</v>
      </c>
      <c r="C4">
        <v>17.55</v>
      </c>
      <c r="D4" t="s">
        <v>54</v>
      </c>
      <c r="E4" t="s">
        <v>165</v>
      </c>
      <c r="F4" t="s">
        <v>197</v>
      </c>
    </row>
    <row r="5" spans="1:6" x14ac:dyDescent="0.45">
      <c r="A5" s="107">
        <v>3</v>
      </c>
      <c r="B5" t="s">
        <v>93</v>
      </c>
      <c r="C5">
        <v>2.1</v>
      </c>
      <c r="D5" t="s">
        <v>49</v>
      </c>
      <c r="E5" t="s">
        <v>100</v>
      </c>
      <c r="F5" t="s">
        <v>197</v>
      </c>
    </row>
    <row r="6" spans="1:6" x14ac:dyDescent="0.45">
      <c r="A6" s="107">
        <v>4</v>
      </c>
      <c r="B6" t="s">
        <v>95</v>
      </c>
      <c r="C6">
        <v>2.98</v>
      </c>
      <c r="D6" t="s">
        <v>58</v>
      </c>
      <c r="E6" t="s">
        <v>190</v>
      </c>
      <c r="F6" t="s">
        <v>197</v>
      </c>
    </row>
    <row r="7" spans="1:6" x14ac:dyDescent="0.45">
      <c r="A7" s="107">
        <v>5</v>
      </c>
      <c r="B7" t="s">
        <v>97</v>
      </c>
      <c r="C7">
        <v>1.1499999999999999</v>
      </c>
      <c r="D7" t="s">
        <v>58</v>
      </c>
      <c r="E7" t="s">
        <v>98</v>
      </c>
      <c r="F7" t="s">
        <v>197</v>
      </c>
    </row>
    <row r="8" spans="1:6" x14ac:dyDescent="0.45">
      <c r="A8" s="107">
        <v>6</v>
      </c>
      <c r="B8" t="s">
        <v>99</v>
      </c>
      <c r="C8">
        <v>3.98</v>
      </c>
      <c r="D8" t="s">
        <v>49</v>
      </c>
      <c r="E8" t="s">
        <v>100</v>
      </c>
      <c r="F8" t="s">
        <v>197</v>
      </c>
    </row>
    <row r="9" spans="1:6" x14ac:dyDescent="0.45">
      <c r="A9" s="107">
        <v>7</v>
      </c>
      <c r="B9" t="s">
        <v>101</v>
      </c>
      <c r="C9">
        <v>4.5999999999999996</v>
      </c>
      <c r="D9" t="s">
        <v>49</v>
      </c>
      <c r="E9" t="s">
        <v>196</v>
      </c>
      <c r="F9" t="s">
        <v>197</v>
      </c>
    </row>
    <row r="10" spans="1:6" x14ac:dyDescent="0.45">
      <c r="A10" s="107">
        <v>8</v>
      </c>
      <c r="B10" t="s">
        <v>103</v>
      </c>
      <c r="C10">
        <v>1.6</v>
      </c>
      <c r="D10" t="s">
        <v>52</v>
      </c>
      <c r="E10" t="s">
        <v>194</v>
      </c>
      <c r="F10" t="s">
        <v>197</v>
      </c>
    </row>
    <row r="11" spans="1:6" x14ac:dyDescent="0.45">
      <c r="A11" s="107">
        <v>9</v>
      </c>
      <c r="B11" t="s">
        <v>105</v>
      </c>
      <c r="C11">
        <v>111.07</v>
      </c>
      <c r="D11" t="s">
        <v>56</v>
      </c>
      <c r="E11" t="s">
        <v>137</v>
      </c>
      <c r="F11" t="s">
        <v>197</v>
      </c>
    </row>
    <row r="12" spans="1:6" x14ac:dyDescent="0.45">
      <c r="A12" s="107">
        <v>10</v>
      </c>
      <c r="B12" t="s">
        <v>107</v>
      </c>
      <c r="C12">
        <v>159</v>
      </c>
      <c r="D12" t="s">
        <v>56</v>
      </c>
      <c r="E12" t="s">
        <v>198</v>
      </c>
      <c r="F12" t="s">
        <v>197</v>
      </c>
    </row>
    <row r="13" spans="1:6" x14ac:dyDescent="0.45">
      <c r="A13" s="107">
        <v>11</v>
      </c>
      <c r="B13" t="s">
        <v>109</v>
      </c>
      <c r="C13">
        <v>149</v>
      </c>
      <c r="D13" t="s">
        <v>54</v>
      </c>
      <c r="E13" t="s">
        <v>110</v>
      </c>
      <c r="F13" t="s">
        <v>197</v>
      </c>
    </row>
    <row r="14" spans="1:6" x14ac:dyDescent="0.45">
      <c r="A14" s="107">
        <v>12</v>
      </c>
      <c r="B14" t="s">
        <v>111</v>
      </c>
      <c r="C14">
        <v>289</v>
      </c>
      <c r="D14" t="s">
        <v>58</v>
      </c>
      <c r="E14" t="s">
        <v>112</v>
      </c>
      <c r="F14" t="s">
        <v>197</v>
      </c>
    </row>
    <row r="15" spans="1:6" x14ac:dyDescent="0.45">
      <c r="A15" s="107">
        <v>13</v>
      </c>
      <c r="B15" t="s">
        <v>113</v>
      </c>
      <c r="C15">
        <v>613.64</v>
      </c>
      <c r="D15" t="s">
        <v>49</v>
      </c>
      <c r="E15" t="s">
        <v>114</v>
      </c>
      <c r="F15" t="s">
        <v>197</v>
      </c>
    </row>
    <row r="16" spans="1:6" x14ac:dyDescent="0.45">
      <c r="A16" s="107">
        <v>14</v>
      </c>
      <c r="B16" t="s">
        <v>115</v>
      </c>
      <c r="C16">
        <v>379</v>
      </c>
      <c r="D16" t="s">
        <v>49</v>
      </c>
      <c r="E16" t="s">
        <v>116</v>
      </c>
      <c r="F16" t="s">
        <v>197</v>
      </c>
    </row>
    <row r="17" spans="1:6" x14ac:dyDescent="0.45">
      <c r="A17" s="107">
        <v>15</v>
      </c>
      <c r="B17" t="s">
        <v>117</v>
      </c>
      <c r="C17">
        <v>145</v>
      </c>
      <c r="D17" t="s">
        <v>49</v>
      </c>
      <c r="E17" t="s">
        <v>118</v>
      </c>
      <c r="F17" t="s">
        <v>197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40"/>
  <sheetViews>
    <sheetView workbookViewId="0">
      <selection activeCell="A5" sqref="A5:XFD5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37.53125" bestFit="1" customWidth="1"/>
    <col min="5" max="5" width="17.86328125" bestFit="1" customWidth="1"/>
  </cols>
  <sheetData>
    <row r="1" spans="1:5" x14ac:dyDescent="0.45">
      <c r="A1" s="107" t="s">
        <v>24</v>
      </c>
      <c r="B1" s="107" t="s">
        <v>26</v>
      </c>
      <c r="C1" s="107" t="s">
        <v>27</v>
      </c>
      <c r="D1" s="107" t="s">
        <v>159</v>
      </c>
      <c r="E1" s="107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197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197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197</v>
      </c>
    </row>
    <row r="5" spans="1:5" x14ac:dyDescent="0.45">
      <c r="A5" t="s">
        <v>88</v>
      </c>
      <c r="B5">
        <v>7.24</v>
      </c>
      <c r="C5" t="s">
        <v>63</v>
      </c>
      <c r="D5" t="s">
        <v>186</v>
      </c>
      <c r="E5" t="s">
        <v>197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197</v>
      </c>
    </row>
    <row r="7" spans="1:5" x14ac:dyDescent="0.45">
      <c r="A7" t="s">
        <v>90</v>
      </c>
      <c r="B7">
        <v>12.68</v>
      </c>
      <c r="C7" t="s">
        <v>61</v>
      </c>
      <c r="D7" t="s">
        <v>199</v>
      </c>
      <c r="E7" t="s">
        <v>197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197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197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197</v>
      </c>
    </row>
    <row r="11" spans="1:5" x14ac:dyDescent="0.45">
      <c r="A11" t="s">
        <v>73</v>
      </c>
      <c r="B11">
        <v>17.55</v>
      </c>
      <c r="C11" t="s">
        <v>71</v>
      </c>
      <c r="D11" t="s">
        <v>191</v>
      </c>
      <c r="E11" t="s">
        <v>197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197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197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197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197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197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197</v>
      </c>
    </row>
    <row r="18" spans="1:5" x14ac:dyDescent="0.45">
      <c r="A18" t="s">
        <v>95</v>
      </c>
      <c r="B18">
        <v>5.99</v>
      </c>
      <c r="C18" t="s">
        <v>61</v>
      </c>
      <c r="D18" t="s">
        <v>154</v>
      </c>
      <c r="E18" t="s">
        <v>197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197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197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197</v>
      </c>
    </row>
    <row r="22" spans="1:5" x14ac:dyDescent="0.45">
      <c r="A22" t="s">
        <v>99</v>
      </c>
      <c r="B22">
        <v>8.41</v>
      </c>
      <c r="C22" t="s">
        <v>49</v>
      </c>
      <c r="D22" t="s">
        <v>100</v>
      </c>
      <c r="E22" t="s">
        <v>197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197</v>
      </c>
    </row>
    <row r="24" spans="1:5" x14ac:dyDescent="0.45">
      <c r="A24" t="s">
        <v>103</v>
      </c>
      <c r="B24">
        <v>1.6</v>
      </c>
      <c r="C24" t="s">
        <v>58</v>
      </c>
      <c r="D24" t="s">
        <v>104</v>
      </c>
      <c r="E24" t="s">
        <v>197</v>
      </c>
    </row>
    <row r="25" spans="1:5" x14ac:dyDescent="0.45">
      <c r="A25" t="s">
        <v>103</v>
      </c>
      <c r="B25">
        <v>1.99</v>
      </c>
      <c r="C25" t="s">
        <v>52</v>
      </c>
      <c r="D25" t="s">
        <v>194</v>
      </c>
      <c r="E25" t="s">
        <v>197</v>
      </c>
    </row>
    <row r="26" spans="1:5" x14ac:dyDescent="0.45">
      <c r="A26" t="s">
        <v>105</v>
      </c>
      <c r="B26">
        <v>111.07</v>
      </c>
      <c r="C26" t="s">
        <v>56</v>
      </c>
      <c r="D26" t="s">
        <v>137</v>
      </c>
      <c r="E26" t="s">
        <v>197</v>
      </c>
    </row>
    <row r="27" spans="1:5" x14ac:dyDescent="0.45">
      <c r="A27" t="s">
        <v>107</v>
      </c>
      <c r="B27">
        <v>159</v>
      </c>
      <c r="C27" t="s">
        <v>58</v>
      </c>
      <c r="D27" t="s">
        <v>140</v>
      </c>
      <c r="E27" t="s">
        <v>197</v>
      </c>
    </row>
    <row r="28" spans="1:5" x14ac:dyDescent="0.45">
      <c r="A28" t="s">
        <v>107</v>
      </c>
      <c r="B28">
        <v>172.22</v>
      </c>
      <c r="C28" t="s">
        <v>56</v>
      </c>
      <c r="D28" t="s">
        <v>198</v>
      </c>
      <c r="E28" t="s">
        <v>197</v>
      </c>
    </row>
    <row r="29" spans="1:5" x14ac:dyDescent="0.45">
      <c r="A29" t="s">
        <v>109</v>
      </c>
      <c r="B29">
        <v>149</v>
      </c>
      <c r="C29" t="s">
        <v>58</v>
      </c>
      <c r="D29" t="s">
        <v>143</v>
      </c>
      <c r="E29" t="s">
        <v>197</v>
      </c>
    </row>
    <row r="30" spans="1:5" x14ac:dyDescent="0.45">
      <c r="A30" t="s">
        <v>109</v>
      </c>
      <c r="B30">
        <v>149</v>
      </c>
      <c r="C30" t="s">
        <v>61</v>
      </c>
      <c r="D30" t="s">
        <v>157</v>
      </c>
      <c r="E30" t="s">
        <v>197</v>
      </c>
    </row>
    <row r="31" spans="1:5" x14ac:dyDescent="0.45">
      <c r="A31" t="s">
        <v>109</v>
      </c>
      <c r="B31">
        <v>200.02</v>
      </c>
      <c r="C31" t="s">
        <v>54</v>
      </c>
      <c r="D31" t="s">
        <v>110</v>
      </c>
      <c r="E31" t="s">
        <v>197</v>
      </c>
    </row>
    <row r="32" spans="1:5" x14ac:dyDescent="0.45">
      <c r="A32" t="s">
        <v>111</v>
      </c>
      <c r="B32">
        <v>289</v>
      </c>
      <c r="C32" t="s">
        <v>58</v>
      </c>
      <c r="D32" t="s">
        <v>112</v>
      </c>
      <c r="E32" t="s">
        <v>197</v>
      </c>
    </row>
    <row r="33" spans="1:5" x14ac:dyDescent="0.45">
      <c r="A33" t="s">
        <v>111</v>
      </c>
      <c r="B33">
        <v>339.09</v>
      </c>
      <c r="C33" t="s">
        <v>65</v>
      </c>
      <c r="D33" t="s">
        <v>145</v>
      </c>
      <c r="E33" t="s">
        <v>197</v>
      </c>
    </row>
    <row r="34" spans="1:5" x14ac:dyDescent="0.45">
      <c r="A34" t="s">
        <v>113</v>
      </c>
      <c r="B34">
        <v>613.64</v>
      </c>
      <c r="C34" t="s">
        <v>49</v>
      </c>
      <c r="D34" t="s">
        <v>114</v>
      </c>
      <c r="E34" t="s">
        <v>197</v>
      </c>
    </row>
    <row r="35" spans="1:5" x14ac:dyDescent="0.45">
      <c r="A35" t="s">
        <v>113</v>
      </c>
      <c r="B35">
        <v>877.38</v>
      </c>
      <c r="C35" t="s">
        <v>56</v>
      </c>
      <c r="D35" t="s">
        <v>200</v>
      </c>
      <c r="E35" t="s">
        <v>197</v>
      </c>
    </row>
    <row r="36" spans="1:5" x14ac:dyDescent="0.45">
      <c r="A36" t="s">
        <v>115</v>
      </c>
      <c r="B36">
        <v>379</v>
      </c>
      <c r="C36" t="s">
        <v>58</v>
      </c>
      <c r="D36" t="s">
        <v>149</v>
      </c>
      <c r="E36" t="s">
        <v>197</v>
      </c>
    </row>
    <row r="37" spans="1:5" x14ac:dyDescent="0.45">
      <c r="A37" t="s">
        <v>115</v>
      </c>
      <c r="B37">
        <v>470.43</v>
      </c>
      <c r="C37" t="s">
        <v>49</v>
      </c>
      <c r="D37" t="s">
        <v>116</v>
      </c>
      <c r="E37" t="s">
        <v>197</v>
      </c>
    </row>
    <row r="38" spans="1:5" x14ac:dyDescent="0.45">
      <c r="A38" t="s">
        <v>115</v>
      </c>
      <c r="B38">
        <v>445.81</v>
      </c>
      <c r="C38" t="s">
        <v>56</v>
      </c>
      <c r="D38" t="s">
        <v>150</v>
      </c>
      <c r="E38" t="s">
        <v>197</v>
      </c>
    </row>
    <row r="39" spans="1:5" x14ac:dyDescent="0.45">
      <c r="A39" t="s">
        <v>117</v>
      </c>
      <c r="B39">
        <v>145</v>
      </c>
      <c r="C39" t="s">
        <v>58</v>
      </c>
      <c r="D39" t="s">
        <v>151</v>
      </c>
      <c r="E39" t="s">
        <v>197</v>
      </c>
    </row>
    <row r="40" spans="1:5" x14ac:dyDescent="0.45">
      <c r="A40" t="s">
        <v>117</v>
      </c>
      <c r="B40">
        <v>155.99</v>
      </c>
      <c r="C40" t="s">
        <v>49</v>
      </c>
      <c r="D40" t="s">
        <v>118</v>
      </c>
      <c r="E40" t="s">
        <v>197</v>
      </c>
    </row>
  </sheetData>
  <conditionalFormatting sqref="B2:B40">
    <cfRule type="cellIs" dxfId="39" priority="1" operator="equal">
      <formula>150</formula>
    </cfRule>
    <cfRule type="cellIs" dxfId="38" priority="2" operator="equal">
      <formula>100</formula>
    </cfRule>
    <cfRule type="cellIs" dxfId="37" priority="3" operator="equal">
      <formula>98.99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108" t="s">
        <v>24</v>
      </c>
      <c r="B1" s="108" t="s">
        <v>26</v>
      </c>
      <c r="C1" s="108" t="s">
        <v>27</v>
      </c>
      <c r="D1" s="108" t="s">
        <v>159</v>
      </c>
      <c r="E1" s="10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201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201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202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202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202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202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202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202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202</v>
      </c>
    </row>
    <row r="12" spans="1:5" x14ac:dyDescent="0.45">
      <c r="A12" t="s">
        <v>107</v>
      </c>
      <c r="B12">
        <v>158</v>
      </c>
      <c r="C12" t="s">
        <v>56</v>
      </c>
      <c r="D12" t="s">
        <v>198</v>
      </c>
      <c r="E12" t="s">
        <v>202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202</v>
      </c>
    </row>
    <row r="14" spans="1:5" x14ac:dyDescent="0.45">
      <c r="A14" t="s">
        <v>111</v>
      </c>
      <c r="B14">
        <v>339.09</v>
      </c>
      <c r="C14" t="s">
        <v>65</v>
      </c>
      <c r="D14" t="s">
        <v>145</v>
      </c>
      <c r="E14" t="s">
        <v>202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202</v>
      </c>
    </row>
    <row r="16" spans="1:5" x14ac:dyDescent="0.45">
      <c r="A16" t="s">
        <v>115</v>
      </c>
      <c r="B16">
        <v>445.81</v>
      </c>
      <c r="C16" t="s">
        <v>49</v>
      </c>
      <c r="D16" t="s">
        <v>116</v>
      </c>
      <c r="E16" t="s">
        <v>202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202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46"/>
  <sheetViews>
    <sheetView topLeftCell="A10" workbookViewId="0">
      <selection activeCell="B2" sqref="B2:B4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37.53125" bestFit="1" customWidth="1"/>
    <col min="5" max="5" width="17.86328125" bestFit="1" customWidth="1"/>
  </cols>
  <sheetData>
    <row r="1" spans="1:5" x14ac:dyDescent="0.45">
      <c r="A1" s="108" t="s">
        <v>24</v>
      </c>
      <c r="B1" s="108" t="s">
        <v>26</v>
      </c>
      <c r="C1" s="108" t="s">
        <v>27</v>
      </c>
      <c r="D1" s="108" t="s">
        <v>159</v>
      </c>
      <c r="E1" s="108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201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201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201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201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201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201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201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201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202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202</v>
      </c>
    </row>
    <row r="12" spans="1:5" x14ac:dyDescent="0.45">
      <c r="A12" t="s">
        <v>93</v>
      </c>
      <c r="B12">
        <v>3.98</v>
      </c>
      <c r="C12" t="s">
        <v>58</v>
      </c>
      <c r="D12" t="s">
        <v>128</v>
      </c>
      <c r="E12" t="s">
        <v>202</v>
      </c>
    </row>
    <row r="13" spans="1:5" x14ac:dyDescent="0.45">
      <c r="A13" t="s">
        <v>93</v>
      </c>
      <c r="B13">
        <v>5.99</v>
      </c>
      <c r="C13" t="s">
        <v>49</v>
      </c>
      <c r="D13" t="s">
        <v>100</v>
      </c>
      <c r="E13" t="s">
        <v>202</v>
      </c>
    </row>
    <row r="14" spans="1:5" x14ac:dyDescent="0.45">
      <c r="A14" t="s">
        <v>93</v>
      </c>
      <c r="B14">
        <v>2.1</v>
      </c>
      <c r="C14" t="s">
        <v>71</v>
      </c>
      <c r="D14" t="s">
        <v>129</v>
      </c>
      <c r="E14" t="s">
        <v>202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202</v>
      </c>
    </row>
    <row r="16" spans="1:5" x14ac:dyDescent="0.45">
      <c r="A16" t="s">
        <v>95</v>
      </c>
      <c r="B16">
        <v>5.99</v>
      </c>
      <c r="C16" t="s">
        <v>61</v>
      </c>
      <c r="D16" t="s">
        <v>154</v>
      </c>
      <c r="E16" t="s">
        <v>202</v>
      </c>
    </row>
    <row r="17" spans="1:5" x14ac:dyDescent="0.45">
      <c r="A17" t="s">
        <v>95</v>
      </c>
      <c r="B17">
        <v>2.98</v>
      </c>
      <c r="C17" t="s">
        <v>64</v>
      </c>
      <c r="D17" t="s">
        <v>132</v>
      </c>
      <c r="E17" t="s">
        <v>202</v>
      </c>
    </row>
    <row r="18" spans="1:5" x14ac:dyDescent="0.45">
      <c r="A18" t="s">
        <v>97</v>
      </c>
      <c r="B18">
        <v>1.1499999999999999</v>
      </c>
      <c r="C18" t="s">
        <v>58</v>
      </c>
      <c r="D18" t="s">
        <v>98</v>
      </c>
      <c r="E18" t="s">
        <v>202</v>
      </c>
    </row>
    <row r="19" spans="1:5" x14ac:dyDescent="0.45">
      <c r="A19" t="s">
        <v>99</v>
      </c>
      <c r="B19">
        <v>3.98</v>
      </c>
      <c r="C19" t="s">
        <v>58</v>
      </c>
      <c r="D19" t="s">
        <v>128</v>
      </c>
      <c r="E19" t="s">
        <v>202</v>
      </c>
    </row>
    <row r="20" spans="1:5" x14ac:dyDescent="0.45">
      <c r="A20" t="s">
        <v>99</v>
      </c>
      <c r="B20">
        <v>5.99</v>
      </c>
      <c r="C20" t="s">
        <v>49</v>
      </c>
      <c r="D20" t="s">
        <v>100</v>
      </c>
      <c r="E20" t="s">
        <v>202</v>
      </c>
    </row>
    <row r="21" spans="1:5" x14ac:dyDescent="0.45">
      <c r="A21" t="s">
        <v>99</v>
      </c>
      <c r="B21">
        <v>5.99</v>
      </c>
      <c r="C21" t="s">
        <v>61</v>
      </c>
      <c r="D21" t="s">
        <v>133</v>
      </c>
      <c r="E21" t="s">
        <v>202</v>
      </c>
    </row>
    <row r="22" spans="1:5" x14ac:dyDescent="0.45">
      <c r="A22" t="s">
        <v>99</v>
      </c>
      <c r="B22">
        <v>2.1</v>
      </c>
      <c r="C22" t="s">
        <v>71</v>
      </c>
      <c r="D22" t="s">
        <v>129</v>
      </c>
      <c r="E22" t="s">
        <v>202</v>
      </c>
    </row>
    <row r="23" spans="1:5" x14ac:dyDescent="0.45">
      <c r="A23" t="s">
        <v>101</v>
      </c>
      <c r="B23">
        <v>4.5999999999999996</v>
      </c>
      <c r="C23" t="s">
        <v>58</v>
      </c>
      <c r="D23" t="s">
        <v>102</v>
      </c>
      <c r="E23" t="s">
        <v>202</v>
      </c>
    </row>
    <row r="24" spans="1:5" x14ac:dyDescent="0.45">
      <c r="A24" t="s">
        <v>101</v>
      </c>
      <c r="B24">
        <v>5.99</v>
      </c>
      <c r="C24" t="s">
        <v>61</v>
      </c>
      <c r="D24" t="s">
        <v>134</v>
      </c>
      <c r="E24" t="s">
        <v>202</v>
      </c>
    </row>
    <row r="25" spans="1:5" x14ac:dyDescent="0.45">
      <c r="A25" t="s">
        <v>101</v>
      </c>
      <c r="B25">
        <v>20</v>
      </c>
      <c r="C25" t="s">
        <v>49</v>
      </c>
      <c r="D25" t="s">
        <v>196</v>
      </c>
      <c r="E25" t="s">
        <v>202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t="s">
        <v>202</v>
      </c>
    </row>
    <row r="27" spans="1:5" x14ac:dyDescent="0.45">
      <c r="A27" t="s">
        <v>103</v>
      </c>
      <c r="B27">
        <v>1.99</v>
      </c>
      <c r="C27" t="s">
        <v>52</v>
      </c>
      <c r="D27" t="s">
        <v>194</v>
      </c>
      <c r="E27" t="s">
        <v>202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202</v>
      </c>
    </row>
    <row r="29" spans="1:5" x14ac:dyDescent="0.45">
      <c r="A29" t="s">
        <v>105</v>
      </c>
      <c r="B29">
        <v>118</v>
      </c>
      <c r="C29" t="s">
        <v>61</v>
      </c>
      <c r="D29" t="s">
        <v>136</v>
      </c>
      <c r="E29" t="s">
        <v>202</v>
      </c>
    </row>
    <row r="30" spans="1:5" x14ac:dyDescent="0.45">
      <c r="A30" t="s">
        <v>105</v>
      </c>
      <c r="B30">
        <v>111.07</v>
      </c>
      <c r="C30" t="s">
        <v>56</v>
      </c>
      <c r="D30" t="s">
        <v>137</v>
      </c>
      <c r="E30" t="s">
        <v>202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202</v>
      </c>
    </row>
    <row r="32" spans="1:5" x14ac:dyDescent="0.45">
      <c r="A32" t="s">
        <v>107</v>
      </c>
      <c r="B32">
        <v>158</v>
      </c>
      <c r="C32" t="s">
        <v>58</v>
      </c>
      <c r="D32" t="s">
        <v>140</v>
      </c>
      <c r="E32" t="s">
        <v>202</v>
      </c>
    </row>
    <row r="33" spans="1:5" x14ac:dyDescent="0.45">
      <c r="A33" t="s">
        <v>107</v>
      </c>
      <c r="B33">
        <v>162.74</v>
      </c>
      <c r="C33" t="s">
        <v>61</v>
      </c>
      <c r="D33" t="s">
        <v>141</v>
      </c>
      <c r="E33" t="s">
        <v>202</v>
      </c>
    </row>
    <row r="34" spans="1:5" x14ac:dyDescent="0.45">
      <c r="A34" t="s">
        <v>107</v>
      </c>
      <c r="B34">
        <v>172.22</v>
      </c>
      <c r="C34" t="s">
        <v>56</v>
      </c>
      <c r="D34" t="s">
        <v>198</v>
      </c>
      <c r="E34" t="s">
        <v>202</v>
      </c>
    </row>
    <row r="35" spans="1:5" x14ac:dyDescent="0.45">
      <c r="A35" t="s">
        <v>107</v>
      </c>
      <c r="B35">
        <v>215</v>
      </c>
      <c r="C35" t="s">
        <v>203</v>
      </c>
      <c r="D35" t="s">
        <v>204</v>
      </c>
      <c r="E35" t="s">
        <v>202</v>
      </c>
    </row>
    <row r="36" spans="1:5" x14ac:dyDescent="0.45">
      <c r="A36" t="s">
        <v>109</v>
      </c>
      <c r="B36">
        <v>149</v>
      </c>
      <c r="C36" t="s">
        <v>58</v>
      </c>
      <c r="D36" t="s">
        <v>143</v>
      </c>
      <c r="E36" t="s">
        <v>202</v>
      </c>
    </row>
    <row r="37" spans="1:5" x14ac:dyDescent="0.45">
      <c r="A37" t="s">
        <v>109</v>
      </c>
      <c r="B37">
        <v>149</v>
      </c>
      <c r="C37" t="s">
        <v>61</v>
      </c>
      <c r="D37" t="s">
        <v>157</v>
      </c>
      <c r="E37" t="s">
        <v>202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202</v>
      </c>
    </row>
    <row r="39" spans="1:5" x14ac:dyDescent="0.45">
      <c r="A39" t="s">
        <v>113</v>
      </c>
      <c r="B39">
        <v>709</v>
      </c>
      <c r="C39" t="s">
        <v>58</v>
      </c>
      <c r="D39" t="s">
        <v>146</v>
      </c>
      <c r="E39" t="s">
        <v>202</v>
      </c>
    </row>
    <row r="40" spans="1:5" x14ac:dyDescent="0.45">
      <c r="A40" t="s">
        <v>113</v>
      </c>
      <c r="B40">
        <v>613.64</v>
      </c>
      <c r="C40" t="s">
        <v>49</v>
      </c>
      <c r="D40" t="s">
        <v>114</v>
      </c>
      <c r="E40" t="s">
        <v>202</v>
      </c>
    </row>
    <row r="41" spans="1:5" x14ac:dyDescent="0.45">
      <c r="A41" t="s">
        <v>113</v>
      </c>
      <c r="B41">
        <v>1047.78</v>
      </c>
      <c r="C41" t="s">
        <v>56</v>
      </c>
      <c r="D41" t="s">
        <v>147</v>
      </c>
      <c r="E41" t="s">
        <v>202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202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202</v>
      </c>
    </row>
    <row r="44" spans="1:5" x14ac:dyDescent="0.45">
      <c r="A44" t="s">
        <v>117</v>
      </c>
      <c r="B44">
        <v>145</v>
      </c>
      <c r="C44" t="s">
        <v>58</v>
      </c>
      <c r="D44" t="s">
        <v>151</v>
      </c>
      <c r="E44" t="s">
        <v>202</v>
      </c>
    </row>
    <row r="45" spans="1:5" x14ac:dyDescent="0.45">
      <c r="A45" t="s">
        <v>117</v>
      </c>
      <c r="B45">
        <v>155.99</v>
      </c>
      <c r="C45" t="s">
        <v>49</v>
      </c>
      <c r="D45" t="s">
        <v>118</v>
      </c>
      <c r="E45" t="s">
        <v>202</v>
      </c>
    </row>
    <row r="46" spans="1:5" x14ac:dyDescent="0.45">
      <c r="A46" t="s">
        <v>117</v>
      </c>
      <c r="B46">
        <v>165</v>
      </c>
      <c r="C46" t="s">
        <v>72</v>
      </c>
      <c r="D46" t="s">
        <v>158</v>
      </c>
      <c r="E46" t="s">
        <v>202</v>
      </c>
    </row>
  </sheetData>
  <conditionalFormatting sqref="B2:B46">
    <cfRule type="cellIs" dxfId="36" priority="1" operator="equal">
      <formula>150</formula>
    </cfRule>
    <cfRule type="cellIs" dxfId="35" priority="2" operator="equal">
      <formula>100</formula>
    </cfRule>
    <cfRule type="cellIs" dxfId="34" priority="3" operator="equal">
      <formula>98.99</formula>
    </cfRule>
    <cfRule type="cellIs" dxfId="33" priority="4" operator="equal">
      <formula>0.68</formula>
    </cfRule>
    <cfRule type="cellIs" dxfId="32" priority="5" operator="equal">
      <formula>0.68</formula>
    </cfRule>
    <cfRule type="cellIs" dxfId="31" priority="6" operator="equal">
      <formula>100</formula>
    </cfRule>
    <cfRule type="cellIs" dxfId="30" priority="7" operator="equal">
      <formula>98.99</formula>
    </cfRule>
    <cfRule type="cellIs" dxfId="29" priority="8" operator="equal">
      <formula>100</formula>
    </cfRule>
    <cfRule type="cellIs" dxfId="28" priority="9" operator="equal">
      <formula>150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7"/>
  <sheetViews>
    <sheetView topLeftCell="B1" workbookViewId="0">
      <selection activeCell="C32" sqref="C32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109" t="s">
        <v>24</v>
      </c>
      <c r="B1" s="109" t="s">
        <v>26</v>
      </c>
      <c r="C1" s="110" t="s">
        <v>205</v>
      </c>
      <c r="D1" s="109" t="s">
        <v>159</v>
      </c>
      <c r="E1" s="109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206</v>
      </c>
    </row>
    <row r="3" spans="1:5" x14ac:dyDescent="0.45">
      <c r="A3" t="s">
        <v>90</v>
      </c>
      <c r="B3">
        <v>8.1199999999999992</v>
      </c>
      <c r="C3" t="s">
        <v>55</v>
      </c>
      <c r="D3" t="s">
        <v>91</v>
      </c>
      <c r="E3" t="s">
        <v>206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206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206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206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206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206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206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206</v>
      </c>
    </row>
    <row r="12" spans="1:5" x14ac:dyDescent="0.45">
      <c r="A12" t="s">
        <v>107</v>
      </c>
      <c r="B12">
        <v>158</v>
      </c>
      <c r="C12" t="s">
        <v>56</v>
      </c>
      <c r="D12" t="s">
        <v>198</v>
      </c>
      <c r="E12" t="s">
        <v>206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206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206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206</v>
      </c>
    </row>
    <row r="16" spans="1:5" x14ac:dyDescent="0.45">
      <c r="A16" t="s">
        <v>115</v>
      </c>
      <c r="B16">
        <v>409</v>
      </c>
      <c r="C16" t="s">
        <v>49</v>
      </c>
      <c r="D16" t="s">
        <v>116</v>
      </c>
      <c r="E16" t="s">
        <v>206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206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45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109" t="s">
        <v>24</v>
      </c>
      <c r="B1" s="109" t="s">
        <v>26</v>
      </c>
      <c r="C1" s="110" t="s">
        <v>205</v>
      </c>
      <c r="D1" s="109" t="s">
        <v>159</v>
      </c>
      <c r="E1" s="109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206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206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206</v>
      </c>
    </row>
    <row r="5" spans="1:5" x14ac:dyDescent="0.45">
      <c r="A5" t="s">
        <v>90</v>
      </c>
      <c r="B5">
        <v>8.1199999999999992</v>
      </c>
      <c r="C5" t="s">
        <v>57</v>
      </c>
      <c r="D5" t="s">
        <v>124</v>
      </c>
      <c r="E5" t="s">
        <v>206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206</v>
      </c>
    </row>
    <row r="7" spans="1:5" x14ac:dyDescent="0.45">
      <c r="A7" t="s">
        <v>73</v>
      </c>
      <c r="B7">
        <v>17.55</v>
      </c>
      <c r="C7" t="s">
        <v>71</v>
      </c>
      <c r="D7" t="s">
        <v>125</v>
      </c>
      <c r="E7" t="s">
        <v>206</v>
      </c>
    </row>
    <row r="8" spans="1:5" x14ac:dyDescent="0.45">
      <c r="A8" t="s">
        <v>93</v>
      </c>
      <c r="B8">
        <v>3.98</v>
      </c>
      <c r="C8" t="s">
        <v>58</v>
      </c>
      <c r="D8" t="s">
        <v>128</v>
      </c>
      <c r="E8" t="s">
        <v>206</v>
      </c>
    </row>
    <row r="9" spans="1:5" x14ac:dyDescent="0.45">
      <c r="A9" t="s">
        <v>93</v>
      </c>
      <c r="B9">
        <v>8.5399999999999991</v>
      </c>
      <c r="C9" t="s">
        <v>49</v>
      </c>
      <c r="D9" t="s">
        <v>100</v>
      </c>
      <c r="E9" t="s">
        <v>206</v>
      </c>
    </row>
    <row r="10" spans="1:5" x14ac:dyDescent="0.45">
      <c r="A10" t="s">
        <v>95</v>
      </c>
      <c r="B10">
        <v>2.98</v>
      </c>
      <c r="C10" t="s">
        <v>58</v>
      </c>
      <c r="D10" t="s">
        <v>190</v>
      </c>
      <c r="E10" t="s">
        <v>206</v>
      </c>
    </row>
    <row r="11" spans="1:5" x14ac:dyDescent="0.45">
      <c r="A11" t="s">
        <v>95</v>
      </c>
      <c r="B11">
        <v>3.66</v>
      </c>
      <c r="C11" t="s">
        <v>69</v>
      </c>
      <c r="D11" t="s">
        <v>131</v>
      </c>
      <c r="E11" t="s">
        <v>206</v>
      </c>
    </row>
    <row r="12" spans="1:5" x14ac:dyDescent="0.45">
      <c r="A12" t="s">
        <v>95</v>
      </c>
      <c r="B12">
        <v>5.99</v>
      </c>
      <c r="C12" t="s">
        <v>61</v>
      </c>
      <c r="D12" t="s">
        <v>154</v>
      </c>
      <c r="E12" t="s">
        <v>206</v>
      </c>
    </row>
    <row r="13" spans="1:5" x14ac:dyDescent="0.45">
      <c r="A13" t="s">
        <v>95</v>
      </c>
      <c r="B13">
        <v>2.98</v>
      </c>
      <c r="C13" t="s">
        <v>64</v>
      </c>
      <c r="D13" t="s">
        <v>132</v>
      </c>
      <c r="E13" t="s">
        <v>206</v>
      </c>
    </row>
    <row r="14" spans="1:5" x14ac:dyDescent="0.45">
      <c r="A14" t="s">
        <v>97</v>
      </c>
      <c r="B14">
        <v>1.1499999999999999</v>
      </c>
      <c r="C14" t="s">
        <v>58</v>
      </c>
      <c r="D14" t="s">
        <v>98</v>
      </c>
      <c r="E14" t="s">
        <v>206</v>
      </c>
    </row>
    <row r="15" spans="1:5" x14ac:dyDescent="0.45">
      <c r="A15" t="s">
        <v>99</v>
      </c>
      <c r="B15">
        <v>3.98</v>
      </c>
      <c r="C15" t="s">
        <v>58</v>
      </c>
      <c r="D15" t="s">
        <v>128</v>
      </c>
      <c r="E15" t="s">
        <v>206</v>
      </c>
    </row>
    <row r="16" spans="1:5" x14ac:dyDescent="0.45">
      <c r="A16" t="s">
        <v>99</v>
      </c>
      <c r="B16">
        <v>5.99</v>
      </c>
      <c r="C16" t="s">
        <v>49</v>
      </c>
      <c r="D16" t="s">
        <v>100</v>
      </c>
      <c r="E16" t="s">
        <v>206</v>
      </c>
    </row>
    <row r="17" spans="1:5" x14ac:dyDescent="0.45">
      <c r="A17" t="s">
        <v>99</v>
      </c>
      <c r="B17">
        <v>5.99</v>
      </c>
      <c r="C17" t="s">
        <v>61</v>
      </c>
      <c r="D17" t="s">
        <v>133</v>
      </c>
      <c r="E17" t="s">
        <v>206</v>
      </c>
    </row>
    <row r="18" spans="1:5" x14ac:dyDescent="0.45">
      <c r="A18" t="s">
        <v>99</v>
      </c>
      <c r="B18">
        <v>2.1</v>
      </c>
      <c r="C18" t="s">
        <v>71</v>
      </c>
      <c r="D18" t="s">
        <v>129</v>
      </c>
      <c r="E18" t="s">
        <v>206</v>
      </c>
    </row>
    <row r="19" spans="1:5" x14ac:dyDescent="0.45">
      <c r="A19" t="s">
        <v>101</v>
      </c>
      <c r="B19">
        <v>4.5999999999999996</v>
      </c>
      <c r="C19" t="s">
        <v>58</v>
      </c>
      <c r="D19" t="s">
        <v>102</v>
      </c>
      <c r="E19" t="s">
        <v>206</v>
      </c>
    </row>
    <row r="20" spans="1:5" x14ac:dyDescent="0.45">
      <c r="A20" t="s">
        <v>101</v>
      </c>
      <c r="B20">
        <v>5.99</v>
      </c>
      <c r="C20" t="s">
        <v>61</v>
      </c>
      <c r="D20" t="s">
        <v>134</v>
      </c>
      <c r="E20" t="s">
        <v>206</v>
      </c>
    </row>
    <row r="21" spans="1:5" x14ac:dyDescent="0.45">
      <c r="A21" t="s">
        <v>101</v>
      </c>
      <c r="B21">
        <v>20</v>
      </c>
      <c r="C21" t="s">
        <v>49</v>
      </c>
      <c r="D21" t="s">
        <v>196</v>
      </c>
      <c r="E21" t="s">
        <v>206</v>
      </c>
    </row>
    <row r="22" spans="1:5" x14ac:dyDescent="0.45">
      <c r="A22" t="s">
        <v>103</v>
      </c>
      <c r="B22">
        <v>1.6</v>
      </c>
      <c r="C22" t="s">
        <v>58</v>
      </c>
      <c r="D22" t="s">
        <v>104</v>
      </c>
      <c r="E22" t="s">
        <v>206</v>
      </c>
    </row>
    <row r="23" spans="1:5" x14ac:dyDescent="0.45">
      <c r="A23" t="s">
        <v>103</v>
      </c>
      <c r="B23">
        <v>1.99</v>
      </c>
      <c r="C23" t="s">
        <v>52</v>
      </c>
      <c r="D23" t="s">
        <v>194</v>
      </c>
      <c r="E23" t="s">
        <v>206</v>
      </c>
    </row>
    <row r="24" spans="1:5" x14ac:dyDescent="0.45">
      <c r="A24" t="s">
        <v>105</v>
      </c>
      <c r="B24">
        <v>118</v>
      </c>
      <c r="C24" t="s">
        <v>58</v>
      </c>
      <c r="D24" t="s">
        <v>173</v>
      </c>
      <c r="E24" t="s">
        <v>206</v>
      </c>
    </row>
    <row r="25" spans="1:5" x14ac:dyDescent="0.45">
      <c r="A25" t="s">
        <v>105</v>
      </c>
      <c r="B25">
        <v>114</v>
      </c>
      <c r="C25" t="s">
        <v>49</v>
      </c>
      <c r="D25" t="s">
        <v>135</v>
      </c>
      <c r="E25" t="s">
        <v>206</v>
      </c>
    </row>
    <row r="26" spans="1:5" x14ac:dyDescent="0.45">
      <c r="A26" t="s">
        <v>105</v>
      </c>
      <c r="B26">
        <v>118</v>
      </c>
      <c r="C26" t="s">
        <v>61</v>
      </c>
      <c r="D26" t="s">
        <v>136</v>
      </c>
      <c r="E26" t="s">
        <v>206</v>
      </c>
    </row>
    <row r="27" spans="1:5" x14ac:dyDescent="0.45">
      <c r="A27" t="s">
        <v>105</v>
      </c>
      <c r="B27">
        <v>111.07</v>
      </c>
      <c r="C27" t="s">
        <v>56</v>
      </c>
      <c r="D27" t="s">
        <v>137</v>
      </c>
      <c r="E27" t="s">
        <v>206</v>
      </c>
    </row>
    <row r="28" spans="1:5" x14ac:dyDescent="0.45">
      <c r="A28" t="s">
        <v>105</v>
      </c>
      <c r="B28">
        <v>84.99</v>
      </c>
      <c r="C28" t="s">
        <v>59</v>
      </c>
      <c r="D28" t="s">
        <v>170</v>
      </c>
      <c r="E28" t="s">
        <v>206</v>
      </c>
    </row>
    <row r="29" spans="1:5" x14ac:dyDescent="0.45">
      <c r="A29" t="s">
        <v>107</v>
      </c>
      <c r="B29">
        <v>158</v>
      </c>
      <c r="C29" t="s">
        <v>58</v>
      </c>
      <c r="D29" t="s">
        <v>140</v>
      </c>
      <c r="E29" t="s">
        <v>206</v>
      </c>
    </row>
    <row r="30" spans="1:5" x14ac:dyDescent="0.45">
      <c r="A30" t="s">
        <v>107</v>
      </c>
      <c r="B30">
        <v>159</v>
      </c>
      <c r="C30" t="s">
        <v>61</v>
      </c>
      <c r="D30" t="s">
        <v>141</v>
      </c>
      <c r="E30" t="s">
        <v>206</v>
      </c>
    </row>
    <row r="31" spans="1:5" x14ac:dyDescent="0.45">
      <c r="A31" t="s">
        <v>107</v>
      </c>
      <c r="B31">
        <v>172.22</v>
      </c>
      <c r="C31" t="s">
        <v>56</v>
      </c>
      <c r="D31" t="s">
        <v>198</v>
      </c>
      <c r="E31" t="s">
        <v>206</v>
      </c>
    </row>
    <row r="32" spans="1:5" x14ac:dyDescent="0.45">
      <c r="A32" t="s">
        <v>107</v>
      </c>
      <c r="B32">
        <v>215</v>
      </c>
      <c r="C32" t="s">
        <v>203</v>
      </c>
      <c r="D32" t="s">
        <v>204</v>
      </c>
      <c r="E32" t="s">
        <v>206</v>
      </c>
    </row>
    <row r="33" spans="1:5" x14ac:dyDescent="0.45">
      <c r="A33" t="s">
        <v>109</v>
      </c>
      <c r="B33">
        <v>149</v>
      </c>
      <c r="C33" t="s">
        <v>58</v>
      </c>
      <c r="D33" t="s">
        <v>143</v>
      </c>
      <c r="E33" t="s">
        <v>206</v>
      </c>
    </row>
    <row r="34" spans="1:5" x14ac:dyDescent="0.45">
      <c r="A34" t="s">
        <v>109</v>
      </c>
      <c r="B34">
        <v>149</v>
      </c>
      <c r="C34" t="s">
        <v>61</v>
      </c>
      <c r="D34" t="s">
        <v>157</v>
      </c>
      <c r="E34" t="s">
        <v>206</v>
      </c>
    </row>
    <row r="35" spans="1:5" x14ac:dyDescent="0.45">
      <c r="A35" t="s">
        <v>111</v>
      </c>
      <c r="B35">
        <v>279</v>
      </c>
      <c r="C35" t="s">
        <v>58</v>
      </c>
      <c r="D35" t="s">
        <v>112</v>
      </c>
      <c r="E35" t="s">
        <v>206</v>
      </c>
    </row>
    <row r="36" spans="1:5" x14ac:dyDescent="0.45">
      <c r="A36" t="s">
        <v>111</v>
      </c>
      <c r="B36">
        <v>289</v>
      </c>
      <c r="C36" t="s">
        <v>61</v>
      </c>
      <c r="D36" t="s">
        <v>144</v>
      </c>
      <c r="E36" t="s">
        <v>206</v>
      </c>
    </row>
    <row r="37" spans="1:5" x14ac:dyDescent="0.45">
      <c r="A37" t="s">
        <v>111</v>
      </c>
      <c r="B37">
        <v>339.09</v>
      </c>
      <c r="C37" t="s">
        <v>65</v>
      </c>
      <c r="D37" t="s">
        <v>145</v>
      </c>
      <c r="E37" t="s">
        <v>206</v>
      </c>
    </row>
    <row r="38" spans="1:5" x14ac:dyDescent="0.45">
      <c r="A38" t="s">
        <v>113</v>
      </c>
      <c r="B38">
        <v>765</v>
      </c>
      <c r="C38" t="s">
        <v>58</v>
      </c>
      <c r="D38" t="s">
        <v>146</v>
      </c>
      <c r="E38" t="s">
        <v>206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206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206</v>
      </c>
    </row>
    <row r="41" spans="1:5" x14ac:dyDescent="0.45">
      <c r="A41" t="s">
        <v>115</v>
      </c>
      <c r="B41">
        <v>409</v>
      </c>
      <c r="C41" t="s">
        <v>58</v>
      </c>
      <c r="D41" t="s">
        <v>149</v>
      </c>
      <c r="E41" t="s">
        <v>206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206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206</v>
      </c>
    </row>
    <row r="44" spans="1:5" x14ac:dyDescent="0.45">
      <c r="A44" t="s">
        <v>117</v>
      </c>
      <c r="B44">
        <v>145</v>
      </c>
      <c r="C44" t="s">
        <v>58</v>
      </c>
      <c r="D44" t="s">
        <v>151</v>
      </c>
      <c r="E44" t="s">
        <v>206</v>
      </c>
    </row>
    <row r="45" spans="1:5" x14ac:dyDescent="0.45">
      <c r="A45" t="s">
        <v>117</v>
      </c>
      <c r="B45">
        <v>155.99</v>
      </c>
      <c r="C45" t="s">
        <v>49</v>
      </c>
      <c r="D45" t="s">
        <v>118</v>
      </c>
      <c r="E45" t="s">
        <v>206</v>
      </c>
    </row>
  </sheetData>
  <conditionalFormatting sqref="B2:B45">
    <cfRule type="cellIs" dxfId="27" priority="1" operator="equal">
      <formula>150</formula>
    </cfRule>
    <cfRule type="cellIs" dxfId="26" priority="2" operator="equal">
      <formula>100</formula>
    </cfRule>
    <cfRule type="cellIs" dxfId="25" priority="3" operator="equal">
      <formula>98.99</formula>
    </cfRule>
    <cfRule type="cellIs" dxfId="24" priority="4" operator="equal">
      <formula>0.68</formula>
    </cfRule>
  </conditionalFormatting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10.265625" bestFit="1" customWidth="1"/>
    <col min="5" max="5" width="17.86328125" bestFit="1" customWidth="1"/>
  </cols>
  <sheetData>
    <row r="1" spans="1:5" x14ac:dyDescent="0.45">
      <c r="A1" s="111" t="s">
        <v>24</v>
      </c>
      <c r="B1" s="111" t="s">
        <v>26</v>
      </c>
      <c r="C1" s="111" t="s">
        <v>205</v>
      </c>
      <c r="D1" s="111" t="s">
        <v>159</v>
      </c>
      <c r="E1" s="111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208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208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208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208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208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208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208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208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208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208</v>
      </c>
    </row>
    <row r="12" spans="1:5" x14ac:dyDescent="0.45">
      <c r="A12" t="s">
        <v>105</v>
      </c>
      <c r="B12">
        <v>111.07</v>
      </c>
      <c r="C12" t="s">
        <v>56</v>
      </c>
      <c r="D12" t="s">
        <v>137</v>
      </c>
      <c r="E12" t="s">
        <v>208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208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208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208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208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47"/>
  <sheetViews>
    <sheetView workbookViewId="0">
      <selection activeCell="A19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1" t="s">
        <v>24</v>
      </c>
      <c r="B1" s="111" t="s">
        <v>26</v>
      </c>
      <c r="C1" s="111" t="s">
        <v>205</v>
      </c>
      <c r="D1" s="111" t="s">
        <v>159</v>
      </c>
      <c r="E1" s="111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208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208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208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208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208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208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208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208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208</v>
      </c>
    </row>
    <row r="11" spans="1:5" x14ac:dyDescent="0.45">
      <c r="A11" t="s">
        <v>90</v>
      </c>
      <c r="B11">
        <v>98.99</v>
      </c>
      <c r="C11" t="s">
        <v>49</v>
      </c>
      <c r="D11" t="s">
        <v>162</v>
      </c>
      <c r="E11" t="s">
        <v>208</v>
      </c>
    </row>
    <row r="12" spans="1:5" x14ac:dyDescent="0.45">
      <c r="A12" t="s">
        <v>73</v>
      </c>
      <c r="B12">
        <v>20.62</v>
      </c>
      <c r="C12" t="s">
        <v>58</v>
      </c>
      <c r="D12" t="s">
        <v>92</v>
      </c>
      <c r="E12" t="s">
        <v>208</v>
      </c>
    </row>
    <row r="13" spans="1:5" x14ac:dyDescent="0.45">
      <c r="A13" t="s">
        <v>73</v>
      </c>
      <c r="B13">
        <v>17.55</v>
      </c>
      <c r="C13" t="s">
        <v>71</v>
      </c>
      <c r="D13" t="s">
        <v>125</v>
      </c>
      <c r="E13" t="s">
        <v>208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208</v>
      </c>
    </row>
    <row r="15" spans="1:5" x14ac:dyDescent="0.45">
      <c r="A15" t="s">
        <v>93</v>
      </c>
      <c r="B15">
        <v>8.5399999999999991</v>
      </c>
      <c r="C15" t="s">
        <v>49</v>
      </c>
      <c r="D15" t="s">
        <v>100</v>
      </c>
      <c r="E15" t="s">
        <v>208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208</v>
      </c>
    </row>
    <row r="17" spans="1:5" x14ac:dyDescent="0.45">
      <c r="A17" t="s">
        <v>95</v>
      </c>
      <c r="B17">
        <v>2.98</v>
      </c>
      <c r="C17" t="s">
        <v>58</v>
      </c>
      <c r="D17" t="s">
        <v>190</v>
      </c>
      <c r="E17" t="s">
        <v>208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208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208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208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208</v>
      </c>
    </row>
    <row r="22" spans="1:5" x14ac:dyDescent="0.45">
      <c r="A22" t="s">
        <v>99</v>
      </c>
      <c r="B22">
        <v>8.5399999999999991</v>
      </c>
      <c r="C22" t="s">
        <v>49</v>
      </c>
      <c r="D22" t="s">
        <v>100</v>
      </c>
      <c r="E22" t="s">
        <v>208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208</v>
      </c>
    </row>
    <row r="24" spans="1:5" x14ac:dyDescent="0.45">
      <c r="A24" t="s">
        <v>99</v>
      </c>
      <c r="B24">
        <v>2.1</v>
      </c>
      <c r="C24" t="s">
        <v>71</v>
      </c>
      <c r="D24" t="s">
        <v>129</v>
      </c>
      <c r="E24" t="s">
        <v>208</v>
      </c>
    </row>
    <row r="25" spans="1:5" x14ac:dyDescent="0.45">
      <c r="A25" t="s">
        <v>99</v>
      </c>
      <c r="B25">
        <v>9.99</v>
      </c>
      <c r="C25" t="s">
        <v>56</v>
      </c>
      <c r="D25" t="s">
        <v>209</v>
      </c>
      <c r="E25" t="s">
        <v>208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208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208</v>
      </c>
    </row>
    <row r="28" spans="1:5" x14ac:dyDescent="0.45">
      <c r="A28" t="s">
        <v>101</v>
      </c>
      <c r="B28">
        <v>20</v>
      </c>
      <c r="C28" t="s">
        <v>49</v>
      </c>
      <c r="D28" t="s">
        <v>196</v>
      </c>
      <c r="E28" t="s">
        <v>208</v>
      </c>
    </row>
    <row r="29" spans="1:5" x14ac:dyDescent="0.45">
      <c r="A29" t="s">
        <v>103</v>
      </c>
      <c r="B29">
        <v>1.6</v>
      </c>
      <c r="C29" t="s">
        <v>58</v>
      </c>
      <c r="D29" t="s">
        <v>104</v>
      </c>
      <c r="E29" t="s">
        <v>208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208</v>
      </c>
    </row>
    <row r="31" spans="1:5" x14ac:dyDescent="0.45">
      <c r="A31" t="s">
        <v>105</v>
      </c>
      <c r="B31">
        <v>111.07</v>
      </c>
      <c r="C31" t="s">
        <v>56</v>
      </c>
      <c r="D31" t="s">
        <v>137</v>
      </c>
      <c r="E31" t="s">
        <v>208</v>
      </c>
    </row>
    <row r="32" spans="1:5" x14ac:dyDescent="0.45">
      <c r="A32" t="s">
        <v>107</v>
      </c>
      <c r="B32">
        <v>158</v>
      </c>
      <c r="C32" t="s">
        <v>58</v>
      </c>
      <c r="D32" t="s">
        <v>140</v>
      </c>
      <c r="E32" t="s">
        <v>208</v>
      </c>
    </row>
    <row r="33" spans="1:5" x14ac:dyDescent="0.45">
      <c r="A33" t="s">
        <v>107</v>
      </c>
      <c r="B33">
        <v>158</v>
      </c>
      <c r="C33" t="s">
        <v>61</v>
      </c>
      <c r="D33" t="s">
        <v>141</v>
      </c>
      <c r="E33" t="s">
        <v>208</v>
      </c>
    </row>
    <row r="34" spans="1:5" x14ac:dyDescent="0.45">
      <c r="A34" t="s">
        <v>107</v>
      </c>
      <c r="B34">
        <v>172.22</v>
      </c>
      <c r="C34" t="s">
        <v>56</v>
      </c>
      <c r="D34" t="s">
        <v>198</v>
      </c>
      <c r="E34" t="s">
        <v>208</v>
      </c>
    </row>
    <row r="35" spans="1:5" x14ac:dyDescent="0.45">
      <c r="A35" t="s">
        <v>107</v>
      </c>
      <c r="B35">
        <v>159</v>
      </c>
      <c r="C35" t="s">
        <v>64</v>
      </c>
      <c r="D35" t="s">
        <v>210</v>
      </c>
      <c r="E35" t="s">
        <v>208</v>
      </c>
    </row>
    <row r="36" spans="1:5" x14ac:dyDescent="0.45">
      <c r="A36" t="s">
        <v>109</v>
      </c>
      <c r="B36">
        <v>149</v>
      </c>
      <c r="C36" t="s">
        <v>58</v>
      </c>
      <c r="D36" t="s">
        <v>143</v>
      </c>
      <c r="E36" t="s">
        <v>208</v>
      </c>
    </row>
    <row r="37" spans="1:5" x14ac:dyDescent="0.45">
      <c r="A37" t="s">
        <v>109</v>
      </c>
      <c r="B37">
        <v>149</v>
      </c>
      <c r="C37" t="s">
        <v>61</v>
      </c>
      <c r="D37" t="s">
        <v>157</v>
      </c>
      <c r="E37" t="s">
        <v>208</v>
      </c>
    </row>
    <row r="38" spans="1:5" x14ac:dyDescent="0.45">
      <c r="A38" t="s">
        <v>111</v>
      </c>
      <c r="B38">
        <v>279</v>
      </c>
      <c r="C38" t="s">
        <v>58</v>
      </c>
      <c r="D38" t="s">
        <v>112</v>
      </c>
      <c r="E38" t="s">
        <v>208</v>
      </c>
    </row>
    <row r="39" spans="1:5" x14ac:dyDescent="0.45">
      <c r="A39" t="s">
        <v>111</v>
      </c>
      <c r="B39">
        <v>289</v>
      </c>
      <c r="C39" t="s">
        <v>61</v>
      </c>
      <c r="D39" t="s">
        <v>144</v>
      </c>
      <c r="E39" t="s">
        <v>208</v>
      </c>
    </row>
    <row r="40" spans="1:5" x14ac:dyDescent="0.45">
      <c r="A40" t="s">
        <v>113</v>
      </c>
      <c r="B40">
        <v>709</v>
      </c>
      <c r="C40" t="s">
        <v>58</v>
      </c>
      <c r="D40" t="s">
        <v>146</v>
      </c>
      <c r="E40" t="s">
        <v>208</v>
      </c>
    </row>
    <row r="41" spans="1:5" x14ac:dyDescent="0.45">
      <c r="A41" t="s">
        <v>113</v>
      </c>
      <c r="B41">
        <v>614.28</v>
      </c>
      <c r="C41" t="s">
        <v>49</v>
      </c>
      <c r="D41" t="s">
        <v>114</v>
      </c>
      <c r="E41" t="s">
        <v>208</v>
      </c>
    </row>
    <row r="42" spans="1:5" x14ac:dyDescent="0.45">
      <c r="A42" t="s">
        <v>113</v>
      </c>
      <c r="B42">
        <v>1047.78</v>
      </c>
      <c r="C42" t="s">
        <v>56</v>
      </c>
      <c r="D42" t="s">
        <v>147</v>
      </c>
      <c r="E42" t="s">
        <v>208</v>
      </c>
    </row>
    <row r="43" spans="1:5" x14ac:dyDescent="0.45">
      <c r="A43" t="s">
        <v>115</v>
      </c>
      <c r="B43">
        <v>409</v>
      </c>
      <c r="C43" t="s">
        <v>58</v>
      </c>
      <c r="D43" t="s">
        <v>149</v>
      </c>
      <c r="E43" t="s">
        <v>208</v>
      </c>
    </row>
    <row r="44" spans="1:5" x14ac:dyDescent="0.45">
      <c r="A44" t="s">
        <v>115</v>
      </c>
      <c r="B44">
        <v>470.43</v>
      </c>
      <c r="C44" t="s">
        <v>49</v>
      </c>
      <c r="D44" t="s">
        <v>116</v>
      </c>
      <c r="E44" t="s">
        <v>208</v>
      </c>
    </row>
    <row r="45" spans="1:5" x14ac:dyDescent="0.45">
      <c r="A45" t="s">
        <v>115</v>
      </c>
      <c r="B45">
        <v>344.99</v>
      </c>
      <c r="C45" t="s">
        <v>211</v>
      </c>
      <c r="D45" t="s">
        <v>212</v>
      </c>
      <c r="E45" t="s">
        <v>208</v>
      </c>
    </row>
    <row r="46" spans="1:5" x14ac:dyDescent="0.45">
      <c r="A46" t="s">
        <v>115</v>
      </c>
      <c r="B46">
        <v>445.81</v>
      </c>
      <c r="C46" t="s">
        <v>56</v>
      </c>
      <c r="D46" t="s">
        <v>150</v>
      </c>
      <c r="E46" t="s">
        <v>208</v>
      </c>
    </row>
    <row r="47" spans="1:5" x14ac:dyDescent="0.45">
      <c r="A47" t="s">
        <v>117</v>
      </c>
      <c r="B47">
        <v>155.99</v>
      </c>
      <c r="C47" t="s">
        <v>49</v>
      </c>
      <c r="D47" t="s">
        <v>118</v>
      </c>
      <c r="E47" t="s">
        <v>208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7"/>
  <sheetViews>
    <sheetView workbookViewId="0">
      <selection activeCell="D31" sqref="D31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10.265625" bestFit="1" customWidth="1"/>
    <col min="5" max="5" width="17.86328125" bestFit="1" customWidth="1"/>
  </cols>
  <sheetData>
    <row r="1" spans="1:5" x14ac:dyDescent="0.45">
      <c r="A1" s="115" t="s">
        <v>24</v>
      </c>
      <c r="B1" s="115" t="s">
        <v>26</v>
      </c>
      <c r="C1" s="115" t="s">
        <v>205</v>
      </c>
      <c r="D1" s="115" t="s">
        <v>159</v>
      </c>
      <c r="E1" s="115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213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214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214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214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214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214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214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214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214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214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214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214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214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214</v>
      </c>
    </row>
  </sheetData>
  <conditionalFormatting sqref="B12">
    <cfRule type="cellIs" dxfId="23" priority="1" operator="equal">
      <formula>150</formula>
    </cfRule>
    <cfRule type="cellIs" dxfId="22" priority="2" operator="equal">
      <formula>100</formula>
    </cfRule>
    <cfRule type="cellIs" dxfId="21" priority="3" operator="equal">
      <formula>98.99</formula>
    </cfRule>
    <cfRule type="cellIs" dxfId="20" priority="4" operator="equal">
      <formula>0.68</formula>
    </cfRule>
  </conditionalFormatting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0"/>
  <sheetViews>
    <sheetView topLeftCell="A12" workbookViewId="0">
      <selection activeCell="A12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5" t="s">
        <v>24</v>
      </c>
      <c r="B1" s="115" t="s">
        <v>26</v>
      </c>
      <c r="C1" s="115" t="s">
        <v>205</v>
      </c>
      <c r="D1" s="115" t="s">
        <v>159</v>
      </c>
      <c r="E1" s="115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213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213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213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213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213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213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214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214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214</v>
      </c>
    </row>
    <row r="11" spans="1:5" x14ac:dyDescent="0.45">
      <c r="A11" t="s">
        <v>73</v>
      </c>
      <c r="B11">
        <v>20.62</v>
      </c>
      <c r="C11" t="s">
        <v>58</v>
      </c>
      <c r="D11" t="s">
        <v>92</v>
      </c>
      <c r="E11" t="s">
        <v>214</v>
      </c>
    </row>
    <row r="12" spans="1:5" x14ac:dyDescent="0.45">
      <c r="A12" t="s">
        <v>73</v>
      </c>
      <c r="B12">
        <v>17.55</v>
      </c>
      <c r="C12" t="s">
        <v>71</v>
      </c>
      <c r="D12" t="s">
        <v>125</v>
      </c>
      <c r="E12" t="s">
        <v>214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214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214</v>
      </c>
    </row>
    <row r="15" spans="1:5" x14ac:dyDescent="0.45">
      <c r="A15" t="s">
        <v>93</v>
      </c>
      <c r="B15">
        <v>2.29</v>
      </c>
      <c r="C15" t="s">
        <v>71</v>
      </c>
      <c r="D15" t="s">
        <v>187</v>
      </c>
      <c r="E15" t="s">
        <v>214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214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214</v>
      </c>
    </row>
    <row r="18" spans="1:5" x14ac:dyDescent="0.45">
      <c r="A18" t="s">
        <v>95</v>
      </c>
      <c r="B18">
        <v>5.99</v>
      </c>
      <c r="C18" t="s">
        <v>61</v>
      </c>
      <c r="D18" t="s">
        <v>154</v>
      </c>
      <c r="E18" t="s">
        <v>214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214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214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214</v>
      </c>
    </row>
    <row r="22" spans="1:5" x14ac:dyDescent="0.45">
      <c r="A22" t="s">
        <v>99</v>
      </c>
      <c r="B22">
        <v>8.5399999999999991</v>
      </c>
      <c r="C22" t="s">
        <v>49</v>
      </c>
      <c r="D22" t="s">
        <v>100</v>
      </c>
      <c r="E22" t="s">
        <v>214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214</v>
      </c>
    </row>
    <row r="24" spans="1:5" x14ac:dyDescent="0.45">
      <c r="A24" t="s">
        <v>99</v>
      </c>
      <c r="B24">
        <v>2.1</v>
      </c>
      <c r="C24" t="s">
        <v>71</v>
      </c>
      <c r="D24" t="s">
        <v>129</v>
      </c>
      <c r="E24" t="s">
        <v>214</v>
      </c>
    </row>
    <row r="25" spans="1:5" x14ac:dyDescent="0.45">
      <c r="A25" t="s">
        <v>99</v>
      </c>
      <c r="B25">
        <v>9.99</v>
      </c>
      <c r="C25" t="s">
        <v>56</v>
      </c>
      <c r="D25" t="s">
        <v>209</v>
      </c>
      <c r="E25" t="s">
        <v>214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214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214</v>
      </c>
    </row>
    <row r="28" spans="1:5" x14ac:dyDescent="0.45">
      <c r="A28" t="s">
        <v>101</v>
      </c>
      <c r="B28">
        <v>20</v>
      </c>
      <c r="C28" t="s">
        <v>49</v>
      </c>
      <c r="D28" t="s">
        <v>196</v>
      </c>
      <c r="E28" t="s">
        <v>214</v>
      </c>
    </row>
    <row r="29" spans="1:5" x14ac:dyDescent="0.45">
      <c r="A29" t="s">
        <v>101</v>
      </c>
      <c r="B29">
        <v>6.45</v>
      </c>
      <c r="C29" t="s">
        <v>54</v>
      </c>
      <c r="D29" t="s">
        <v>215</v>
      </c>
      <c r="E29" t="s">
        <v>214</v>
      </c>
    </row>
    <row r="30" spans="1:5" x14ac:dyDescent="0.45">
      <c r="A30" t="s">
        <v>103</v>
      </c>
      <c r="B30">
        <v>1.6</v>
      </c>
      <c r="C30" t="s">
        <v>58</v>
      </c>
      <c r="D30" t="s">
        <v>104</v>
      </c>
      <c r="E30" t="s">
        <v>214</v>
      </c>
    </row>
    <row r="31" spans="1:5" x14ac:dyDescent="0.45">
      <c r="A31" t="s">
        <v>105</v>
      </c>
      <c r="B31">
        <v>114</v>
      </c>
      <c r="C31" t="s">
        <v>49</v>
      </c>
      <c r="D31" t="s">
        <v>135</v>
      </c>
      <c r="E31" t="s">
        <v>214</v>
      </c>
    </row>
    <row r="32" spans="1:5" x14ac:dyDescent="0.45">
      <c r="A32" t="s">
        <v>105</v>
      </c>
      <c r="B32">
        <v>118</v>
      </c>
      <c r="C32" t="s">
        <v>61</v>
      </c>
      <c r="D32" t="s">
        <v>136</v>
      </c>
      <c r="E32" t="s">
        <v>214</v>
      </c>
    </row>
    <row r="33" spans="1:5" x14ac:dyDescent="0.45">
      <c r="A33" t="s">
        <v>105</v>
      </c>
      <c r="B33">
        <v>111.07</v>
      </c>
      <c r="C33" t="s">
        <v>56</v>
      </c>
      <c r="D33" t="s">
        <v>137</v>
      </c>
      <c r="E33" t="s">
        <v>214</v>
      </c>
    </row>
    <row r="34" spans="1:5" x14ac:dyDescent="0.45">
      <c r="A34" t="s">
        <v>105</v>
      </c>
      <c r="B34">
        <v>84.99</v>
      </c>
      <c r="C34" t="s">
        <v>59</v>
      </c>
      <c r="D34" t="s">
        <v>170</v>
      </c>
      <c r="E34" t="s">
        <v>214</v>
      </c>
    </row>
    <row r="35" spans="1:5" x14ac:dyDescent="0.45">
      <c r="A35" t="s">
        <v>107</v>
      </c>
      <c r="B35">
        <v>158</v>
      </c>
      <c r="C35" t="s">
        <v>58</v>
      </c>
      <c r="D35" t="s">
        <v>140</v>
      </c>
      <c r="E35" t="s">
        <v>214</v>
      </c>
    </row>
    <row r="36" spans="1:5" x14ac:dyDescent="0.45">
      <c r="A36" t="s">
        <v>107</v>
      </c>
      <c r="B36">
        <v>159</v>
      </c>
      <c r="C36" t="s">
        <v>61</v>
      </c>
      <c r="D36" t="s">
        <v>141</v>
      </c>
      <c r="E36" t="s">
        <v>214</v>
      </c>
    </row>
    <row r="37" spans="1:5" x14ac:dyDescent="0.45">
      <c r="A37" t="s">
        <v>107</v>
      </c>
      <c r="B37">
        <v>159</v>
      </c>
      <c r="C37" t="s">
        <v>64</v>
      </c>
      <c r="D37" t="s">
        <v>210</v>
      </c>
      <c r="E37" t="s">
        <v>214</v>
      </c>
    </row>
    <row r="38" spans="1:5" x14ac:dyDescent="0.45">
      <c r="A38" t="s">
        <v>109</v>
      </c>
      <c r="B38">
        <v>149</v>
      </c>
      <c r="C38" t="s">
        <v>58</v>
      </c>
      <c r="D38" t="s">
        <v>143</v>
      </c>
      <c r="E38" t="s">
        <v>214</v>
      </c>
    </row>
    <row r="39" spans="1:5" x14ac:dyDescent="0.45">
      <c r="A39" t="s">
        <v>109</v>
      </c>
      <c r="B39">
        <v>149</v>
      </c>
      <c r="C39" t="s">
        <v>61</v>
      </c>
      <c r="D39" t="s">
        <v>157</v>
      </c>
      <c r="E39" t="s">
        <v>214</v>
      </c>
    </row>
    <row r="40" spans="1:5" x14ac:dyDescent="0.45">
      <c r="A40" t="s">
        <v>111</v>
      </c>
      <c r="B40">
        <v>279</v>
      </c>
      <c r="C40" t="s">
        <v>58</v>
      </c>
      <c r="D40" t="s">
        <v>112</v>
      </c>
      <c r="E40" t="s">
        <v>214</v>
      </c>
    </row>
    <row r="41" spans="1:5" x14ac:dyDescent="0.45">
      <c r="A41" t="s">
        <v>111</v>
      </c>
      <c r="B41">
        <v>289</v>
      </c>
      <c r="C41" t="s">
        <v>61</v>
      </c>
      <c r="D41" t="s">
        <v>144</v>
      </c>
      <c r="E41" t="s">
        <v>214</v>
      </c>
    </row>
    <row r="42" spans="1:5" x14ac:dyDescent="0.45">
      <c r="A42" t="s">
        <v>113</v>
      </c>
      <c r="B42">
        <v>614.28</v>
      </c>
      <c r="C42" t="s">
        <v>49</v>
      </c>
      <c r="D42" t="s">
        <v>114</v>
      </c>
      <c r="E42" t="s">
        <v>214</v>
      </c>
    </row>
    <row r="43" spans="1:5" x14ac:dyDescent="0.45">
      <c r="A43" t="s">
        <v>113</v>
      </c>
      <c r="B43">
        <v>1047.78</v>
      </c>
      <c r="C43" t="s">
        <v>56</v>
      </c>
      <c r="D43" t="s">
        <v>147</v>
      </c>
      <c r="E43" t="s">
        <v>214</v>
      </c>
    </row>
    <row r="44" spans="1:5" x14ac:dyDescent="0.45">
      <c r="A44" t="s">
        <v>115</v>
      </c>
      <c r="B44">
        <v>409</v>
      </c>
      <c r="C44" t="s">
        <v>58</v>
      </c>
      <c r="D44" t="s">
        <v>149</v>
      </c>
      <c r="E44" t="s">
        <v>214</v>
      </c>
    </row>
    <row r="45" spans="1:5" x14ac:dyDescent="0.45">
      <c r="A45" t="s">
        <v>115</v>
      </c>
      <c r="B45">
        <v>470.43</v>
      </c>
      <c r="C45" t="s">
        <v>49</v>
      </c>
      <c r="D45" t="s">
        <v>116</v>
      </c>
      <c r="E45" t="s">
        <v>214</v>
      </c>
    </row>
    <row r="46" spans="1:5" x14ac:dyDescent="0.45">
      <c r="A46" t="s">
        <v>115</v>
      </c>
      <c r="B46">
        <v>344.99</v>
      </c>
      <c r="C46" t="s">
        <v>211</v>
      </c>
      <c r="D46" t="s">
        <v>212</v>
      </c>
      <c r="E46" t="s">
        <v>214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214</v>
      </c>
    </row>
    <row r="48" spans="1:5" x14ac:dyDescent="0.45">
      <c r="A48" t="s">
        <v>117</v>
      </c>
      <c r="B48">
        <v>156</v>
      </c>
      <c r="C48" t="s">
        <v>58</v>
      </c>
      <c r="D48" t="s">
        <v>151</v>
      </c>
      <c r="E48" t="s">
        <v>214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214</v>
      </c>
    </row>
    <row r="50" spans="1:5" x14ac:dyDescent="0.45">
      <c r="A50" t="s">
        <v>117</v>
      </c>
      <c r="B50">
        <v>165</v>
      </c>
      <c r="C50" t="s">
        <v>72</v>
      </c>
      <c r="D50" t="s">
        <v>158</v>
      </c>
      <c r="E50" t="s">
        <v>214</v>
      </c>
    </row>
  </sheetData>
  <conditionalFormatting sqref="B2:B50">
    <cfRule type="cellIs" dxfId="19" priority="1" operator="equal">
      <formula>150</formula>
    </cfRule>
    <cfRule type="cellIs" dxfId="18" priority="2" operator="equal">
      <formula>100</formula>
    </cfRule>
    <cfRule type="cellIs" dxfId="17" priority="3" operator="equal">
      <formula>98.99</formula>
    </cfRule>
    <cfRule type="cellIs" dxfId="16" priority="4" operator="equal">
      <formula>0.68</formula>
    </cfRule>
  </conditionalFormatting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9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116" t="s">
        <v>24</v>
      </c>
      <c r="B1" s="116" t="s">
        <v>26</v>
      </c>
      <c r="C1" s="116" t="s">
        <v>205</v>
      </c>
      <c r="D1" s="116" t="s">
        <v>159</v>
      </c>
      <c r="E1" s="116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216</v>
      </c>
    </row>
    <row r="3" spans="1:5" x14ac:dyDescent="0.45">
      <c r="A3" t="s">
        <v>90</v>
      </c>
      <c r="B3">
        <v>8.6</v>
      </c>
      <c r="C3" t="s">
        <v>55</v>
      </c>
      <c r="D3" t="s">
        <v>91</v>
      </c>
      <c r="E3" t="s">
        <v>216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216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216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216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216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216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216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216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216</v>
      </c>
    </row>
    <row r="12" spans="1:5" x14ac:dyDescent="0.45">
      <c r="A12" t="s">
        <v>107</v>
      </c>
      <c r="B12" s="84">
        <v>144</v>
      </c>
      <c r="C12" s="84" t="s">
        <v>49</v>
      </c>
      <c r="D12" s="84" t="s">
        <v>217</v>
      </c>
      <c r="E12" t="s">
        <v>216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216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216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216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216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1"/>
  <sheetViews>
    <sheetView topLeftCell="A16" workbookViewId="0">
      <selection activeCell="A16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6" t="s">
        <v>24</v>
      </c>
      <c r="B1" s="116" t="s">
        <v>26</v>
      </c>
      <c r="C1" s="116" t="s">
        <v>205</v>
      </c>
      <c r="D1" s="116" t="s">
        <v>159</v>
      </c>
      <c r="E1" s="116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216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216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216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216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216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216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216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216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216</v>
      </c>
    </row>
    <row r="11" spans="1:5" x14ac:dyDescent="0.45">
      <c r="A11" t="s">
        <v>73</v>
      </c>
      <c r="B11">
        <v>20.62</v>
      </c>
      <c r="C11" t="s">
        <v>58</v>
      </c>
      <c r="D11" t="s">
        <v>92</v>
      </c>
      <c r="E11" t="s">
        <v>216</v>
      </c>
    </row>
    <row r="12" spans="1:5" x14ac:dyDescent="0.45">
      <c r="A12" t="s">
        <v>73</v>
      </c>
      <c r="B12">
        <v>17.55</v>
      </c>
      <c r="C12" t="s">
        <v>71</v>
      </c>
      <c r="D12" t="s">
        <v>125</v>
      </c>
      <c r="E12" t="s">
        <v>216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216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216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216</v>
      </c>
    </row>
    <row r="16" spans="1:5" x14ac:dyDescent="0.45">
      <c r="A16" t="s">
        <v>95</v>
      </c>
      <c r="B16">
        <v>3.66</v>
      </c>
      <c r="C16" t="s">
        <v>69</v>
      </c>
      <c r="D16" t="s">
        <v>131</v>
      </c>
      <c r="E16" t="s">
        <v>216</v>
      </c>
    </row>
    <row r="17" spans="1:5" x14ac:dyDescent="0.45">
      <c r="A17" t="s">
        <v>95</v>
      </c>
      <c r="B17">
        <v>5.99</v>
      </c>
      <c r="C17" t="s">
        <v>61</v>
      </c>
      <c r="D17" t="s">
        <v>154</v>
      </c>
      <c r="E17" t="s">
        <v>216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216</v>
      </c>
    </row>
    <row r="19" spans="1:5" x14ac:dyDescent="0.45">
      <c r="A19" t="s">
        <v>97</v>
      </c>
      <c r="B19">
        <v>1.1499999999999999</v>
      </c>
      <c r="C19" t="s">
        <v>58</v>
      </c>
      <c r="D19" t="s">
        <v>98</v>
      </c>
      <c r="E19" t="s">
        <v>216</v>
      </c>
    </row>
    <row r="20" spans="1:5" x14ac:dyDescent="0.45">
      <c r="A20" t="s">
        <v>99</v>
      </c>
      <c r="B20">
        <v>3.98</v>
      </c>
      <c r="C20" t="s">
        <v>58</v>
      </c>
      <c r="D20" t="s">
        <v>128</v>
      </c>
      <c r="E20" t="s">
        <v>216</v>
      </c>
    </row>
    <row r="21" spans="1:5" x14ac:dyDescent="0.45">
      <c r="A21" t="s">
        <v>99</v>
      </c>
      <c r="B21">
        <v>8.5399999999999991</v>
      </c>
      <c r="C21" t="s">
        <v>49</v>
      </c>
      <c r="D21" t="s">
        <v>100</v>
      </c>
      <c r="E21" t="s">
        <v>216</v>
      </c>
    </row>
    <row r="22" spans="1:5" x14ac:dyDescent="0.45">
      <c r="A22" t="s">
        <v>99</v>
      </c>
      <c r="B22">
        <v>5.99</v>
      </c>
      <c r="C22" t="s">
        <v>61</v>
      </c>
      <c r="D22" t="s">
        <v>133</v>
      </c>
      <c r="E22" t="s">
        <v>216</v>
      </c>
    </row>
    <row r="23" spans="1:5" x14ac:dyDescent="0.45">
      <c r="A23" t="s">
        <v>99</v>
      </c>
      <c r="B23">
        <v>2.1</v>
      </c>
      <c r="C23" t="s">
        <v>71</v>
      </c>
      <c r="D23" t="s">
        <v>129</v>
      </c>
      <c r="E23" t="s">
        <v>216</v>
      </c>
    </row>
    <row r="24" spans="1:5" x14ac:dyDescent="0.45">
      <c r="A24" t="s">
        <v>99</v>
      </c>
      <c r="B24">
        <v>9.99</v>
      </c>
      <c r="C24" t="s">
        <v>56</v>
      </c>
      <c r="D24" t="s">
        <v>209</v>
      </c>
      <c r="E24" t="s">
        <v>216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216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216</v>
      </c>
    </row>
    <row r="27" spans="1:5" x14ac:dyDescent="0.45">
      <c r="A27" t="s">
        <v>101</v>
      </c>
      <c r="B27">
        <v>20</v>
      </c>
      <c r="C27" t="s">
        <v>49</v>
      </c>
      <c r="D27" t="s">
        <v>196</v>
      </c>
      <c r="E27" t="s">
        <v>216</v>
      </c>
    </row>
    <row r="28" spans="1:5" x14ac:dyDescent="0.45">
      <c r="A28" t="s">
        <v>101</v>
      </c>
      <c r="B28">
        <v>6.45</v>
      </c>
      <c r="C28" t="s">
        <v>54</v>
      </c>
      <c r="D28" t="s">
        <v>215</v>
      </c>
      <c r="E28" t="s">
        <v>216</v>
      </c>
    </row>
    <row r="29" spans="1:5" x14ac:dyDescent="0.45">
      <c r="A29" t="s">
        <v>103</v>
      </c>
      <c r="B29">
        <v>1.6</v>
      </c>
      <c r="C29" t="s">
        <v>58</v>
      </c>
      <c r="D29" t="s">
        <v>104</v>
      </c>
      <c r="E29" t="s">
        <v>216</v>
      </c>
    </row>
    <row r="30" spans="1:5" x14ac:dyDescent="0.45">
      <c r="A30" t="s">
        <v>105</v>
      </c>
      <c r="B30">
        <v>115.22</v>
      </c>
      <c r="C30" t="s">
        <v>49</v>
      </c>
      <c r="D30" t="s">
        <v>135</v>
      </c>
      <c r="E30" t="s">
        <v>216</v>
      </c>
    </row>
    <row r="31" spans="1:5" x14ac:dyDescent="0.45">
      <c r="A31" t="s">
        <v>105</v>
      </c>
      <c r="B31">
        <v>118</v>
      </c>
      <c r="C31" t="s">
        <v>61</v>
      </c>
      <c r="D31" t="s">
        <v>136</v>
      </c>
      <c r="E31" t="s">
        <v>216</v>
      </c>
    </row>
    <row r="32" spans="1:5" x14ac:dyDescent="0.45">
      <c r="A32" t="s">
        <v>105</v>
      </c>
      <c r="B32">
        <v>111.07</v>
      </c>
      <c r="C32" t="s">
        <v>56</v>
      </c>
      <c r="D32" t="s">
        <v>179</v>
      </c>
      <c r="E32" t="s">
        <v>216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216</v>
      </c>
    </row>
    <row r="34" spans="1:5" x14ac:dyDescent="0.45">
      <c r="A34" t="s">
        <v>107</v>
      </c>
      <c r="B34">
        <v>158</v>
      </c>
      <c r="C34" t="s">
        <v>61</v>
      </c>
      <c r="D34" t="s">
        <v>141</v>
      </c>
      <c r="E34" t="s">
        <v>216</v>
      </c>
    </row>
    <row r="35" spans="1:5" x14ac:dyDescent="0.45">
      <c r="A35" t="s">
        <v>107</v>
      </c>
      <c r="B35">
        <v>144</v>
      </c>
      <c r="C35" t="s">
        <v>49</v>
      </c>
      <c r="D35" t="s">
        <v>217</v>
      </c>
      <c r="E35" t="s">
        <v>216</v>
      </c>
    </row>
    <row r="36" spans="1:5" x14ac:dyDescent="0.45">
      <c r="A36" t="s">
        <v>107</v>
      </c>
      <c r="B36">
        <v>160.59</v>
      </c>
      <c r="C36" t="s">
        <v>56</v>
      </c>
      <c r="D36" t="s">
        <v>218</v>
      </c>
      <c r="E36" t="s">
        <v>216</v>
      </c>
    </row>
    <row r="37" spans="1:5" x14ac:dyDescent="0.45">
      <c r="A37" t="s">
        <v>107</v>
      </c>
      <c r="B37">
        <v>215</v>
      </c>
      <c r="C37" t="s">
        <v>203</v>
      </c>
      <c r="D37" t="s">
        <v>204</v>
      </c>
      <c r="E37" t="s">
        <v>216</v>
      </c>
    </row>
    <row r="38" spans="1:5" x14ac:dyDescent="0.45">
      <c r="A38" t="s">
        <v>109</v>
      </c>
      <c r="B38">
        <v>149</v>
      </c>
      <c r="C38" t="s">
        <v>58</v>
      </c>
      <c r="D38" t="s">
        <v>143</v>
      </c>
      <c r="E38" t="s">
        <v>216</v>
      </c>
    </row>
    <row r="39" spans="1:5" x14ac:dyDescent="0.45">
      <c r="A39" t="s">
        <v>109</v>
      </c>
      <c r="B39">
        <v>149</v>
      </c>
      <c r="C39" t="s">
        <v>61</v>
      </c>
      <c r="D39" t="s">
        <v>157</v>
      </c>
      <c r="E39" t="s">
        <v>216</v>
      </c>
    </row>
    <row r="40" spans="1:5" x14ac:dyDescent="0.45">
      <c r="A40" t="s">
        <v>111</v>
      </c>
      <c r="B40">
        <v>289</v>
      </c>
      <c r="C40" t="s">
        <v>58</v>
      </c>
      <c r="D40" t="s">
        <v>112</v>
      </c>
      <c r="E40" t="s">
        <v>216</v>
      </c>
    </row>
    <row r="41" spans="1:5" x14ac:dyDescent="0.45">
      <c r="A41" t="s">
        <v>111</v>
      </c>
      <c r="B41">
        <v>289</v>
      </c>
      <c r="C41" t="s">
        <v>61</v>
      </c>
      <c r="D41" t="s">
        <v>144</v>
      </c>
      <c r="E41" t="s">
        <v>216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216</v>
      </c>
    </row>
    <row r="43" spans="1:5" x14ac:dyDescent="0.45">
      <c r="A43" t="s">
        <v>113</v>
      </c>
      <c r="B43">
        <v>614.28</v>
      </c>
      <c r="C43" t="s">
        <v>49</v>
      </c>
      <c r="D43" t="s">
        <v>114</v>
      </c>
      <c r="E43" t="s">
        <v>216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216</v>
      </c>
    </row>
    <row r="45" spans="1:5" x14ac:dyDescent="0.45">
      <c r="A45" t="s">
        <v>115</v>
      </c>
      <c r="B45">
        <v>409</v>
      </c>
      <c r="C45" t="s">
        <v>58</v>
      </c>
      <c r="D45" t="s">
        <v>149</v>
      </c>
      <c r="E45" t="s">
        <v>216</v>
      </c>
    </row>
    <row r="46" spans="1:5" x14ac:dyDescent="0.45">
      <c r="A46" t="s">
        <v>115</v>
      </c>
      <c r="B46">
        <v>511.7</v>
      </c>
      <c r="C46" t="s">
        <v>49</v>
      </c>
      <c r="D46" t="s">
        <v>116</v>
      </c>
      <c r="E46" t="s">
        <v>216</v>
      </c>
    </row>
    <row r="47" spans="1:5" x14ac:dyDescent="0.45">
      <c r="A47" t="s">
        <v>115</v>
      </c>
      <c r="B47">
        <v>344.99</v>
      </c>
      <c r="C47" t="s">
        <v>211</v>
      </c>
      <c r="D47" t="s">
        <v>212</v>
      </c>
      <c r="E47" t="s">
        <v>216</v>
      </c>
    </row>
    <row r="48" spans="1:5" x14ac:dyDescent="0.45">
      <c r="A48" t="s">
        <v>115</v>
      </c>
      <c r="B48">
        <v>445.81</v>
      </c>
      <c r="C48" t="s">
        <v>56</v>
      </c>
      <c r="D48" t="s">
        <v>150</v>
      </c>
      <c r="E48" t="s">
        <v>216</v>
      </c>
    </row>
    <row r="49" spans="1:5" x14ac:dyDescent="0.45">
      <c r="A49" t="s">
        <v>117</v>
      </c>
      <c r="B49">
        <v>156</v>
      </c>
      <c r="C49" t="s">
        <v>58</v>
      </c>
      <c r="D49" t="s">
        <v>151</v>
      </c>
      <c r="E49" t="s">
        <v>216</v>
      </c>
    </row>
    <row r="50" spans="1:5" x14ac:dyDescent="0.45">
      <c r="A50" t="s">
        <v>117</v>
      </c>
      <c r="B50">
        <v>155.99</v>
      </c>
      <c r="C50" t="s">
        <v>49</v>
      </c>
      <c r="D50" t="s">
        <v>118</v>
      </c>
      <c r="E50" t="s">
        <v>216</v>
      </c>
    </row>
    <row r="51" spans="1:5" x14ac:dyDescent="0.45">
      <c r="A51" t="s">
        <v>117</v>
      </c>
      <c r="B51">
        <v>165</v>
      </c>
      <c r="C51" t="s">
        <v>72</v>
      </c>
      <c r="D51" t="s">
        <v>158</v>
      </c>
      <c r="E51" t="s">
        <v>216</v>
      </c>
    </row>
  </sheetData>
  <conditionalFormatting sqref="B2:B51">
    <cfRule type="cellIs" dxfId="15" priority="1" operator="equal">
      <formula>98.99</formula>
    </cfRule>
    <cfRule type="cellIs" dxfId="14" priority="2" operator="equal">
      <formula>150</formula>
    </cfRule>
    <cfRule type="cellIs" dxfId="13" priority="3" operator="equal">
      <formula>100</formula>
    </cfRule>
    <cfRule type="cellIs" dxfId="12" priority="4" operator="equal">
      <formula>0.68</formula>
    </cfRule>
  </conditionalFormatting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7"/>
  <sheetViews>
    <sheetView workbookViewId="0">
      <selection activeCell="A5" sqref="A5:D5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41.265625" bestFit="1" customWidth="1"/>
    <col min="4" max="4" width="116.86328125" bestFit="1" customWidth="1"/>
    <col min="5" max="5" width="17.9296875" bestFit="1" customWidth="1"/>
  </cols>
  <sheetData>
    <row r="1" spans="1:5" x14ac:dyDescent="0.45">
      <c r="A1" s="118" t="s">
        <v>24</v>
      </c>
      <c r="B1" s="118" t="s">
        <v>26</v>
      </c>
      <c r="C1" s="118" t="s">
        <v>205</v>
      </c>
      <c r="D1" s="118" t="s">
        <v>159</v>
      </c>
      <c r="E1" s="11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219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219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219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219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219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219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219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219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219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219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219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219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219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219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219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219</v>
      </c>
    </row>
  </sheetData>
  <conditionalFormatting sqref="B12">
    <cfRule type="cellIs" dxfId="11" priority="1" operator="equal">
      <formula>98.99</formula>
    </cfRule>
    <cfRule type="cellIs" dxfId="10" priority="2" operator="equal">
      <formula>150</formula>
    </cfRule>
    <cfRule type="cellIs" dxfId="9" priority="3" operator="equal">
      <formula>100</formula>
    </cfRule>
    <cfRule type="cellIs" dxfId="8" priority="4" operator="equal">
      <formula>0.68</formula>
    </cfRule>
  </conditionalFormatting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40"/>
  <sheetViews>
    <sheetView topLeftCell="B11" workbookViewId="0">
      <selection activeCell="A11"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41.265625" bestFit="1" customWidth="1"/>
    <col min="4" max="4" width="144.19921875" bestFit="1" customWidth="1"/>
    <col min="5" max="5" width="17.86328125" bestFit="1" customWidth="1"/>
  </cols>
  <sheetData>
    <row r="1" spans="1:5" x14ac:dyDescent="0.45">
      <c r="A1" s="118" t="s">
        <v>24</v>
      </c>
      <c r="B1" s="118" t="s">
        <v>26</v>
      </c>
      <c r="C1" s="118" t="s">
        <v>205</v>
      </c>
      <c r="D1" s="118" t="s">
        <v>159</v>
      </c>
      <c r="E1" s="11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219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219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219</v>
      </c>
    </row>
    <row r="5" spans="1:5" x14ac:dyDescent="0.45">
      <c r="A5" t="s">
        <v>90</v>
      </c>
      <c r="B5">
        <v>8.6</v>
      </c>
      <c r="C5" t="s">
        <v>57</v>
      </c>
      <c r="D5" t="s">
        <v>124</v>
      </c>
      <c r="E5" t="s">
        <v>219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219</v>
      </c>
    </row>
    <row r="7" spans="1:5" x14ac:dyDescent="0.45">
      <c r="A7" t="s">
        <v>73</v>
      </c>
      <c r="B7">
        <v>17.55</v>
      </c>
      <c r="C7" t="s">
        <v>71</v>
      </c>
      <c r="D7" t="s">
        <v>125</v>
      </c>
      <c r="E7" t="s">
        <v>219</v>
      </c>
    </row>
    <row r="8" spans="1:5" x14ac:dyDescent="0.45">
      <c r="A8" t="s">
        <v>93</v>
      </c>
      <c r="B8">
        <v>3.98</v>
      </c>
      <c r="C8" t="s">
        <v>58</v>
      </c>
      <c r="D8" t="s">
        <v>128</v>
      </c>
      <c r="E8" t="s">
        <v>219</v>
      </c>
    </row>
    <row r="9" spans="1:5" x14ac:dyDescent="0.45">
      <c r="A9" t="s">
        <v>93</v>
      </c>
      <c r="B9">
        <v>8.5399999999999991</v>
      </c>
      <c r="C9" t="s">
        <v>49</v>
      </c>
      <c r="D9" t="s">
        <v>100</v>
      </c>
      <c r="E9" t="s">
        <v>219</v>
      </c>
    </row>
    <row r="10" spans="1:5" x14ac:dyDescent="0.45">
      <c r="A10" t="s">
        <v>95</v>
      </c>
      <c r="B10">
        <v>2.98</v>
      </c>
      <c r="C10" t="s">
        <v>58</v>
      </c>
      <c r="D10" t="s">
        <v>190</v>
      </c>
      <c r="E10" t="s">
        <v>219</v>
      </c>
    </row>
    <row r="11" spans="1:5" x14ac:dyDescent="0.45">
      <c r="A11" t="s">
        <v>95</v>
      </c>
      <c r="B11">
        <v>5.99</v>
      </c>
      <c r="C11" t="s">
        <v>61</v>
      </c>
      <c r="D11" t="s">
        <v>154</v>
      </c>
      <c r="E11" t="s">
        <v>219</v>
      </c>
    </row>
    <row r="12" spans="1:5" x14ac:dyDescent="0.45">
      <c r="A12" t="s">
        <v>95</v>
      </c>
      <c r="B12">
        <v>2.98</v>
      </c>
      <c r="C12" t="s">
        <v>64</v>
      </c>
      <c r="D12" t="s">
        <v>132</v>
      </c>
      <c r="E12" t="s">
        <v>219</v>
      </c>
    </row>
    <row r="13" spans="1:5" x14ac:dyDescent="0.45">
      <c r="A13" t="s">
        <v>97</v>
      </c>
      <c r="B13">
        <v>1.1499999999999999</v>
      </c>
      <c r="C13" t="s">
        <v>58</v>
      </c>
      <c r="D13" t="s">
        <v>98</v>
      </c>
      <c r="E13" t="s">
        <v>219</v>
      </c>
    </row>
    <row r="14" spans="1:5" x14ac:dyDescent="0.45">
      <c r="A14" t="s">
        <v>99</v>
      </c>
      <c r="B14">
        <v>8.5399999999999991</v>
      </c>
      <c r="C14" t="s">
        <v>49</v>
      </c>
      <c r="D14" t="s">
        <v>100</v>
      </c>
      <c r="E14" t="s">
        <v>219</v>
      </c>
    </row>
    <row r="15" spans="1:5" x14ac:dyDescent="0.45">
      <c r="A15" t="s">
        <v>101</v>
      </c>
      <c r="B15">
        <v>4.5999999999999996</v>
      </c>
      <c r="C15" t="s">
        <v>58</v>
      </c>
      <c r="D15" t="s">
        <v>102</v>
      </c>
      <c r="E15" t="s">
        <v>219</v>
      </c>
    </row>
    <row r="16" spans="1:5" x14ac:dyDescent="0.45">
      <c r="A16" t="s">
        <v>101</v>
      </c>
      <c r="B16">
        <v>5.99</v>
      </c>
      <c r="C16" t="s">
        <v>61</v>
      </c>
      <c r="D16" t="s">
        <v>134</v>
      </c>
      <c r="E16" t="s">
        <v>219</v>
      </c>
    </row>
    <row r="17" spans="1:5" x14ac:dyDescent="0.45">
      <c r="A17" t="s">
        <v>101</v>
      </c>
      <c r="B17">
        <v>11.03</v>
      </c>
      <c r="C17" t="s">
        <v>49</v>
      </c>
      <c r="D17" t="s">
        <v>196</v>
      </c>
      <c r="E17" t="s">
        <v>219</v>
      </c>
    </row>
    <row r="18" spans="1:5" x14ac:dyDescent="0.45">
      <c r="A18" t="s">
        <v>101</v>
      </c>
      <c r="B18">
        <v>6.45</v>
      </c>
      <c r="C18" t="s">
        <v>54</v>
      </c>
      <c r="D18" t="s">
        <v>215</v>
      </c>
      <c r="E18" t="s">
        <v>219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219</v>
      </c>
    </row>
    <row r="20" spans="1:5" x14ac:dyDescent="0.45">
      <c r="A20" t="s">
        <v>105</v>
      </c>
      <c r="B20">
        <v>118</v>
      </c>
      <c r="C20" t="s">
        <v>49</v>
      </c>
      <c r="D20" t="s">
        <v>135</v>
      </c>
      <c r="E20" t="s">
        <v>219</v>
      </c>
    </row>
    <row r="21" spans="1:5" x14ac:dyDescent="0.45">
      <c r="A21" t="s">
        <v>105</v>
      </c>
      <c r="B21">
        <v>118</v>
      </c>
      <c r="C21" t="s">
        <v>61</v>
      </c>
      <c r="D21" t="s">
        <v>136</v>
      </c>
      <c r="E21" t="s">
        <v>219</v>
      </c>
    </row>
    <row r="22" spans="1:5" x14ac:dyDescent="0.45">
      <c r="A22" t="s">
        <v>105</v>
      </c>
      <c r="B22">
        <v>111.07</v>
      </c>
      <c r="C22" t="s">
        <v>56</v>
      </c>
      <c r="D22" t="s">
        <v>137</v>
      </c>
      <c r="E22" t="s">
        <v>219</v>
      </c>
    </row>
    <row r="23" spans="1:5" x14ac:dyDescent="0.45">
      <c r="A23" t="s">
        <v>105</v>
      </c>
      <c r="B23">
        <v>84.99</v>
      </c>
      <c r="C23" t="s">
        <v>59</v>
      </c>
      <c r="D23" t="s">
        <v>170</v>
      </c>
      <c r="E23" t="s">
        <v>219</v>
      </c>
    </row>
    <row r="24" spans="1:5" x14ac:dyDescent="0.45">
      <c r="A24" t="s">
        <v>107</v>
      </c>
      <c r="B24">
        <v>158</v>
      </c>
      <c r="C24" t="s">
        <v>58</v>
      </c>
      <c r="D24" t="s">
        <v>140</v>
      </c>
      <c r="E24" t="s">
        <v>219</v>
      </c>
    </row>
    <row r="25" spans="1:5" x14ac:dyDescent="0.45">
      <c r="A25" t="s">
        <v>107</v>
      </c>
      <c r="B25">
        <v>159</v>
      </c>
      <c r="C25" t="s">
        <v>61</v>
      </c>
      <c r="D25" t="s">
        <v>141</v>
      </c>
      <c r="E25" t="s">
        <v>219</v>
      </c>
    </row>
    <row r="26" spans="1:5" x14ac:dyDescent="0.45">
      <c r="A26" t="s">
        <v>107</v>
      </c>
      <c r="B26">
        <v>215</v>
      </c>
      <c r="C26" t="s">
        <v>203</v>
      </c>
      <c r="D26" t="s">
        <v>204</v>
      </c>
      <c r="E26" t="s">
        <v>219</v>
      </c>
    </row>
    <row r="27" spans="1:5" x14ac:dyDescent="0.45">
      <c r="A27" t="s">
        <v>109</v>
      </c>
      <c r="B27">
        <v>149</v>
      </c>
      <c r="C27" t="s">
        <v>58</v>
      </c>
      <c r="D27" t="s">
        <v>143</v>
      </c>
      <c r="E27" t="s">
        <v>219</v>
      </c>
    </row>
    <row r="28" spans="1:5" x14ac:dyDescent="0.45">
      <c r="A28" t="s">
        <v>109</v>
      </c>
      <c r="B28">
        <v>149</v>
      </c>
      <c r="C28" t="s">
        <v>61</v>
      </c>
      <c r="D28" t="s">
        <v>157</v>
      </c>
      <c r="E28" t="s">
        <v>219</v>
      </c>
    </row>
    <row r="29" spans="1:5" x14ac:dyDescent="0.45">
      <c r="A29" t="s">
        <v>111</v>
      </c>
      <c r="B29">
        <v>289</v>
      </c>
      <c r="C29" t="s">
        <v>58</v>
      </c>
      <c r="D29" t="s">
        <v>112</v>
      </c>
      <c r="E29" t="s">
        <v>219</v>
      </c>
    </row>
    <row r="30" spans="1:5" x14ac:dyDescent="0.45">
      <c r="A30" t="s">
        <v>111</v>
      </c>
      <c r="B30">
        <v>279</v>
      </c>
      <c r="C30" t="s">
        <v>61</v>
      </c>
      <c r="D30" t="s">
        <v>144</v>
      </c>
      <c r="E30" t="s">
        <v>219</v>
      </c>
    </row>
    <row r="31" spans="1:5" x14ac:dyDescent="0.45">
      <c r="A31" t="s">
        <v>113</v>
      </c>
      <c r="B31">
        <v>614.28</v>
      </c>
      <c r="C31" t="s">
        <v>49</v>
      </c>
      <c r="D31" t="s">
        <v>114</v>
      </c>
      <c r="E31" t="s">
        <v>219</v>
      </c>
    </row>
    <row r="32" spans="1:5" x14ac:dyDescent="0.45">
      <c r="A32" t="s">
        <v>113</v>
      </c>
      <c r="B32">
        <v>1047.78</v>
      </c>
      <c r="C32" t="s">
        <v>56</v>
      </c>
      <c r="D32" t="s">
        <v>147</v>
      </c>
      <c r="E32" t="s">
        <v>219</v>
      </c>
    </row>
    <row r="33" spans="1:5" x14ac:dyDescent="0.45">
      <c r="A33" t="s">
        <v>115</v>
      </c>
      <c r="B33">
        <v>409</v>
      </c>
      <c r="C33" t="s">
        <v>58</v>
      </c>
      <c r="D33" t="s">
        <v>149</v>
      </c>
      <c r="E33" t="s">
        <v>219</v>
      </c>
    </row>
    <row r="34" spans="1:5" x14ac:dyDescent="0.45">
      <c r="A34" t="s">
        <v>115</v>
      </c>
      <c r="B34">
        <v>511.7</v>
      </c>
      <c r="C34" t="s">
        <v>49</v>
      </c>
      <c r="D34" t="s">
        <v>116</v>
      </c>
      <c r="E34" t="s">
        <v>219</v>
      </c>
    </row>
    <row r="35" spans="1:5" x14ac:dyDescent="0.45">
      <c r="A35" t="s">
        <v>115</v>
      </c>
      <c r="B35">
        <v>344.99</v>
      </c>
      <c r="C35" t="s">
        <v>211</v>
      </c>
      <c r="D35" t="s">
        <v>212</v>
      </c>
      <c r="E35" t="s">
        <v>219</v>
      </c>
    </row>
    <row r="36" spans="1:5" x14ac:dyDescent="0.45">
      <c r="A36" t="s">
        <v>115</v>
      </c>
      <c r="B36">
        <v>445.81</v>
      </c>
      <c r="C36" t="s">
        <v>56</v>
      </c>
      <c r="D36" t="s">
        <v>150</v>
      </c>
      <c r="E36" t="s">
        <v>219</v>
      </c>
    </row>
    <row r="37" spans="1:5" x14ac:dyDescent="0.45">
      <c r="A37" t="s">
        <v>115</v>
      </c>
      <c r="B37">
        <v>506.37</v>
      </c>
      <c r="C37" t="s">
        <v>54</v>
      </c>
      <c r="D37" t="s">
        <v>220</v>
      </c>
      <c r="E37" t="s">
        <v>219</v>
      </c>
    </row>
    <row r="38" spans="1:5" x14ac:dyDescent="0.45">
      <c r="A38" t="s">
        <v>117</v>
      </c>
      <c r="B38">
        <v>156</v>
      </c>
      <c r="C38" t="s">
        <v>58</v>
      </c>
      <c r="D38" t="s">
        <v>151</v>
      </c>
      <c r="E38" t="s">
        <v>219</v>
      </c>
    </row>
    <row r="39" spans="1:5" x14ac:dyDescent="0.45">
      <c r="A39" t="s">
        <v>117</v>
      </c>
      <c r="B39">
        <v>155.99</v>
      </c>
      <c r="C39" t="s">
        <v>49</v>
      </c>
      <c r="D39" t="s">
        <v>118</v>
      </c>
      <c r="E39" t="s">
        <v>219</v>
      </c>
    </row>
    <row r="40" spans="1:5" x14ac:dyDescent="0.45">
      <c r="A40" t="s">
        <v>117</v>
      </c>
      <c r="B40">
        <v>165</v>
      </c>
      <c r="C40" t="s">
        <v>72</v>
      </c>
      <c r="D40" t="s">
        <v>158</v>
      </c>
      <c r="E40" t="s">
        <v>219</v>
      </c>
    </row>
  </sheetData>
  <conditionalFormatting sqref="B1:B1048576">
    <cfRule type="cellIs" dxfId="7" priority="1" operator="equal">
      <formula>98.99</formula>
    </cfRule>
    <cfRule type="cellIs" dxfId="6" priority="2" operator="equal">
      <formula>150</formula>
    </cfRule>
    <cfRule type="cellIs" dxfId="5" priority="3" operator="equal">
      <formula>100</formula>
    </cfRule>
    <cfRule type="cellIs" dxfId="4" priority="4" operator="equal">
      <formula>0.68</formula>
    </cfRule>
  </conditionalFormatting>
  <pageMargins left="0.75" right="0.75" top="1" bottom="1" header="0.5" footer="0.5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7"/>
  <sheetViews>
    <sheetView workbookViewId="0">
      <selection activeCell="A8" sqref="A8:D8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0.59765625" bestFit="1" customWidth="1"/>
    <col min="4" max="4" width="116.86328125" bestFit="1" customWidth="1"/>
    <col min="5" max="5" width="17.9296875" bestFit="1" customWidth="1"/>
  </cols>
  <sheetData>
    <row r="1" spans="1:5" x14ac:dyDescent="0.45">
      <c r="A1" s="119" t="s">
        <v>24</v>
      </c>
      <c r="B1" s="119" t="s">
        <v>26</v>
      </c>
      <c r="C1" s="119" t="s">
        <v>205</v>
      </c>
      <c r="D1" s="119" t="s">
        <v>159</v>
      </c>
      <c r="E1" s="119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221</v>
      </c>
    </row>
    <row r="3" spans="1:5" x14ac:dyDescent="0.45">
      <c r="A3" t="s">
        <v>90</v>
      </c>
      <c r="B3">
        <v>8.6</v>
      </c>
      <c r="C3" t="s">
        <v>55</v>
      </c>
      <c r="D3" t="s">
        <v>91</v>
      </c>
      <c r="E3" t="s">
        <v>221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221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221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221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221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221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221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221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221</v>
      </c>
    </row>
    <row r="12" spans="1:5" x14ac:dyDescent="0.45">
      <c r="A12" t="s">
        <v>107</v>
      </c>
      <c r="B12">
        <v>159</v>
      </c>
      <c r="C12" t="s">
        <v>56</v>
      </c>
      <c r="D12" t="s">
        <v>222</v>
      </c>
      <c r="E12" t="s">
        <v>221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221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221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221</v>
      </c>
    </row>
    <row r="16" spans="1:5" x14ac:dyDescent="0.45">
      <c r="A16" t="s">
        <v>115</v>
      </c>
      <c r="B16">
        <v>354.99</v>
      </c>
      <c r="C16" t="s">
        <v>49</v>
      </c>
      <c r="D16" t="s">
        <v>116</v>
      </c>
      <c r="E16" t="s">
        <v>221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221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45"/>
  <sheetViews>
    <sheetView topLeftCell="B1"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45" bestFit="1" customWidth="1"/>
    <col min="5" max="5" width="17.9296875" bestFit="1" customWidth="1"/>
  </cols>
  <sheetData>
    <row r="1" spans="1:5" x14ac:dyDescent="0.45">
      <c r="A1" s="119" t="s">
        <v>24</v>
      </c>
      <c r="B1" s="119" t="s">
        <v>26</v>
      </c>
      <c r="C1" s="119" t="s">
        <v>205</v>
      </c>
      <c r="D1" s="119" t="s">
        <v>159</v>
      </c>
      <c r="E1" s="119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221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221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221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221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221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221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221</v>
      </c>
    </row>
    <row r="9" spans="1:5" x14ac:dyDescent="0.45">
      <c r="A9" t="s">
        <v>90</v>
      </c>
      <c r="B9">
        <v>12.68</v>
      </c>
      <c r="C9" t="s">
        <v>61</v>
      </c>
      <c r="D9" t="s">
        <v>199</v>
      </c>
      <c r="E9" t="s">
        <v>221</v>
      </c>
    </row>
    <row r="10" spans="1:5" x14ac:dyDescent="0.45">
      <c r="A10" t="s">
        <v>90</v>
      </c>
      <c r="B10">
        <v>10.47</v>
      </c>
      <c r="C10" t="s">
        <v>55</v>
      </c>
      <c r="D10" t="s">
        <v>91</v>
      </c>
      <c r="E10" t="s">
        <v>221</v>
      </c>
    </row>
    <row r="11" spans="1:5" x14ac:dyDescent="0.45">
      <c r="A11" t="s">
        <v>90</v>
      </c>
      <c r="B11">
        <v>8.6</v>
      </c>
      <c r="C11" t="s">
        <v>57</v>
      </c>
      <c r="D11" t="s">
        <v>124</v>
      </c>
      <c r="E11" t="s">
        <v>221</v>
      </c>
    </row>
    <row r="12" spans="1:5" x14ac:dyDescent="0.45">
      <c r="A12" t="s">
        <v>73</v>
      </c>
      <c r="B12">
        <v>20.62</v>
      </c>
      <c r="C12" t="s">
        <v>58</v>
      </c>
      <c r="D12" t="s">
        <v>92</v>
      </c>
      <c r="E12" t="s">
        <v>221</v>
      </c>
    </row>
    <row r="13" spans="1:5" x14ac:dyDescent="0.45">
      <c r="A13" t="s">
        <v>73</v>
      </c>
      <c r="B13">
        <v>17.55</v>
      </c>
      <c r="C13" t="s">
        <v>71</v>
      </c>
      <c r="D13" t="s">
        <v>125</v>
      </c>
      <c r="E13" t="s">
        <v>221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221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221</v>
      </c>
    </row>
    <row r="16" spans="1:5" x14ac:dyDescent="0.45">
      <c r="A16" t="s">
        <v>95</v>
      </c>
      <c r="B16">
        <v>5.99</v>
      </c>
      <c r="C16" t="s">
        <v>61</v>
      </c>
      <c r="D16" t="s">
        <v>154</v>
      </c>
      <c r="E16" t="s">
        <v>221</v>
      </c>
    </row>
    <row r="17" spans="1:5" x14ac:dyDescent="0.45">
      <c r="A17" t="s">
        <v>95</v>
      </c>
      <c r="B17">
        <v>2.98</v>
      </c>
      <c r="C17" t="s">
        <v>64</v>
      </c>
      <c r="D17" t="s">
        <v>132</v>
      </c>
      <c r="E17" t="s">
        <v>221</v>
      </c>
    </row>
    <row r="18" spans="1:5" x14ac:dyDescent="0.45">
      <c r="A18" t="s">
        <v>97</v>
      </c>
      <c r="B18">
        <v>1.1499999999999999</v>
      </c>
      <c r="C18" t="s">
        <v>58</v>
      </c>
      <c r="D18" t="s">
        <v>98</v>
      </c>
      <c r="E18" t="s">
        <v>221</v>
      </c>
    </row>
    <row r="19" spans="1:5" x14ac:dyDescent="0.45">
      <c r="A19" t="s">
        <v>99</v>
      </c>
      <c r="B19">
        <v>8.5399999999999991</v>
      </c>
      <c r="C19" t="s">
        <v>49</v>
      </c>
      <c r="D19" t="s">
        <v>100</v>
      </c>
      <c r="E19" t="s">
        <v>221</v>
      </c>
    </row>
    <row r="20" spans="1:5" x14ac:dyDescent="0.45">
      <c r="A20" t="s">
        <v>101</v>
      </c>
      <c r="B20">
        <v>4.5999999999999996</v>
      </c>
      <c r="C20" t="s">
        <v>58</v>
      </c>
      <c r="D20" t="s">
        <v>102</v>
      </c>
      <c r="E20" t="s">
        <v>221</v>
      </c>
    </row>
    <row r="21" spans="1:5" x14ac:dyDescent="0.45">
      <c r="A21" t="s">
        <v>101</v>
      </c>
      <c r="B21">
        <v>5.99</v>
      </c>
      <c r="C21" t="s">
        <v>61</v>
      </c>
      <c r="D21" t="s">
        <v>134</v>
      </c>
      <c r="E21" t="s">
        <v>221</v>
      </c>
    </row>
    <row r="22" spans="1:5" x14ac:dyDescent="0.45">
      <c r="A22" t="s">
        <v>101</v>
      </c>
      <c r="B22">
        <v>11.03</v>
      </c>
      <c r="C22" t="s">
        <v>49</v>
      </c>
      <c r="D22" t="s">
        <v>196</v>
      </c>
      <c r="E22" t="s">
        <v>221</v>
      </c>
    </row>
    <row r="23" spans="1:5" x14ac:dyDescent="0.45">
      <c r="A23" t="s">
        <v>103</v>
      </c>
      <c r="B23">
        <v>1.6</v>
      </c>
      <c r="C23" t="s">
        <v>58</v>
      </c>
      <c r="D23" t="s">
        <v>104</v>
      </c>
      <c r="E23" t="s">
        <v>221</v>
      </c>
    </row>
    <row r="24" spans="1:5" x14ac:dyDescent="0.45">
      <c r="A24" t="s">
        <v>105</v>
      </c>
      <c r="B24">
        <v>118</v>
      </c>
      <c r="C24" t="s">
        <v>49</v>
      </c>
      <c r="D24" t="s">
        <v>135</v>
      </c>
      <c r="E24" t="s">
        <v>221</v>
      </c>
    </row>
    <row r="25" spans="1:5" x14ac:dyDescent="0.45">
      <c r="A25" t="s">
        <v>105</v>
      </c>
      <c r="B25">
        <v>118</v>
      </c>
      <c r="C25" t="s">
        <v>61</v>
      </c>
      <c r="D25" t="s">
        <v>136</v>
      </c>
      <c r="E25" t="s">
        <v>221</v>
      </c>
    </row>
    <row r="26" spans="1:5" x14ac:dyDescent="0.45">
      <c r="A26" t="s">
        <v>105</v>
      </c>
      <c r="B26">
        <v>111.07</v>
      </c>
      <c r="C26" t="s">
        <v>56</v>
      </c>
      <c r="D26" t="s">
        <v>137</v>
      </c>
      <c r="E26" t="s">
        <v>221</v>
      </c>
    </row>
    <row r="27" spans="1:5" x14ac:dyDescent="0.45">
      <c r="A27" t="s">
        <v>105</v>
      </c>
      <c r="B27">
        <v>84.99</v>
      </c>
      <c r="C27" t="s">
        <v>59</v>
      </c>
      <c r="D27" t="s">
        <v>170</v>
      </c>
      <c r="E27" t="s">
        <v>221</v>
      </c>
    </row>
    <row r="28" spans="1:5" x14ac:dyDescent="0.45">
      <c r="A28" t="s">
        <v>107</v>
      </c>
      <c r="B28">
        <v>160.59</v>
      </c>
      <c r="C28" t="s">
        <v>56</v>
      </c>
      <c r="D28" t="s">
        <v>222</v>
      </c>
      <c r="E28" t="s">
        <v>221</v>
      </c>
    </row>
    <row r="29" spans="1:5" x14ac:dyDescent="0.45">
      <c r="A29" t="s">
        <v>107</v>
      </c>
      <c r="B29">
        <v>159</v>
      </c>
      <c r="C29" t="s">
        <v>64</v>
      </c>
      <c r="D29" t="s">
        <v>210</v>
      </c>
      <c r="E29" t="s">
        <v>221</v>
      </c>
    </row>
    <row r="30" spans="1:5" x14ac:dyDescent="0.45">
      <c r="A30" t="s">
        <v>109</v>
      </c>
      <c r="B30">
        <v>149</v>
      </c>
      <c r="C30" t="s">
        <v>58</v>
      </c>
      <c r="D30" t="s">
        <v>143</v>
      </c>
      <c r="E30" t="s">
        <v>221</v>
      </c>
    </row>
    <row r="31" spans="1:5" x14ac:dyDescent="0.45">
      <c r="A31" t="s">
        <v>109</v>
      </c>
      <c r="B31">
        <v>149</v>
      </c>
      <c r="C31" t="s">
        <v>61</v>
      </c>
      <c r="D31" t="s">
        <v>157</v>
      </c>
      <c r="E31" t="s">
        <v>221</v>
      </c>
    </row>
    <row r="32" spans="1:5" x14ac:dyDescent="0.45">
      <c r="A32" t="s">
        <v>111</v>
      </c>
      <c r="B32">
        <v>289</v>
      </c>
      <c r="C32" t="s">
        <v>58</v>
      </c>
      <c r="D32" t="s">
        <v>112</v>
      </c>
      <c r="E32" t="s">
        <v>221</v>
      </c>
    </row>
    <row r="33" spans="1:5" x14ac:dyDescent="0.45">
      <c r="A33" t="s">
        <v>111</v>
      </c>
      <c r="B33">
        <v>279</v>
      </c>
      <c r="C33" t="s">
        <v>61</v>
      </c>
      <c r="D33" t="s">
        <v>144</v>
      </c>
      <c r="E33" t="s">
        <v>221</v>
      </c>
    </row>
    <row r="34" spans="1:5" x14ac:dyDescent="0.45">
      <c r="A34" t="s">
        <v>111</v>
      </c>
      <c r="B34">
        <v>315.01</v>
      </c>
      <c r="C34" t="s">
        <v>56</v>
      </c>
      <c r="D34" t="s">
        <v>168</v>
      </c>
      <c r="E34" t="s">
        <v>221</v>
      </c>
    </row>
    <row r="35" spans="1:5" x14ac:dyDescent="0.45">
      <c r="A35" t="s">
        <v>113</v>
      </c>
      <c r="B35">
        <v>765</v>
      </c>
      <c r="C35" t="s">
        <v>58</v>
      </c>
      <c r="D35" t="s">
        <v>146</v>
      </c>
      <c r="E35" t="s">
        <v>221</v>
      </c>
    </row>
    <row r="36" spans="1:5" x14ac:dyDescent="0.45">
      <c r="A36" t="s">
        <v>113</v>
      </c>
      <c r="B36">
        <v>614.28</v>
      </c>
      <c r="C36" t="s">
        <v>49</v>
      </c>
      <c r="D36" t="s">
        <v>114</v>
      </c>
      <c r="E36" t="s">
        <v>221</v>
      </c>
    </row>
    <row r="37" spans="1:5" x14ac:dyDescent="0.45">
      <c r="A37" t="s">
        <v>113</v>
      </c>
      <c r="B37">
        <v>634.70000000000005</v>
      </c>
      <c r="C37" t="s">
        <v>56</v>
      </c>
      <c r="D37" t="s">
        <v>147</v>
      </c>
      <c r="E37" t="s">
        <v>221</v>
      </c>
    </row>
    <row r="38" spans="1:5" x14ac:dyDescent="0.45">
      <c r="A38" t="s">
        <v>115</v>
      </c>
      <c r="B38">
        <v>409</v>
      </c>
      <c r="C38" t="s">
        <v>58</v>
      </c>
      <c r="D38" t="s">
        <v>149</v>
      </c>
      <c r="E38" t="s">
        <v>221</v>
      </c>
    </row>
    <row r="39" spans="1:5" x14ac:dyDescent="0.45">
      <c r="A39" t="s">
        <v>115</v>
      </c>
      <c r="B39">
        <v>511.7</v>
      </c>
      <c r="C39" t="s">
        <v>49</v>
      </c>
      <c r="D39" t="s">
        <v>116</v>
      </c>
      <c r="E39" t="s">
        <v>221</v>
      </c>
    </row>
    <row r="40" spans="1:5" x14ac:dyDescent="0.45">
      <c r="A40" t="s">
        <v>115</v>
      </c>
      <c r="B40">
        <v>354.99</v>
      </c>
      <c r="C40" t="s">
        <v>211</v>
      </c>
      <c r="D40" t="s">
        <v>212</v>
      </c>
      <c r="E40" t="s">
        <v>221</v>
      </c>
    </row>
    <row r="41" spans="1:5" x14ac:dyDescent="0.45">
      <c r="A41" t="s">
        <v>115</v>
      </c>
      <c r="B41">
        <v>445.81</v>
      </c>
      <c r="C41" t="s">
        <v>56</v>
      </c>
      <c r="D41" t="s">
        <v>150</v>
      </c>
      <c r="E41" t="s">
        <v>221</v>
      </c>
    </row>
    <row r="42" spans="1:5" x14ac:dyDescent="0.45">
      <c r="A42" t="s">
        <v>115</v>
      </c>
      <c r="B42">
        <v>506.37</v>
      </c>
      <c r="C42" t="s">
        <v>54</v>
      </c>
      <c r="D42" t="s">
        <v>220</v>
      </c>
      <c r="E42" t="s">
        <v>221</v>
      </c>
    </row>
    <row r="43" spans="1:5" x14ac:dyDescent="0.45">
      <c r="A43" t="s">
        <v>117</v>
      </c>
      <c r="B43">
        <v>156</v>
      </c>
      <c r="C43" t="s">
        <v>58</v>
      </c>
      <c r="D43" t="s">
        <v>151</v>
      </c>
      <c r="E43" t="s">
        <v>221</v>
      </c>
    </row>
    <row r="44" spans="1:5" x14ac:dyDescent="0.45">
      <c r="A44" t="s">
        <v>117</v>
      </c>
      <c r="B44">
        <v>155.99</v>
      </c>
      <c r="C44" t="s">
        <v>49</v>
      </c>
      <c r="D44" t="s">
        <v>118</v>
      </c>
      <c r="E44" t="s">
        <v>221</v>
      </c>
    </row>
    <row r="45" spans="1:5" x14ac:dyDescent="0.45">
      <c r="A45" t="s">
        <v>117</v>
      </c>
      <c r="B45">
        <v>165</v>
      </c>
      <c r="C45" t="s">
        <v>72</v>
      </c>
      <c r="D45" t="s">
        <v>158</v>
      </c>
      <c r="E45" t="s">
        <v>221</v>
      </c>
    </row>
  </sheetData>
  <conditionalFormatting sqref="B2:B45">
    <cfRule type="cellIs" dxfId="3" priority="1" operator="equal">
      <formula>150</formula>
    </cfRule>
    <cfRule type="cellIs" dxfId="2" priority="2" operator="equal">
      <formula>100</formula>
    </cfRule>
  </conditionalFormatting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7"/>
  <sheetViews>
    <sheetView workbookViewId="0">
      <selection activeCell="E7" sqref="E7:E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28.86328125" bestFit="1" customWidth="1"/>
    <col min="4" max="4" width="116.86328125" bestFit="1" customWidth="1"/>
    <col min="5" max="5" width="18.06640625" bestFit="1" customWidth="1"/>
  </cols>
  <sheetData>
    <row r="1" spans="1:5" x14ac:dyDescent="0.45">
      <c r="A1" s="123" t="s">
        <v>83</v>
      </c>
      <c r="B1" s="123" t="s">
        <v>84</v>
      </c>
      <c r="C1" s="123" t="s">
        <v>85</v>
      </c>
      <c r="D1" s="123" t="s">
        <v>86</v>
      </c>
      <c r="E1" s="123" t="s">
        <v>87</v>
      </c>
    </row>
    <row r="2" spans="1:5" x14ac:dyDescent="0.45">
      <c r="A2" t="s">
        <v>88</v>
      </c>
      <c r="B2">
        <v>4.7300000000000004</v>
      </c>
      <c r="C2" t="s">
        <v>223</v>
      </c>
      <c r="D2" t="s">
        <v>224</v>
      </c>
      <c r="E2" t="s">
        <v>225</v>
      </c>
    </row>
    <row r="3" spans="1:5" x14ac:dyDescent="0.45">
      <c r="A3" t="s">
        <v>90</v>
      </c>
      <c r="B3">
        <v>8.35</v>
      </c>
      <c r="C3" t="s">
        <v>55</v>
      </c>
      <c r="D3" t="s">
        <v>91</v>
      </c>
      <c r="E3" t="s">
        <v>225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225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226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225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225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226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225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225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225</v>
      </c>
    </row>
    <row r="12" spans="1:5" x14ac:dyDescent="0.45">
      <c r="A12" t="s">
        <v>107</v>
      </c>
      <c r="B12">
        <v>143.99</v>
      </c>
      <c r="C12" t="s">
        <v>49</v>
      </c>
      <c r="D12" t="s">
        <v>227</v>
      </c>
      <c r="E12" t="s">
        <v>225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225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225</v>
      </c>
    </row>
    <row r="15" spans="1:5" x14ac:dyDescent="0.45">
      <c r="A15" t="s">
        <v>113</v>
      </c>
      <c r="B15">
        <v>634.6</v>
      </c>
      <c r="C15" t="s">
        <v>49</v>
      </c>
      <c r="D15" t="s">
        <v>114</v>
      </c>
      <c r="E15" t="s">
        <v>225</v>
      </c>
    </row>
    <row r="16" spans="1:5" x14ac:dyDescent="0.45">
      <c r="A16" t="s">
        <v>115</v>
      </c>
      <c r="B16">
        <v>354.99</v>
      </c>
      <c r="C16" t="s">
        <v>49</v>
      </c>
      <c r="D16" t="s">
        <v>116</v>
      </c>
      <c r="E16" t="s">
        <v>225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225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44"/>
  <sheetViews>
    <sheetView topLeftCell="B7" workbookViewId="0">
      <selection activeCell="A2" sqref="A2:E44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28.86328125" bestFit="1" customWidth="1"/>
    <col min="4" max="4" width="144.19921875" bestFit="1" customWidth="1"/>
    <col min="5" max="5" width="18.06640625" bestFit="1" customWidth="1"/>
  </cols>
  <sheetData>
    <row r="1" spans="1:5" x14ac:dyDescent="0.45">
      <c r="A1" s="123" t="s">
        <v>83</v>
      </c>
      <c r="B1" s="123" t="s">
        <v>84</v>
      </c>
      <c r="C1" s="123" t="s">
        <v>85</v>
      </c>
      <c r="D1" s="123" t="s">
        <v>86</v>
      </c>
      <c r="E1" s="123" t="s">
        <v>87</v>
      </c>
    </row>
    <row r="2" spans="1:5" x14ac:dyDescent="0.45">
      <c r="A2" t="s">
        <v>88</v>
      </c>
      <c r="B2">
        <v>26.18</v>
      </c>
      <c r="C2" t="s">
        <v>58</v>
      </c>
      <c r="D2" t="s">
        <v>228</v>
      </c>
      <c r="E2" t="s">
        <v>225</v>
      </c>
    </row>
    <row r="3" spans="1:5" x14ac:dyDescent="0.45">
      <c r="A3" t="s">
        <v>88</v>
      </c>
      <c r="B3">
        <v>25.19</v>
      </c>
      <c r="C3" t="s">
        <v>223</v>
      </c>
      <c r="D3" t="s">
        <v>224</v>
      </c>
      <c r="E3" t="s">
        <v>225</v>
      </c>
    </row>
    <row r="4" spans="1:5" x14ac:dyDescent="0.45">
      <c r="A4" t="s">
        <v>88</v>
      </c>
      <c r="B4">
        <v>17.989999999999998</v>
      </c>
      <c r="C4" t="s">
        <v>229</v>
      </c>
      <c r="D4" t="s">
        <v>230</v>
      </c>
      <c r="E4" t="s">
        <v>225</v>
      </c>
    </row>
    <row r="5" spans="1:5" x14ac:dyDescent="0.45">
      <c r="A5" t="s">
        <v>88</v>
      </c>
      <c r="B5">
        <v>4.7300000000000004</v>
      </c>
      <c r="C5" t="s">
        <v>57</v>
      </c>
      <c r="D5" t="s">
        <v>121</v>
      </c>
      <c r="E5" t="s">
        <v>225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225</v>
      </c>
    </row>
    <row r="7" spans="1:5" x14ac:dyDescent="0.45">
      <c r="A7" t="s">
        <v>90</v>
      </c>
      <c r="B7">
        <v>12.68</v>
      </c>
      <c r="C7" t="s">
        <v>61</v>
      </c>
      <c r="D7" t="s">
        <v>199</v>
      </c>
      <c r="E7" t="s">
        <v>225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225</v>
      </c>
    </row>
    <row r="9" spans="1:5" x14ac:dyDescent="0.45">
      <c r="A9" t="s">
        <v>90</v>
      </c>
      <c r="B9">
        <v>8.35</v>
      </c>
      <c r="C9" t="s">
        <v>57</v>
      </c>
      <c r="D9" t="s">
        <v>124</v>
      </c>
      <c r="E9" t="s">
        <v>225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225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225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225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225</v>
      </c>
    </row>
    <row r="14" spans="1:5" x14ac:dyDescent="0.45">
      <c r="A14" t="s">
        <v>97</v>
      </c>
      <c r="B14">
        <v>1.1499999999999999</v>
      </c>
      <c r="C14" t="s">
        <v>58</v>
      </c>
      <c r="D14" t="s">
        <v>98</v>
      </c>
      <c r="E14" t="s">
        <v>225</v>
      </c>
    </row>
    <row r="15" spans="1:5" x14ac:dyDescent="0.45">
      <c r="A15" t="s">
        <v>97</v>
      </c>
      <c r="B15">
        <v>2.29</v>
      </c>
      <c r="C15" t="s">
        <v>71</v>
      </c>
      <c r="D15" t="s">
        <v>187</v>
      </c>
      <c r="E15" t="s">
        <v>225</v>
      </c>
    </row>
    <row r="16" spans="1:5" x14ac:dyDescent="0.45">
      <c r="A16" t="s">
        <v>101</v>
      </c>
      <c r="B16">
        <v>4.5999999999999996</v>
      </c>
      <c r="C16" t="s">
        <v>58</v>
      </c>
      <c r="D16" t="s">
        <v>102</v>
      </c>
      <c r="E16" t="s">
        <v>225</v>
      </c>
    </row>
    <row r="17" spans="1:5" x14ac:dyDescent="0.45">
      <c r="A17" t="s">
        <v>101</v>
      </c>
      <c r="B17">
        <v>11.03</v>
      </c>
      <c r="C17" t="s">
        <v>49</v>
      </c>
      <c r="D17" t="s">
        <v>196</v>
      </c>
      <c r="E17" t="s">
        <v>225</v>
      </c>
    </row>
    <row r="18" spans="1:5" x14ac:dyDescent="0.45">
      <c r="A18" t="s">
        <v>101</v>
      </c>
      <c r="B18">
        <v>6.45</v>
      </c>
      <c r="C18" t="s">
        <v>54</v>
      </c>
      <c r="D18" t="s">
        <v>215</v>
      </c>
      <c r="E18" t="s">
        <v>225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225</v>
      </c>
    </row>
    <row r="20" spans="1:5" x14ac:dyDescent="0.45">
      <c r="A20" t="s">
        <v>105</v>
      </c>
      <c r="B20">
        <v>117.7</v>
      </c>
      <c r="C20" t="s">
        <v>49</v>
      </c>
      <c r="D20" t="s">
        <v>135</v>
      </c>
      <c r="E20" t="s">
        <v>225</v>
      </c>
    </row>
    <row r="21" spans="1:5" x14ac:dyDescent="0.45">
      <c r="A21" t="s">
        <v>105</v>
      </c>
      <c r="B21">
        <v>118</v>
      </c>
      <c r="C21" t="s">
        <v>61</v>
      </c>
      <c r="D21" t="s">
        <v>136</v>
      </c>
      <c r="E21" t="s">
        <v>225</v>
      </c>
    </row>
    <row r="22" spans="1:5" x14ac:dyDescent="0.45">
      <c r="A22" t="s">
        <v>105</v>
      </c>
      <c r="B22">
        <v>111.07</v>
      </c>
      <c r="C22" t="s">
        <v>56</v>
      </c>
      <c r="D22" t="s">
        <v>137</v>
      </c>
      <c r="E22" t="s">
        <v>225</v>
      </c>
    </row>
    <row r="23" spans="1:5" x14ac:dyDescent="0.45">
      <c r="A23" t="s">
        <v>105</v>
      </c>
      <c r="B23">
        <v>84.99</v>
      </c>
      <c r="C23" t="s">
        <v>59</v>
      </c>
      <c r="D23" t="s">
        <v>170</v>
      </c>
      <c r="E23" t="s">
        <v>225</v>
      </c>
    </row>
    <row r="24" spans="1:5" x14ac:dyDescent="0.45">
      <c r="A24" t="s">
        <v>107</v>
      </c>
      <c r="B24">
        <v>159</v>
      </c>
      <c r="C24" t="s">
        <v>58</v>
      </c>
      <c r="D24" t="s">
        <v>140</v>
      </c>
      <c r="E24" t="s">
        <v>225</v>
      </c>
    </row>
    <row r="25" spans="1:5" x14ac:dyDescent="0.45">
      <c r="A25" t="s">
        <v>107</v>
      </c>
      <c r="B25">
        <v>158</v>
      </c>
      <c r="C25" t="s">
        <v>61</v>
      </c>
      <c r="D25" t="s">
        <v>141</v>
      </c>
      <c r="E25" t="s">
        <v>225</v>
      </c>
    </row>
    <row r="26" spans="1:5" x14ac:dyDescent="0.45">
      <c r="A26" t="s">
        <v>107</v>
      </c>
      <c r="B26">
        <v>143.99</v>
      </c>
      <c r="C26" t="s">
        <v>49</v>
      </c>
      <c r="D26" t="s">
        <v>227</v>
      </c>
      <c r="E26" t="s">
        <v>225</v>
      </c>
    </row>
    <row r="27" spans="1:5" x14ac:dyDescent="0.45">
      <c r="A27" t="s">
        <v>107</v>
      </c>
      <c r="B27">
        <v>160.59</v>
      </c>
      <c r="C27" t="s">
        <v>56</v>
      </c>
      <c r="D27" t="s">
        <v>222</v>
      </c>
      <c r="E27" t="s">
        <v>225</v>
      </c>
    </row>
    <row r="28" spans="1:5" x14ac:dyDescent="0.45">
      <c r="A28" t="s">
        <v>109</v>
      </c>
      <c r="B28">
        <v>149</v>
      </c>
      <c r="C28" t="s">
        <v>58</v>
      </c>
      <c r="D28" t="s">
        <v>143</v>
      </c>
      <c r="E28" t="s">
        <v>225</v>
      </c>
    </row>
    <row r="29" spans="1:5" x14ac:dyDescent="0.45">
      <c r="A29" t="s">
        <v>109</v>
      </c>
      <c r="B29">
        <v>149</v>
      </c>
      <c r="C29" t="s">
        <v>61</v>
      </c>
      <c r="D29" t="s">
        <v>157</v>
      </c>
      <c r="E29" t="s">
        <v>225</v>
      </c>
    </row>
    <row r="30" spans="1:5" x14ac:dyDescent="0.45">
      <c r="A30" t="s">
        <v>109</v>
      </c>
      <c r="B30">
        <v>150</v>
      </c>
      <c r="C30" t="s">
        <v>69</v>
      </c>
      <c r="D30" t="s">
        <v>231</v>
      </c>
      <c r="E30" t="s">
        <v>225</v>
      </c>
    </row>
    <row r="31" spans="1:5" x14ac:dyDescent="0.45">
      <c r="A31" t="s">
        <v>111</v>
      </c>
      <c r="B31">
        <v>289</v>
      </c>
      <c r="C31" t="s">
        <v>58</v>
      </c>
      <c r="D31" t="s">
        <v>112</v>
      </c>
      <c r="E31" t="s">
        <v>225</v>
      </c>
    </row>
    <row r="32" spans="1:5" x14ac:dyDescent="0.45">
      <c r="A32" t="s">
        <v>111</v>
      </c>
      <c r="B32">
        <v>279</v>
      </c>
      <c r="C32" t="s">
        <v>61</v>
      </c>
      <c r="D32" t="s">
        <v>144</v>
      </c>
      <c r="E32" t="s">
        <v>225</v>
      </c>
    </row>
    <row r="33" spans="1:5" x14ac:dyDescent="0.45">
      <c r="A33" t="s">
        <v>111</v>
      </c>
      <c r="B33">
        <v>315.01</v>
      </c>
      <c r="C33" t="s">
        <v>56</v>
      </c>
      <c r="D33" t="s">
        <v>168</v>
      </c>
      <c r="E33" t="s">
        <v>225</v>
      </c>
    </row>
    <row r="34" spans="1:5" x14ac:dyDescent="0.45">
      <c r="A34" t="s">
        <v>113</v>
      </c>
      <c r="B34">
        <v>765</v>
      </c>
      <c r="C34" t="s">
        <v>58</v>
      </c>
      <c r="D34" t="s">
        <v>146</v>
      </c>
      <c r="E34" t="s">
        <v>225</v>
      </c>
    </row>
    <row r="35" spans="1:5" x14ac:dyDescent="0.45">
      <c r="A35" t="s">
        <v>113</v>
      </c>
      <c r="B35">
        <v>634.6</v>
      </c>
      <c r="C35" t="s">
        <v>49</v>
      </c>
      <c r="D35" t="s">
        <v>114</v>
      </c>
      <c r="E35" t="s">
        <v>225</v>
      </c>
    </row>
    <row r="36" spans="1:5" x14ac:dyDescent="0.45">
      <c r="A36" t="s">
        <v>113</v>
      </c>
      <c r="B36">
        <v>634.70000000000005</v>
      </c>
      <c r="C36" t="s">
        <v>56</v>
      </c>
      <c r="D36" t="s">
        <v>147</v>
      </c>
      <c r="E36" t="s">
        <v>225</v>
      </c>
    </row>
    <row r="37" spans="1:5" x14ac:dyDescent="0.45">
      <c r="A37" t="s">
        <v>115</v>
      </c>
      <c r="B37">
        <v>409</v>
      </c>
      <c r="C37" t="s">
        <v>58</v>
      </c>
      <c r="D37" t="s">
        <v>149</v>
      </c>
      <c r="E37" t="s">
        <v>225</v>
      </c>
    </row>
    <row r="38" spans="1:5" x14ac:dyDescent="0.45">
      <c r="A38" t="s">
        <v>115</v>
      </c>
      <c r="B38">
        <v>511.7</v>
      </c>
      <c r="C38" t="s">
        <v>49</v>
      </c>
      <c r="D38" t="s">
        <v>116</v>
      </c>
      <c r="E38" t="s">
        <v>225</v>
      </c>
    </row>
    <row r="39" spans="1:5" x14ac:dyDescent="0.45">
      <c r="A39" t="s">
        <v>115</v>
      </c>
      <c r="B39">
        <v>354.99</v>
      </c>
      <c r="C39" t="s">
        <v>211</v>
      </c>
      <c r="D39" t="s">
        <v>212</v>
      </c>
      <c r="E39" t="s">
        <v>225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225</v>
      </c>
    </row>
    <row r="41" spans="1:5" x14ac:dyDescent="0.45">
      <c r="A41" t="s">
        <v>115</v>
      </c>
      <c r="B41">
        <v>506.37</v>
      </c>
      <c r="C41" t="s">
        <v>54</v>
      </c>
      <c r="D41" t="s">
        <v>220</v>
      </c>
      <c r="E41" t="s">
        <v>225</v>
      </c>
    </row>
    <row r="42" spans="1:5" x14ac:dyDescent="0.45">
      <c r="A42" t="s">
        <v>117</v>
      </c>
      <c r="B42">
        <v>156</v>
      </c>
      <c r="C42" t="s">
        <v>58</v>
      </c>
      <c r="D42" t="s">
        <v>151</v>
      </c>
      <c r="E42" t="s">
        <v>225</v>
      </c>
    </row>
    <row r="43" spans="1:5" x14ac:dyDescent="0.45">
      <c r="A43" t="s">
        <v>117</v>
      </c>
      <c r="B43">
        <v>155.99</v>
      </c>
      <c r="C43" t="s">
        <v>49</v>
      </c>
      <c r="D43" t="s">
        <v>118</v>
      </c>
      <c r="E43" t="s">
        <v>225</v>
      </c>
    </row>
    <row r="44" spans="1:5" x14ac:dyDescent="0.45">
      <c r="A44" t="s">
        <v>117</v>
      </c>
      <c r="B44">
        <v>165</v>
      </c>
      <c r="C44" t="s">
        <v>72</v>
      </c>
      <c r="D44" t="s">
        <v>158</v>
      </c>
      <c r="E44" t="s">
        <v>225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7"/>
  <sheetViews>
    <sheetView workbookViewId="0">
      <selection activeCell="A8" sqref="A8:D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0.73046875" bestFit="1" customWidth="1"/>
    <col min="4" max="4" width="116.86328125" bestFit="1" customWidth="1"/>
    <col min="5" max="5" width="18.06640625" bestFit="1" customWidth="1"/>
  </cols>
  <sheetData>
    <row r="1" spans="1:5" x14ac:dyDescent="0.45">
      <c r="A1" s="124" t="s">
        <v>83</v>
      </c>
      <c r="B1" s="124" t="s">
        <v>84</v>
      </c>
      <c r="C1" s="124" t="s">
        <v>85</v>
      </c>
      <c r="D1" s="124" t="s">
        <v>86</v>
      </c>
      <c r="E1" s="124" t="s">
        <v>87</v>
      </c>
    </row>
    <row r="2" spans="1:5" x14ac:dyDescent="0.45">
      <c r="A2" t="s">
        <v>88</v>
      </c>
      <c r="B2">
        <v>4.7300000000000004</v>
      </c>
      <c r="C2" t="s">
        <v>55</v>
      </c>
      <c r="D2" t="s">
        <v>207</v>
      </c>
      <c r="E2" t="s">
        <v>232</v>
      </c>
    </row>
    <row r="3" spans="1:5" x14ac:dyDescent="0.45">
      <c r="A3" t="s">
        <v>90</v>
      </c>
      <c r="B3">
        <v>8.35</v>
      </c>
      <c r="C3" t="s">
        <v>55</v>
      </c>
      <c r="D3" t="s">
        <v>91</v>
      </c>
      <c r="E3" t="s">
        <v>232</v>
      </c>
    </row>
    <row r="4" spans="1:5" x14ac:dyDescent="0.45">
      <c r="A4" t="s">
        <v>73</v>
      </c>
      <c r="B4">
        <v>33.340000000000003</v>
      </c>
      <c r="C4" t="s">
        <v>54</v>
      </c>
      <c r="D4" t="s">
        <v>165</v>
      </c>
      <c r="E4" t="s">
        <v>232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233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232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232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233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232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232</v>
      </c>
    </row>
    <row r="11" spans="1:5" x14ac:dyDescent="0.45">
      <c r="A11" t="s">
        <v>105</v>
      </c>
      <c r="B11">
        <v>84.99</v>
      </c>
      <c r="C11" t="s">
        <v>49</v>
      </c>
      <c r="D11" t="s">
        <v>106</v>
      </c>
      <c r="E11" t="s">
        <v>232</v>
      </c>
    </row>
    <row r="12" spans="1:5" x14ac:dyDescent="0.45">
      <c r="A12" t="s">
        <v>107</v>
      </c>
      <c r="B12">
        <v>143.99</v>
      </c>
      <c r="C12" t="s">
        <v>49</v>
      </c>
      <c r="D12" t="s">
        <v>217</v>
      </c>
      <c r="E12" t="s">
        <v>232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232</v>
      </c>
    </row>
    <row r="14" spans="1:5" x14ac:dyDescent="0.45">
      <c r="A14" t="s">
        <v>111</v>
      </c>
      <c r="B14">
        <v>289</v>
      </c>
      <c r="C14" t="s">
        <v>56</v>
      </c>
      <c r="D14" t="s">
        <v>234</v>
      </c>
      <c r="E14" t="s">
        <v>232</v>
      </c>
    </row>
    <row r="15" spans="1:5" x14ac:dyDescent="0.45">
      <c r="A15" t="s">
        <v>113</v>
      </c>
      <c r="B15">
        <v>634.6</v>
      </c>
      <c r="C15" t="s">
        <v>49</v>
      </c>
      <c r="D15" t="s">
        <v>114</v>
      </c>
      <c r="E15" t="s">
        <v>232</v>
      </c>
    </row>
    <row r="16" spans="1:5" x14ac:dyDescent="0.45">
      <c r="A16" t="s">
        <v>115</v>
      </c>
      <c r="B16">
        <v>392.7</v>
      </c>
      <c r="C16" t="s">
        <v>49</v>
      </c>
      <c r="D16" t="s">
        <v>235</v>
      </c>
      <c r="E16" t="s">
        <v>232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232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41"/>
  <sheetViews>
    <sheetView topLeftCell="C1" workbookViewId="0">
      <selection activeCell="A2" sqref="A2:E4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45" bestFit="1" customWidth="1"/>
    <col min="5" max="5" width="18.06640625" bestFit="1" customWidth="1"/>
  </cols>
  <sheetData>
    <row r="1" spans="1:5" x14ac:dyDescent="0.45">
      <c r="A1" s="124" t="s">
        <v>83</v>
      </c>
      <c r="B1" s="124" t="s">
        <v>84</v>
      </c>
      <c r="C1" s="124" t="s">
        <v>85</v>
      </c>
      <c r="D1" s="124" t="s">
        <v>86</v>
      </c>
      <c r="E1" s="124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232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232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t="s">
        <v>232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232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232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232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232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232</v>
      </c>
    </row>
    <row r="10" spans="1:5" x14ac:dyDescent="0.45">
      <c r="A10" t="s">
        <v>90</v>
      </c>
      <c r="B10">
        <v>8.35</v>
      </c>
      <c r="C10" t="s">
        <v>57</v>
      </c>
      <c r="D10" t="s">
        <v>124</v>
      </c>
      <c r="E10" t="s">
        <v>232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232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232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232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232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232</v>
      </c>
    </row>
    <row r="16" spans="1:5" x14ac:dyDescent="0.45">
      <c r="A16" t="s">
        <v>101</v>
      </c>
      <c r="B16">
        <v>4.5999999999999996</v>
      </c>
      <c r="C16" t="s">
        <v>58</v>
      </c>
      <c r="D16" t="s">
        <v>102</v>
      </c>
      <c r="E16" t="s">
        <v>232</v>
      </c>
    </row>
    <row r="17" spans="1:5" x14ac:dyDescent="0.45">
      <c r="A17" t="s">
        <v>101</v>
      </c>
      <c r="B17">
        <v>5.99</v>
      </c>
      <c r="C17" t="s">
        <v>61</v>
      </c>
      <c r="D17" t="s">
        <v>134</v>
      </c>
      <c r="E17" t="s">
        <v>232</v>
      </c>
    </row>
    <row r="18" spans="1:5" x14ac:dyDescent="0.45">
      <c r="A18" t="s">
        <v>101</v>
      </c>
      <c r="B18">
        <v>8.6300000000000008</v>
      </c>
      <c r="C18" t="s">
        <v>49</v>
      </c>
      <c r="D18" t="s">
        <v>196</v>
      </c>
      <c r="E18" t="s">
        <v>232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232</v>
      </c>
    </row>
    <row r="20" spans="1:5" x14ac:dyDescent="0.45">
      <c r="A20" t="s">
        <v>105</v>
      </c>
      <c r="B20">
        <v>118</v>
      </c>
      <c r="C20" t="s">
        <v>58</v>
      </c>
      <c r="D20" t="s">
        <v>173</v>
      </c>
      <c r="E20" t="s">
        <v>232</v>
      </c>
    </row>
    <row r="21" spans="1:5" x14ac:dyDescent="0.45">
      <c r="A21" t="s">
        <v>105</v>
      </c>
      <c r="B21">
        <v>116.93</v>
      </c>
      <c r="C21" t="s">
        <v>49</v>
      </c>
      <c r="D21" t="s">
        <v>135</v>
      </c>
      <c r="E21" t="s">
        <v>232</v>
      </c>
    </row>
    <row r="22" spans="1:5" x14ac:dyDescent="0.45">
      <c r="A22" t="s">
        <v>105</v>
      </c>
      <c r="B22">
        <v>118</v>
      </c>
      <c r="C22" t="s">
        <v>61</v>
      </c>
      <c r="D22" t="s">
        <v>136</v>
      </c>
      <c r="E22" t="s">
        <v>232</v>
      </c>
    </row>
    <row r="23" spans="1:5" x14ac:dyDescent="0.45">
      <c r="A23" t="s">
        <v>105</v>
      </c>
      <c r="B23">
        <v>111.07</v>
      </c>
      <c r="C23" t="s">
        <v>56</v>
      </c>
      <c r="D23" t="s">
        <v>137</v>
      </c>
      <c r="E23" t="s">
        <v>232</v>
      </c>
    </row>
    <row r="24" spans="1:5" x14ac:dyDescent="0.45">
      <c r="A24" t="s">
        <v>105</v>
      </c>
      <c r="B24">
        <v>84.99</v>
      </c>
      <c r="C24" t="s">
        <v>59</v>
      </c>
      <c r="D24" t="s">
        <v>170</v>
      </c>
      <c r="E24" t="s">
        <v>232</v>
      </c>
    </row>
    <row r="25" spans="1:5" x14ac:dyDescent="0.45">
      <c r="A25" t="s">
        <v>105</v>
      </c>
      <c r="B25">
        <v>90</v>
      </c>
      <c r="C25" t="s">
        <v>139</v>
      </c>
      <c r="D25" t="s">
        <v>106</v>
      </c>
      <c r="E25" t="s">
        <v>232</v>
      </c>
    </row>
    <row r="26" spans="1:5" x14ac:dyDescent="0.45">
      <c r="A26" t="s">
        <v>107</v>
      </c>
      <c r="B26">
        <v>159</v>
      </c>
      <c r="C26" t="s">
        <v>58</v>
      </c>
      <c r="D26" t="s">
        <v>140</v>
      </c>
      <c r="E26" t="s">
        <v>232</v>
      </c>
    </row>
    <row r="27" spans="1:5" x14ac:dyDescent="0.45">
      <c r="A27" t="s">
        <v>107</v>
      </c>
      <c r="B27">
        <v>146</v>
      </c>
      <c r="C27" t="s">
        <v>61</v>
      </c>
      <c r="D27" t="s">
        <v>141</v>
      </c>
      <c r="E27" t="s">
        <v>232</v>
      </c>
    </row>
    <row r="28" spans="1:5" x14ac:dyDescent="0.45">
      <c r="A28" t="s">
        <v>107</v>
      </c>
      <c r="B28">
        <v>143.99</v>
      </c>
      <c r="C28" t="s">
        <v>49</v>
      </c>
      <c r="D28" t="s">
        <v>217</v>
      </c>
      <c r="E28" t="s">
        <v>232</v>
      </c>
    </row>
    <row r="29" spans="1:5" x14ac:dyDescent="0.45">
      <c r="A29" t="s">
        <v>107</v>
      </c>
      <c r="B29">
        <v>330.85</v>
      </c>
      <c r="C29" t="s">
        <v>55</v>
      </c>
      <c r="D29" t="s">
        <v>236</v>
      </c>
      <c r="E29" t="s">
        <v>232</v>
      </c>
    </row>
    <row r="30" spans="1:5" x14ac:dyDescent="0.45">
      <c r="A30" t="s">
        <v>107</v>
      </c>
      <c r="B30">
        <v>160.59</v>
      </c>
      <c r="C30" t="s">
        <v>56</v>
      </c>
      <c r="D30" t="s">
        <v>218</v>
      </c>
      <c r="E30" t="s">
        <v>232</v>
      </c>
    </row>
    <row r="31" spans="1:5" x14ac:dyDescent="0.45">
      <c r="A31" t="s">
        <v>109</v>
      </c>
      <c r="B31">
        <v>149</v>
      </c>
      <c r="C31" t="s">
        <v>58</v>
      </c>
      <c r="D31" t="s">
        <v>143</v>
      </c>
      <c r="E31" t="s">
        <v>232</v>
      </c>
    </row>
    <row r="32" spans="1:5" x14ac:dyDescent="0.45">
      <c r="A32" t="s">
        <v>109</v>
      </c>
      <c r="B32">
        <v>149</v>
      </c>
      <c r="C32" t="s">
        <v>61</v>
      </c>
      <c r="D32" t="s">
        <v>157</v>
      </c>
      <c r="E32" t="s">
        <v>232</v>
      </c>
    </row>
    <row r="33" spans="1:5" x14ac:dyDescent="0.45">
      <c r="A33" t="s">
        <v>111</v>
      </c>
      <c r="B33">
        <v>289</v>
      </c>
      <c r="C33" t="s">
        <v>58</v>
      </c>
      <c r="D33" t="s">
        <v>112</v>
      </c>
      <c r="E33" t="s">
        <v>232</v>
      </c>
    </row>
    <row r="34" spans="1:5" x14ac:dyDescent="0.45">
      <c r="A34" t="s">
        <v>111</v>
      </c>
      <c r="B34">
        <v>315.01</v>
      </c>
      <c r="C34" t="s">
        <v>56</v>
      </c>
      <c r="D34" t="s">
        <v>234</v>
      </c>
      <c r="E34" t="s">
        <v>232</v>
      </c>
    </row>
    <row r="35" spans="1:5" x14ac:dyDescent="0.45">
      <c r="A35" t="s">
        <v>113</v>
      </c>
      <c r="B35">
        <v>634.6</v>
      </c>
      <c r="C35" t="s">
        <v>49</v>
      </c>
      <c r="D35" t="s">
        <v>114</v>
      </c>
      <c r="E35" t="s">
        <v>232</v>
      </c>
    </row>
    <row r="36" spans="1:5" x14ac:dyDescent="0.45">
      <c r="A36" t="s">
        <v>113</v>
      </c>
      <c r="B36">
        <v>634.70000000000005</v>
      </c>
      <c r="C36" t="s">
        <v>56</v>
      </c>
      <c r="D36" t="s">
        <v>147</v>
      </c>
      <c r="E36" t="s">
        <v>232</v>
      </c>
    </row>
    <row r="37" spans="1:5" x14ac:dyDescent="0.45">
      <c r="A37" t="s">
        <v>115</v>
      </c>
      <c r="B37">
        <v>392.7</v>
      </c>
      <c r="C37" t="s">
        <v>49</v>
      </c>
      <c r="D37" t="s">
        <v>235</v>
      </c>
      <c r="E37" t="s">
        <v>232</v>
      </c>
    </row>
    <row r="38" spans="1:5" x14ac:dyDescent="0.45">
      <c r="A38" t="s">
        <v>115</v>
      </c>
      <c r="B38">
        <v>445.81</v>
      </c>
      <c r="C38" t="s">
        <v>56</v>
      </c>
      <c r="D38" t="s">
        <v>150</v>
      </c>
      <c r="E38" t="s">
        <v>232</v>
      </c>
    </row>
    <row r="39" spans="1:5" x14ac:dyDescent="0.45">
      <c r="A39" t="s">
        <v>117</v>
      </c>
      <c r="B39">
        <v>156</v>
      </c>
      <c r="C39" t="s">
        <v>58</v>
      </c>
      <c r="D39" t="s">
        <v>151</v>
      </c>
      <c r="E39" t="s">
        <v>232</v>
      </c>
    </row>
    <row r="40" spans="1:5" x14ac:dyDescent="0.45">
      <c r="A40" t="s">
        <v>117</v>
      </c>
      <c r="B40">
        <v>155.99</v>
      </c>
      <c r="C40" t="s">
        <v>49</v>
      </c>
      <c r="D40" t="s">
        <v>118</v>
      </c>
      <c r="E40" t="s">
        <v>232</v>
      </c>
    </row>
    <row r="41" spans="1:5" x14ac:dyDescent="0.45">
      <c r="A41" t="s">
        <v>117</v>
      </c>
      <c r="B41">
        <v>165</v>
      </c>
      <c r="C41" t="s">
        <v>72</v>
      </c>
      <c r="D41" t="s">
        <v>158</v>
      </c>
      <c r="E41" t="s">
        <v>232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17"/>
  <sheetViews>
    <sheetView workbookViewId="0">
      <selection activeCell="A5" sqref="A5:D5"/>
    </sheetView>
  </sheetViews>
  <sheetFormatPr defaultRowHeight="14.25" x14ac:dyDescent="0.45"/>
  <cols>
    <col min="1" max="1" width="68.19921875" customWidth="1"/>
    <col min="2" max="2" width="13" bestFit="1" customWidth="1"/>
    <col min="3" max="3" width="18.59765625" bestFit="1" customWidth="1"/>
    <col min="4" max="4" width="114.86328125" bestFit="1" customWidth="1"/>
    <col min="5" max="5" width="18.06640625" bestFit="1" customWidth="1"/>
  </cols>
  <sheetData>
    <row r="1" spans="1:5" x14ac:dyDescent="0.45">
      <c r="A1" s="125" t="s">
        <v>83</v>
      </c>
      <c r="B1" s="126" t="s">
        <v>84</v>
      </c>
      <c r="C1" s="125" t="s">
        <v>85</v>
      </c>
      <c r="D1" s="125" t="s">
        <v>86</v>
      </c>
      <c r="E1" s="125" t="s">
        <v>87</v>
      </c>
    </row>
    <row r="2" spans="1:5" x14ac:dyDescent="0.45">
      <c r="A2" s="128" t="s">
        <v>88</v>
      </c>
      <c r="B2" s="127">
        <v>4.7300000000000004</v>
      </c>
      <c r="C2" t="s">
        <v>57</v>
      </c>
      <c r="D2" t="s">
        <v>121</v>
      </c>
      <c r="E2" t="s">
        <v>237</v>
      </c>
    </row>
    <row r="3" spans="1:5" x14ac:dyDescent="0.45">
      <c r="A3" s="129" t="s">
        <v>90</v>
      </c>
      <c r="B3">
        <v>8.35</v>
      </c>
      <c r="C3" t="s">
        <v>55</v>
      </c>
      <c r="D3" t="s">
        <v>91</v>
      </c>
      <c r="E3" t="s">
        <v>237</v>
      </c>
    </row>
    <row r="4" spans="1:5" x14ac:dyDescent="0.45">
      <c r="A4" s="129" t="s">
        <v>73</v>
      </c>
      <c r="B4">
        <v>33.340000000000003</v>
      </c>
      <c r="C4" t="s">
        <v>54</v>
      </c>
      <c r="D4" t="s">
        <v>165</v>
      </c>
      <c r="E4" t="s">
        <v>237</v>
      </c>
    </row>
    <row r="5" spans="1:5" x14ac:dyDescent="0.45">
      <c r="A5" s="80" t="s">
        <v>93</v>
      </c>
      <c r="B5">
        <v>8.5399999999999991</v>
      </c>
      <c r="C5" t="s">
        <v>49</v>
      </c>
      <c r="D5" t="s">
        <v>100</v>
      </c>
      <c r="E5" t="s">
        <v>238</v>
      </c>
    </row>
    <row r="6" spans="1:5" x14ac:dyDescent="0.45">
      <c r="A6" s="129" t="s">
        <v>95</v>
      </c>
      <c r="B6">
        <v>2.98</v>
      </c>
      <c r="C6" t="s">
        <v>58</v>
      </c>
      <c r="D6" t="s">
        <v>190</v>
      </c>
      <c r="E6" t="s">
        <v>237</v>
      </c>
    </row>
    <row r="7" spans="1:5" x14ac:dyDescent="0.45">
      <c r="A7" s="129" t="s">
        <v>97</v>
      </c>
      <c r="B7">
        <v>1.1499999999999999</v>
      </c>
      <c r="C7" t="s">
        <v>58</v>
      </c>
      <c r="D7" t="s">
        <v>98</v>
      </c>
      <c r="E7" t="s">
        <v>237</v>
      </c>
    </row>
    <row r="8" spans="1:5" x14ac:dyDescent="0.45">
      <c r="A8" s="80" t="s">
        <v>99</v>
      </c>
      <c r="B8">
        <v>8.5399999999999991</v>
      </c>
      <c r="C8" t="s">
        <v>49</v>
      </c>
      <c r="D8" t="s">
        <v>100</v>
      </c>
      <c r="E8" t="s">
        <v>238</v>
      </c>
    </row>
    <row r="9" spans="1:5" x14ac:dyDescent="0.45">
      <c r="A9" s="129" t="s">
        <v>101</v>
      </c>
      <c r="B9">
        <v>4.5999999999999996</v>
      </c>
      <c r="C9" t="s">
        <v>49</v>
      </c>
      <c r="D9" t="s">
        <v>196</v>
      </c>
      <c r="E9" t="s">
        <v>237</v>
      </c>
    </row>
    <row r="10" spans="1:5" x14ac:dyDescent="0.45">
      <c r="A10" s="129" t="s">
        <v>103</v>
      </c>
      <c r="B10">
        <v>1.6</v>
      </c>
      <c r="C10" t="s">
        <v>58</v>
      </c>
      <c r="D10" t="s">
        <v>104</v>
      </c>
      <c r="E10" t="s">
        <v>237</v>
      </c>
    </row>
    <row r="11" spans="1:5" x14ac:dyDescent="0.45">
      <c r="A11" s="129" t="s">
        <v>105</v>
      </c>
      <c r="B11">
        <v>84.99</v>
      </c>
      <c r="C11" t="s">
        <v>49</v>
      </c>
      <c r="D11" t="s">
        <v>106</v>
      </c>
      <c r="E11" t="s">
        <v>237</v>
      </c>
    </row>
    <row r="12" spans="1:5" x14ac:dyDescent="0.45">
      <c r="A12" s="129" t="s">
        <v>107</v>
      </c>
      <c r="B12">
        <v>158</v>
      </c>
      <c r="C12" t="s">
        <v>55</v>
      </c>
      <c r="D12" t="s">
        <v>236</v>
      </c>
      <c r="E12" t="s">
        <v>237</v>
      </c>
    </row>
    <row r="13" spans="1:5" x14ac:dyDescent="0.45">
      <c r="A13" s="129" t="s">
        <v>109</v>
      </c>
      <c r="B13">
        <v>149</v>
      </c>
      <c r="C13" t="s">
        <v>58</v>
      </c>
      <c r="D13" t="s">
        <v>143</v>
      </c>
      <c r="E13" t="s">
        <v>237</v>
      </c>
    </row>
    <row r="14" spans="1:5" x14ac:dyDescent="0.45">
      <c r="A14" s="129" t="s">
        <v>111</v>
      </c>
      <c r="B14">
        <v>279</v>
      </c>
      <c r="C14" t="s">
        <v>56</v>
      </c>
      <c r="D14" t="s">
        <v>168</v>
      </c>
      <c r="E14" t="s">
        <v>237</v>
      </c>
    </row>
    <row r="15" spans="1:5" x14ac:dyDescent="0.45">
      <c r="A15" s="129" t="s">
        <v>113</v>
      </c>
      <c r="B15">
        <v>634.6</v>
      </c>
      <c r="C15" t="s">
        <v>49</v>
      </c>
      <c r="D15" t="s">
        <v>114</v>
      </c>
      <c r="E15" t="s">
        <v>237</v>
      </c>
    </row>
    <row r="16" spans="1:5" x14ac:dyDescent="0.45">
      <c r="A16" s="129" t="s">
        <v>115</v>
      </c>
      <c r="B16">
        <v>354.99</v>
      </c>
      <c r="C16" t="s">
        <v>49</v>
      </c>
      <c r="D16" t="s">
        <v>116</v>
      </c>
      <c r="E16" t="s">
        <v>237</v>
      </c>
    </row>
    <row r="17" spans="1:5" x14ac:dyDescent="0.45">
      <c r="A17" s="129" t="s">
        <v>117</v>
      </c>
      <c r="B17">
        <v>155.99</v>
      </c>
      <c r="C17" t="s">
        <v>49</v>
      </c>
      <c r="D17" t="s">
        <v>118</v>
      </c>
      <c r="E17" t="s">
        <v>237</v>
      </c>
    </row>
  </sheetData>
  <pageMargins left="0.75" right="0.75" top="1" bottom="1" header="0.5" footer="0.5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38"/>
  <sheetViews>
    <sheetView topLeftCell="C1" workbookViewId="0">
      <selection activeCell="A2" sqref="A2:E38"/>
    </sheetView>
  </sheetViews>
  <sheetFormatPr defaultRowHeight="14.25" x14ac:dyDescent="0.45"/>
  <cols>
    <col min="1" max="1" width="68.46484375" bestFit="1" customWidth="1"/>
    <col min="2" max="2" width="13" bestFit="1" customWidth="1"/>
    <col min="3" max="3" width="76.06640625" bestFit="1" customWidth="1"/>
    <col min="4" max="4" width="144.19921875" bestFit="1" customWidth="1"/>
    <col min="5" max="5" width="18.06640625" bestFit="1" customWidth="1"/>
  </cols>
  <sheetData>
    <row r="1" spans="1:5" x14ac:dyDescent="0.45">
      <c r="A1" s="125" t="s">
        <v>83</v>
      </c>
      <c r="B1" s="126" t="s">
        <v>84</v>
      </c>
      <c r="C1" s="125" t="s">
        <v>85</v>
      </c>
      <c r="D1" s="125" t="s">
        <v>86</v>
      </c>
      <c r="E1" s="125" t="s">
        <v>87</v>
      </c>
    </row>
    <row r="2" spans="1:5" x14ac:dyDescent="0.45">
      <c r="A2" s="128" t="s">
        <v>88</v>
      </c>
      <c r="B2" s="127">
        <v>4.7300000000000004</v>
      </c>
      <c r="C2" t="s">
        <v>57</v>
      </c>
      <c r="D2" t="s">
        <v>121</v>
      </c>
      <c r="E2" t="s">
        <v>237</v>
      </c>
    </row>
    <row r="3" spans="1:5" x14ac:dyDescent="0.45">
      <c r="A3" s="129" t="s">
        <v>90</v>
      </c>
      <c r="B3">
        <v>11.91</v>
      </c>
      <c r="C3" t="s">
        <v>58</v>
      </c>
      <c r="D3" t="s">
        <v>123</v>
      </c>
      <c r="E3" t="s">
        <v>237</v>
      </c>
    </row>
    <row r="4" spans="1:5" x14ac:dyDescent="0.45">
      <c r="A4" s="129" t="s">
        <v>90</v>
      </c>
      <c r="B4">
        <v>10.47</v>
      </c>
      <c r="C4" t="s">
        <v>55</v>
      </c>
      <c r="D4" t="s">
        <v>91</v>
      </c>
      <c r="E4" t="s">
        <v>237</v>
      </c>
    </row>
    <row r="5" spans="1:5" x14ac:dyDescent="0.45">
      <c r="A5" s="129" t="s">
        <v>90</v>
      </c>
      <c r="B5">
        <v>8.35</v>
      </c>
      <c r="C5" t="s">
        <v>57</v>
      </c>
      <c r="D5" t="s">
        <v>124</v>
      </c>
      <c r="E5" t="s">
        <v>237</v>
      </c>
    </row>
    <row r="6" spans="1:5" x14ac:dyDescent="0.45">
      <c r="A6" s="129" t="s">
        <v>73</v>
      </c>
      <c r="B6">
        <v>33.340000000000003</v>
      </c>
      <c r="C6" t="s">
        <v>54</v>
      </c>
      <c r="D6" t="s">
        <v>165</v>
      </c>
      <c r="E6" t="s">
        <v>237</v>
      </c>
    </row>
    <row r="7" spans="1:5" x14ac:dyDescent="0.45">
      <c r="A7" s="129" t="s">
        <v>95</v>
      </c>
      <c r="B7">
        <v>2.98</v>
      </c>
      <c r="C7" t="s">
        <v>58</v>
      </c>
      <c r="D7" t="s">
        <v>190</v>
      </c>
      <c r="E7" t="s">
        <v>237</v>
      </c>
    </row>
    <row r="8" spans="1:5" x14ac:dyDescent="0.45">
      <c r="A8" s="129" t="s">
        <v>95</v>
      </c>
      <c r="B8">
        <v>5.99</v>
      </c>
      <c r="C8" t="s">
        <v>61</v>
      </c>
      <c r="D8" t="s">
        <v>154</v>
      </c>
      <c r="E8" t="s">
        <v>237</v>
      </c>
    </row>
    <row r="9" spans="1:5" x14ac:dyDescent="0.45">
      <c r="A9" s="129" t="s">
        <v>97</v>
      </c>
      <c r="B9">
        <v>1.1499999999999999</v>
      </c>
      <c r="C9" t="s">
        <v>58</v>
      </c>
      <c r="D9" t="s">
        <v>98</v>
      </c>
      <c r="E9" t="s">
        <v>237</v>
      </c>
    </row>
    <row r="10" spans="1:5" x14ac:dyDescent="0.45">
      <c r="A10" s="129" t="s">
        <v>101</v>
      </c>
      <c r="B10">
        <v>4.5999999999999996</v>
      </c>
      <c r="C10" t="s">
        <v>58</v>
      </c>
      <c r="D10" t="s">
        <v>102</v>
      </c>
      <c r="E10" t="s">
        <v>237</v>
      </c>
    </row>
    <row r="11" spans="1:5" x14ac:dyDescent="0.45">
      <c r="A11" s="129" t="s">
        <v>101</v>
      </c>
      <c r="B11">
        <v>5.99</v>
      </c>
      <c r="C11" t="s">
        <v>61</v>
      </c>
      <c r="D11" t="s">
        <v>134</v>
      </c>
      <c r="E11" t="s">
        <v>237</v>
      </c>
    </row>
    <row r="12" spans="1:5" x14ac:dyDescent="0.45">
      <c r="A12" s="129" t="s">
        <v>101</v>
      </c>
      <c r="B12">
        <v>8.6300000000000008</v>
      </c>
      <c r="C12" t="s">
        <v>49</v>
      </c>
      <c r="D12" t="s">
        <v>196</v>
      </c>
      <c r="E12" t="s">
        <v>237</v>
      </c>
    </row>
    <row r="13" spans="1:5" x14ac:dyDescent="0.45">
      <c r="A13" s="129" t="s">
        <v>103</v>
      </c>
      <c r="B13">
        <v>1.6</v>
      </c>
      <c r="C13" t="s">
        <v>58</v>
      </c>
      <c r="D13" t="s">
        <v>104</v>
      </c>
      <c r="E13" t="s">
        <v>237</v>
      </c>
    </row>
    <row r="14" spans="1:5" x14ac:dyDescent="0.45">
      <c r="A14" s="129" t="s">
        <v>105</v>
      </c>
      <c r="B14">
        <v>116.94</v>
      </c>
      <c r="C14" t="s">
        <v>49</v>
      </c>
      <c r="D14" t="s">
        <v>135</v>
      </c>
      <c r="E14" t="s">
        <v>237</v>
      </c>
    </row>
    <row r="15" spans="1:5" x14ac:dyDescent="0.45">
      <c r="A15" s="129" t="s">
        <v>105</v>
      </c>
      <c r="B15">
        <v>118</v>
      </c>
      <c r="C15" t="s">
        <v>61</v>
      </c>
      <c r="D15" t="s">
        <v>136</v>
      </c>
      <c r="E15" t="s">
        <v>237</v>
      </c>
    </row>
    <row r="16" spans="1:5" x14ac:dyDescent="0.45">
      <c r="A16" s="129" t="s">
        <v>105</v>
      </c>
      <c r="B16">
        <v>111.07</v>
      </c>
      <c r="C16" t="s">
        <v>56</v>
      </c>
      <c r="D16" t="s">
        <v>137</v>
      </c>
      <c r="E16" t="s">
        <v>237</v>
      </c>
    </row>
    <row r="17" spans="1:5" x14ac:dyDescent="0.45">
      <c r="A17" s="129" t="s">
        <v>105</v>
      </c>
      <c r="B17">
        <v>117</v>
      </c>
      <c r="C17" t="s">
        <v>67</v>
      </c>
      <c r="D17" t="s">
        <v>138</v>
      </c>
      <c r="E17" t="s">
        <v>237</v>
      </c>
    </row>
    <row r="18" spans="1:5" x14ac:dyDescent="0.45">
      <c r="A18" s="129" t="s">
        <v>105</v>
      </c>
      <c r="B18">
        <v>84.99</v>
      </c>
      <c r="C18" t="s">
        <v>59</v>
      </c>
      <c r="D18" t="s">
        <v>170</v>
      </c>
      <c r="E18" t="s">
        <v>237</v>
      </c>
    </row>
    <row r="19" spans="1:5" x14ac:dyDescent="0.45">
      <c r="A19" s="129" t="s">
        <v>105</v>
      </c>
      <c r="B19">
        <v>90</v>
      </c>
      <c r="C19" t="s">
        <v>139</v>
      </c>
      <c r="D19" t="s">
        <v>106</v>
      </c>
      <c r="E19" t="s">
        <v>237</v>
      </c>
    </row>
    <row r="20" spans="1:5" x14ac:dyDescent="0.45">
      <c r="A20" s="129" t="s">
        <v>107</v>
      </c>
      <c r="B20">
        <v>159</v>
      </c>
      <c r="C20" t="s">
        <v>58</v>
      </c>
      <c r="D20" t="s">
        <v>140</v>
      </c>
      <c r="E20" t="s">
        <v>237</v>
      </c>
    </row>
    <row r="21" spans="1:5" x14ac:dyDescent="0.45">
      <c r="A21" s="129" t="s">
        <v>107</v>
      </c>
      <c r="B21">
        <v>158</v>
      </c>
      <c r="C21" t="s">
        <v>61</v>
      </c>
      <c r="D21" t="s">
        <v>141</v>
      </c>
      <c r="E21" t="s">
        <v>237</v>
      </c>
    </row>
    <row r="22" spans="1:5" x14ac:dyDescent="0.45">
      <c r="A22" s="129" t="s">
        <v>107</v>
      </c>
      <c r="B22">
        <v>330.85</v>
      </c>
      <c r="C22" t="s">
        <v>55</v>
      </c>
      <c r="D22" t="s">
        <v>236</v>
      </c>
      <c r="E22" t="s">
        <v>237</v>
      </c>
    </row>
    <row r="23" spans="1:5" x14ac:dyDescent="0.45">
      <c r="A23" s="129" t="s">
        <v>109</v>
      </c>
      <c r="B23">
        <v>149</v>
      </c>
      <c r="C23" t="s">
        <v>58</v>
      </c>
      <c r="D23" t="s">
        <v>143</v>
      </c>
      <c r="E23" t="s">
        <v>237</v>
      </c>
    </row>
    <row r="24" spans="1:5" x14ac:dyDescent="0.45">
      <c r="A24" s="129" t="s">
        <v>109</v>
      </c>
      <c r="B24">
        <v>149</v>
      </c>
      <c r="C24" t="s">
        <v>61</v>
      </c>
      <c r="D24" t="s">
        <v>157</v>
      </c>
      <c r="E24" t="s">
        <v>237</v>
      </c>
    </row>
    <row r="25" spans="1:5" x14ac:dyDescent="0.45">
      <c r="A25" s="129" t="s">
        <v>111</v>
      </c>
      <c r="B25">
        <v>289</v>
      </c>
      <c r="C25" t="s">
        <v>58</v>
      </c>
      <c r="D25" t="s">
        <v>112</v>
      </c>
      <c r="E25" t="s">
        <v>237</v>
      </c>
    </row>
    <row r="26" spans="1:5" x14ac:dyDescent="0.45">
      <c r="A26" s="129" t="s">
        <v>111</v>
      </c>
      <c r="B26">
        <v>279</v>
      </c>
      <c r="C26" t="s">
        <v>61</v>
      </c>
      <c r="D26" t="s">
        <v>144</v>
      </c>
      <c r="E26" t="s">
        <v>237</v>
      </c>
    </row>
    <row r="27" spans="1:5" x14ac:dyDescent="0.45">
      <c r="A27" s="129" t="s">
        <v>111</v>
      </c>
      <c r="B27">
        <v>315.01</v>
      </c>
      <c r="C27" t="s">
        <v>56</v>
      </c>
      <c r="D27" t="s">
        <v>168</v>
      </c>
      <c r="E27" t="s">
        <v>237</v>
      </c>
    </row>
    <row r="28" spans="1:5" x14ac:dyDescent="0.45">
      <c r="A28" s="129" t="s">
        <v>111</v>
      </c>
      <c r="B28">
        <v>339.09</v>
      </c>
      <c r="C28" t="s">
        <v>65</v>
      </c>
      <c r="D28" t="s">
        <v>145</v>
      </c>
      <c r="E28" t="s">
        <v>237</v>
      </c>
    </row>
    <row r="29" spans="1:5" x14ac:dyDescent="0.45">
      <c r="A29" s="129" t="s">
        <v>113</v>
      </c>
      <c r="B29">
        <v>765</v>
      </c>
      <c r="C29" t="s">
        <v>58</v>
      </c>
      <c r="D29" t="s">
        <v>146</v>
      </c>
      <c r="E29" t="s">
        <v>237</v>
      </c>
    </row>
    <row r="30" spans="1:5" x14ac:dyDescent="0.45">
      <c r="A30" s="129" t="s">
        <v>113</v>
      </c>
      <c r="B30">
        <v>634.6</v>
      </c>
      <c r="C30" t="s">
        <v>49</v>
      </c>
      <c r="D30" t="s">
        <v>114</v>
      </c>
      <c r="E30" t="s">
        <v>237</v>
      </c>
    </row>
    <row r="31" spans="1:5" x14ac:dyDescent="0.45">
      <c r="A31" s="129" t="s">
        <v>113</v>
      </c>
      <c r="B31">
        <v>634.70000000000005</v>
      </c>
      <c r="C31" t="s">
        <v>56</v>
      </c>
      <c r="D31" t="s">
        <v>147</v>
      </c>
      <c r="E31" t="s">
        <v>237</v>
      </c>
    </row>
    <row r="32" spans="1:5" x14ac:dyDescent="0.45">
      <c r="A32" s="129" t="s">
        <v>115</v>
      </c>
      <c r="B32">
        <v>409</v>
      </c>
      <c r="C32" t="s">
        <v>58</v>
      </c>
      <c r="D32" t="s">
        <v>149</v>
      </c>
      <c r="E32" t="s">
        <v>237</v>
      </c>
    </row>
    <row r="33" spans="1:5" x14ac:dyDescent="0.45">
      <c r="A33" s="129" t="s">
        <v>115</v>
      </c>
      <c r="B33">
        <v>456.49</v>
      </c>
      <c r="C33" t="s">
        <v>49</v>
      </c>
      <c r="D33" t="s">
        <v>116</v>
      </c>
      <c r="E33" t="s">
        <v>237</v>
      </c>
    </row>
    <row r="34" spans="1:5" x14ac:dyDescent="0.45">
      <c r="A34" s="129" t="s">
        <v>115</v>
      </c>
      <c r="B34">
        <v>354.99</v>
      </c>
      <c r="C34" t="s">
        <v>211</v>
      </c>
      <c r="D34" t="s">
        <v>212</v>
      </c>
      <c r="E34" t="s">
        <v>237</v>
      </c>
    </row>
    <row r="35" spans="1:5" x14ac:dyDescent="0.45">
      <c r="A35" s="129" t="s">
        <v>115</v>
      </c>
      <c r="B35">
        <v>445.81</v>
      </c>
      <c r="C35" t="s">
        <v>56</v>
      </c>
      <c r="D35" t="s">
        <v>150</v>
      </c>
      <c r="E35" t="s">
        <v>237</v>
      </c>
    </row>
    <row r="36" spans="1:5" x14ac:dyDescent="0.45">
      <c r="A36" s="129" t="s">
        <v>117</v>
      </c>
      <c r="B36">
        <v>156</v>
      </c>
      <c r="C36" t="s">
        <v>58</v>
      </c>
      <c r="D36" t="s">
        <v>151</v>
      </c>
      <c r="E36" t="s">
        <v>237</v>
      </c>
    </row>
    <row r="37" spans="1:5" x14ac:dyDescent="0.45">
      <c r="A37" s="129" t="s">
        <v>117</v>
      </c>
      <c r="B37">
        <v>155.99</v>
      </c>
      <c r="C37" t="s">
        <v>49</v>
      </c>
      <c r="D37" t="s">
        <v>118</v>
      </c>
      <c r="E37" t="s">
        <v>237</v>
      </c>
    </row>
    <row r="38" spans="1:5" x14ac:dyDescent="0.45">
      <c r="A38" s="129" t="s">
        <v>117</v>
      </c>
      <c r="B38">
        <v>165</v>
      </c>
      <c r="C38" t="s">
        <v>72</v>
      </c>
      <c r="D38" t="s">
        <v>158</v>
      </c>
      <c r="E38" t="s">
        <v>237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43.53125" bestFit="1" customWidth="1"/>
    <col min="2" max="2" width="13" bestFit="1" customWidth="1"/>
    <col min="3" max="3" width="10.73046875" bestFit="1" customWidth="1"/>
    <col min="4" max="4" width="114.86328125" bestFit="1" customWidth="1"/>
    <col min="5" max="5" width="18.06640625" bestFit="1" customWidth="1"/>
  </cols>
  <sheetData>
    <row r="1" spans="1:5" x14ac:dyDescent="0.45">
      <c r="A1" s="133" t="s">
        <v>83</v>
      </c>
      <c r="B1" s="132" t="s">
        <v>84</v>
      </c>
      <c r="C1" s="131" t="s">
        <v>85</v>
      </c>
      <c r="D1" s="131" t="s">
        <v>86</v>
      </c>
      <c r="E1" s="131" t="s">
        <v>87</v>
      </c>
    </row>
    <row r="2" spans="1:5" x14ac:dyDescent="0.45">
      <c r="A2" s="113" t="s">
        <v>88</v>
      </c>
      <c r="B2">
        <v>4.7300000000000004</v>
      </c>
      <c r="C2" t="s">
        <v>55</v>
      </c>
      <c r="D2" t="s">
        <v>207</v>
      </c>
      <c r="E2" t="s">
        <v>239</v>
      </c>
    </row>
    <row r="3" spans="1:5" x14ac:dyDescent="0.45">
      <c r="A3" s="113" t="s">
        <v>90</v>
      </c>
      <c r="B3">
        <v>8.35</v>
      </c>
      <c r="C3" t="s">
        <v>55</v>
      </c>
      <c r="D3" t="s">
        <v>91</v>
      </c>
      <c r="E3" t="s">
        <v>239</v>
      </c>
    </row>
    <row r="4" spans="1:5" x14ac:dyDescent="0.45">
      <c r="A4" s="113" t="s">
        <v>73</v>
      </c>
      <c r="B4">
        <v>17.55</v>
      </c>
      <c r="C4" t="s">
        <v>54</v>
      </c>
      <c r="D4" t="s">
        <v>165</v>
      </c>
      <c r="E4" t="s">
        <v>239</v>
      </c>
    </row>
    <row r="5" spans="1:5" x14ac:dyDescent="0.45">
      <c r="A5" s="80" t="s">
        <v>93</v>
      </c>
      <c r="B5">
        <v>8.5399999999999991</v>
      </c>
      <c r="C5" t="s">
        <v>49</v>
      </c>
      <c r="D5" t="s">
        <v>100</v>
      </c>
      <c r="E5" t="s">
        <v>240</v>
      </c>
    </row>
    <row r="6" spans="1:5" x14ac:dyDescent="0.45">
      <c r="A6" s="113" t="s">
        <v>95</v>
      </c>
      <c r="B6">
        <v>2.98</v>
      </c>
      <c r="C6" t="s">
        <v>58</v>
      </c>
      <c r="D6" t="s">
        <v>190</v>
      </c>
      <c r="E6" t="s">
        <v>239</v>
      </c>
    </row>
    <row r="7" spans="1:5" x14ac:dyDescent="0.45">
      <c r="A7" s="113" t="s">
        <v>97</v>
      </c>
      <c r="B7">
        <v>1.1499999999999999</v>
      </c>
      <c r="C7" t="s">
        <v>58</v>
      </c>
      <c r="D7" t="s">
        <v>98</v>
      </c>
      <c r="E7" t="s">
        <v>239</v>
      </c>
    </row>
    <row r="8" spans="1:5" x14ac:dyDescent="0.45">
      <c r="A8" s="80" t="s">
        <v>93</v>
      </c>
      <c r="B8">
        <v>8.5399999999999991</v>
      </c>
      <c r="C8" t="s">
        <v>49</v>
      </c>
      <c r="D8" t="s">
        <v>100</v>
      </c>
      <c r="E8" t="s">
        <v>240</v>
      </c>
    </row>
    <row r="9" spans="1:5" x14ac:dyDescent="0.45">
      <c r="A9" s="113" t="s">
        <v>101</v>
      </c>
      <c r="B9">
        <v>4.5999999999999996</v>
      </c>
      <c r="C9" t="s">
        <v>58</v>
      </c>
      <c r="D9" t="s">
        <v>102</v>
      </c>
      <c r="E9" t="s">
        <v>239</v>
      </c>
    </row>
    <row r="10" spans="1:5" x14ac:dyDescent="0.45">
      <c r="A10" s="113" t="s">
        <v>103</v>
      </c>
      <c r="B10">
        <v>1.6</v>
      </c>
      <c r="C10" t="s">
        <v>58</v>
      </c>
      <c r="D10" t="s">
        <v>104</v>
      </c>
      <c r="E10" t="s">
        <v>239</v>
      </c>
    </row>
    <row r="11" spans="1:5" x14ac:dyDescent="0.45">
      <c r="A11" s="113" t="s">
        <v>105</v>
      </c>
      <c r="B11">
        <v>84.99</v>
      </c>
      <c r="C11" t="s">
        <v>139</v>
      </c>
      <c r="D11" t="s">
        <v>106</v>
      </c>
      <c r="E11" t="s">
        <v>239</v>
      </c>
    </row>
    <row r="12" spans="1:5" x14ac:dyDescent="0.45">
      <c r="A12" s="113" t="s">
        <v>107</v>
      </c>
      <c r="B12">
        <v>143.99</v>
      </c>
      <c r="C12" t="s">
        <v>49</v>
      </c>
      <c r="D12" t="s">
        <v>217</v>
      </c>
      <c r="E12" t="s">
        <v>239</v>
      </c>
    </row>
    <row r="13" spans="1:5" x14ac:dyDescent="0.45">
      <c r="A13" s="113" t="s">
        <v>109</v>
      </c>
      <c r="B13">
        <v>149</v>
      </c>
      <c r="C13" t="s">
        <v>58</v>
      </c>
      <c r="D13" t="s">
        <v>143</v>
      </c>
      <c r="E13" t="s">
        <v>239</v>
      </c>
    </row>
    <row r="14" spans="1:5" x14ac:dyDescent="0.45">
      <c r="A14" s="113" t="s">
        <v>111</v>
      </c>
      <c r="B14">
        <v>289</v>
      </c>
      <c r="C14" t="s">
        <v>56</v>
      </c>
      <c r="D14" t="s">
        <v>168</v>
      </c>
      <c r="E14" t="s">
        <v>239</v>
      </c>
    </row>
    <row r="15" spans="1:5" x14ac:dyDescent="0.45">
      <c r="A15" s="113" t="s">
        <v>113</v>
      </c>
      <c r="B15">
        <v>634.6</v>
      </c>
      <c r="C15" t="s">
        <v>49</v>
      </c>
      <c r="D15" t="s">
        <v>114</v>
      </c>
      <c r="E15" t="s">
        <v>239</v>
      </c>
    </row>
    <row r="16" spans="1:5" x14ac:dyDescent="0.45">
      <c r="A16" s="113" t="s">
        <v>115</v>
      </c>
      <c r="B16">
        <v>354.99</v>
      </c>
      <c r="C16" t="s">
        <v>49</v>
      </c>
      <c r="D16" t="s">
        <v>116</v>
      </c>
      <c r="E16" t="s">
        <v>239</v>
      </c>
    </row>
    <row r="17" spans="1:5" x14ac:dyDescent="0.45">
      <c r="A17" s="113" t="s">
        <v>117</v>
      </c>
      <c r="B17">
        <v>155.99</v>
      </c>
      <c r="C17" t="s">
        <v>49</v>
      </c>
      <c r="D17" t="s">
        <v>118</v>
      </c>
      <c r="E17" t="s">
        <v>239</v>
      </c>
    </row>
  </sheetData>
  <pageMargins left="0.75" right="0.75" top="1" bottom="1" header="0.5" footer="0.5"/>
  <pageSetup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43"/>
  <sheetViews>
    <sheetView topLeftCell="C6" workbookViewId="0">
      <selection activeCell="A2" sqref="A2:E43"/>
    </sheetView>
  </sheetViews>
  <sheetFormatPr defaultRowHeight="14.25" x14ac:dyDescent="0.45"/>
  <cols>
    <col min="1" max="1" width="68.46484375" bestFit="1" customWidth="1"/>
    <col min="2" max="2" width="13" bestFit="1" customWidth="1"/>
    <col min="3" max="3" width="76.06640625" bestFit="1" customWidth="1"/>
    <col min="4" max="4" width="145" bestFit="1" customWidth="1"/>
    <col min="5" max="5" width="18.06640625" bestFit="1" customWidth="1"/>
  </cols>
  <sheetData>
    <row r="1" spans="1:5" x14ac:dyDescent="0.45">
      <c r="A1" s="133" t="s">
        <v>83</v>
      </c>
      <c r="B1" s="132" t="s">
        <v>84</v>
      </c>
      <c r="C1" s="131" t="s">
        <v>85</v>
      </c>
      <c r="D1" s="131" t="s">
        <v>86</v>
      </c>
      <c r="E1" s="131" t="s">
        <v>87</v>
      </c>
    </row>
    <row r="2" spans="1:5" x14ac:dyDescent="0.45">
      <c r="A2" s="113" t="s">
        <v>88</v>
      </c>
      <c r="B2">
        <v>7.63</v>
      </c>
      <c r="C2" t="s">
        <v>58</v>
      </c>
      <c r="D2" t="s">
        <v>119</v>
      </c>
      <c r="E2" t="s">
        <v>239</v>
      </c>
    </row>
    <row r="3" spans="1:5" x14ac:dyDescent="0.45">
      <c r="A3" s="113" t="s">
        <v>88</v>
      </c>
      <c r="B3">
        <v>5.99</v>
      </c>
      <c r="C3" t="s">
        <v>61</v>
      </c>
      <c r="D3" t="s">
        <v>120</v>
      </c>
      <c r="E3" t="s">
        <v>239</v>
      </c>
    </row>
    <row r="4" spans="1:5" x14ac:dyDescent="0.45">
      <c r="A4" s="113" t="s">
        <v>88</v>
      </c>
      <c r="B4">
        <v>4.7300000000000004</v>
      </c>
      <c r="C4" t="s">
        <v>57</v>
      </c>
      <c r="D4" t="s">
        <v>121</v>
      </c>
      <c r="E4" t="s">
        <v>239</v>
      </c>
    </row>
    <row r="5" spans="1:5" x14ac:dyDescent="0.45">
      <c r="A5" s="113" t="s">
        <v>88</v>
      </c>
      <c r="B5">
        <v>5.88</v>
      </c>
      <c r="C5" t="s">
        <v>69</v>
      </c>
      <c r="D5" t="s">
        <v>122</v>
      </c>
      <c r="E5" t="s">
        <v>239</v>
      </c>
    </row>
    <row r="6" spans="1:5" x14ac:dyDescent="0.45">
      <c r="A6" s="113" t="s">
        <v>88</v>
      </c>
      <c r="B6">
        <v>5.88</v>
      </c>
      <c r="C6" t="s">
        <v>55</v>
      </c>
      <c r="D6" t="s">
        <v>207</v>
      </c>
      <c r="E6" t="s">
        <v>239</v>
      </c>
    </row>
    <row r="7" spans="1:5" x14ac:dyDescent="0.45">
      <c r="A7" s="113" t="s">
        <v>88</v>
      </c>
      <c r="B7">
        <v>7.24</v>
      </c>
      <c r="C7" t="s">
        <v>63</v>
      </c>
      <c r="D7" t="s">
        <v>186</v>
      </c>
      <c r="E7" t="s">
        <v>239</v>
      </c>
    </row>
    <row r="8" spans="1:5" x14ac:dyDescent="0.45">
      <c r="A8" s="113" t="s">
        <v>90</v>
      </c>
      <c r="B8">
        <v>11.91</v>
      </c>
      <c r="C8" t="s">
        <v>58</v>
      </c>
      <c r="D8" t="s">
        <v>123</v>
      </c>
      <c r="E8" t="s">
        <v>239</v>
      </c>
    </row>
    <row r="9" spans="1:5" x14ac:dyDescent="0.45">
      <c r="A9" s="113" t="s">
        <v>90</v>
      </c>
      <c r="B9">
        <v>10.47</v>
      </c>
      <c r="C9" t="s">
        <v>55</v>
      </c>
      <c r="D9" t="s">
        <v>91</v>
      </c>
      <c r="E9" t="s">
        <v>239</v>
      </c>
    </row>
    <row r="10" spans="1:5" x14ac:dyDescent="0.45">
      <c r="A10" s="113" t="s">
        <v>90</v>
      </c>
      <c r="B10">
        <v>8.35</v>
      </c>
      <c r="C10" t="s">
        <v>57</v>
      </c>
      <c r="D10" t="s">
        <v>124</v>
      </c>
      <c r="E10" t="s">
        <v>239</v>
      </c>
    </row>
    <row r="11" spans="1:5" x14ac:dyDescent="0.45">
      <c r="A11" s="113" t="s">
        <v>73</v>
      </c>
      <c r="B11">
        <v>20.62</v>
      </c>
      <c r="C11" t="s">
        <v>58</v>
      </c>
      <c r="D11" t="s">
        <v>92</v>
      </c>
      <c r="E11" t="s">
        <v>239</v>
      </c>
    </row>
    <row r="12" spans="1:5" x14ac:dyDescent="0.45">
      <c r="A12" s="113" t="s">
        <v>73</v>
      </c>
      <c r="B12">
        <v>17.55</v>
      </c>
      <c r="C12" t="s">
        <v>71</v>
      </c>
      <c r="D12" t="s">
        <v>125</v>
      </c>
      <c r="E12" t="s">
        <v>239</v>
      </c>
    </row>
    <row r="13" spans="1:5" x14ac:dyDescent="0.45">
      <c r="A13" s="113" t="s">
        <v>73</v>
      </c>
      <c r="B13">
        <v>33.340000000000003</v>
      </c>
      <c r="C13" t="s">
        <v>54</v>
      </c>
      <c r="D13" t="s">
        <v>165</v>
      </c>
      <c r="E13" t="s">
        <v>239</v>
      </c>
    </row>
    <row r="14" spans="1:5" x14ac:dyDescent="0.45">
      <c r="A14" s="113" t="s">
        <v>95</v>
      </c>
      <c r="B14">
        <v>2.98</v>
      </c>
      <c r="C14" t="s">
        <v>58</v>
      </c>
      <c r="D14" t="s">
        <v>190</v>
      </c>
      <c r="E14" t="s">
        <v>239</v>
      </c>
    </row>
    <row r="15" spans="1:5" x14ac:dyDescent="0.45">
      <c r="A15" s="113" t="s">
        <v>95</v>
      </c>
      <c r="B15">
        <v>5.99</v>
      </c>
      <c r="C15" t="s">
        <v>61</v>
      </c>
      <c r="D15" t="s">
        <v>154</v>
      </c>
      <c r="E15" t="s">
        <v>239</v>
      </c>
    </row>
    <row r="16" spans="1:5" x14ac:dyDescent="0.45">
      <c r="A16" s="113" t="s">
        <v>95</v>
      </c>
      <c r="B16">
        <v>2.98</v>
      </c>
      <c r="C16" t="s">
        <v>64</v>
      </c>
      <c r="D16" t="s">
        <v>132</v>
      </c>
      <c r="E16" t="s">
        <v>239</v>
      </c>
    </row>
    <row r="17" spans="1:5" x14ac:dyDescent="0.45">
      <c r="A17" s="113" t="s">
        <v>97</v>
      </c>
      <c r="B17">
        <v>1.1499999999999999</v>
      </c>
      <c r="C17" t="s">
        <v>58</v>
      </c>
      <c r="D17" t="s">
        <v>98</v>
      </c>
      <c r="E17" t="s">
        <v>239</v>
      </c>
    </row>
    <row r="18" spans="1:5" x14ac:dyDescent="0.45">
      <c r="A18" s="113" t="s">
        <v>101</v>
      </c>
      <c r="B18">
        <v>4.5999999999999996</v>
      </c>
      <c r="C18" t="s">
        <v>58</v>
      </c>
      <c r="D18" t="s">
        <v>102</v>
      </c>
      <c r="E18" t="s">
        <v>239</v>
      </c>
    </row>
    <row r="19" spans="1:5" x14ac:dyDescent="0.45">
      <c r="A19" s="113" t="s">
        <v>103</v>
      </c>
      <c r="B19">
        <v>1.6</v>
      </c>
      <c r="C19" t="s">
        <v>58</v>
      </c>
      <c r="D19" t="s">
        <v>104</v>
      </c>
      <c r="E19" t="s">
        <v>239</v>
      </c>
    </row>
    <row r="20" spans="1:5" x14ac:dyDescent="0.45">
      <c r="A20" s="113" t="s">
        <v>105</v>
      </c>
      <c r="B20">
        <v>118</v>
      </c>
      <c r="C20" t="s">
        <v>61</v>
      </c>
      <c r="D20" t="s">
        <v>136</v>
      </c>
      <c r="E20" t="s">
        <v>239</v>
      </c>
    </row>
    <row r="21" spans="1:5" x14ac:dyDescent="0.45">
      <c r="A21" s="113" t="s">
        <v>105</v>
      </c>
      <c r="B21">
        <v>111.07</v>
      </c>
      <c r="C21" t="s">
        <v>56</v>
      </c>
      <c r="D21" t="s">
        <v>137</v>
      </c>
      <c r="E21" t="s">
        <v>239</v>
      </c>
    </row>
    <row r="22" spans="1:5" x14ac:dyDescent="0.45">
      <c r="A22" s="113" t="s">
        <v>105</v>
      </c>
      <c r="B22">
        <v>84.99</v>
      </c>
      <c r="C22" t="s">
        <v>59</v>
      </c>
      <c r="D22" t="s">
        <v>170</v>
      </c>
      <c r="E22" t="s">
        <v>239</v>
      </c>
    </row>
    <row r="23" spans="1:5" x14ac:dyDescent="0.45">
      <c r="A23" s="113" t="s">
        <v>105</v>
      </c>
      <c r="B23">
        <v>90</v>
      </c>
      <c r="C23" t="s">
        <v>139</v>
      </c>
      <c r="D23" t="s">
        <v>106</v>
      </c>
      <c r="E23" t="s">
        <v>239</v>
      </c>
    </row>
    <row r="24" spans="1:5" x14ac:dyDescent="0.45">
      <c r="A24" s="113" t="s">
        <v>105</v>
      </c>
      <c r="B24">
        <v>110</v>
      </c>
      <c r="C24" t="s">
        <v>241</v>
      </c>
      <c r="D24" t="s">
        <v>242</v>
      </c>
      <c r="E24" t="s">
        <v>239</v>
      </c>
    </row>
    <row r="25" spans="1:5" x14ac:dyDescent="0.45">
      <c r="A25" s="113" t="s">
        <v>107</v>
      </c>
      <c r="B25">
        <v>159</v>
      </c>
      <c r="C25" t="s">
        <v>58</v>
      </c>
      <c r="D25" t="s">
        <v>140</v>
      </c>
      <c r="E25" t="s">
        <v>239</v>
      </c>
    </row>
    <row r="26" spans="1:5" x14ac:dyDescent="0.45">
      <c r="A26" s="113" t="s">
        <v>107</v>
      </c>
      <c r="B26">
        <v>158</v>
      </c>
      <c r="C26" t="s">
        <v>61</v>
      </c>
      <c r="D26" t="s">
        <v>141</v>
      </c>
      <c r="E26" t="s">
        <v>239</v>
      </c>
    </row>
    <row r="27" spans="1:5" x14ac:dyDescent="0.45">
      <c r="A27" s="113" t="s">
        <v>107</v>
      </c>
      <c r="B27">
        <v>143.99</v>
      </c>
      <c r="C27" t="s">
        <v>49</v>
      </c>
      <c r="D27" t="s">
        <v>217</v>
      </c>
      <c r="E27" t="s">
        <v>239</v>
      </c>
    </row>
    <row r="28" spans="1:5" x14ac:dyDescent="0.45">
      <c r="A28" s="113" t="s">
        <v>107</v>
      </c>
      <c r="B28">
        <v>330.85</v>
      </c>
      <c r="C28" t="s">
        <v>55</v>
      </c>
      <c r="D28" t="s">
        <v>236</v>
      </c>
      <c r="E28" t="s">
        <v>239</v>
      </c>
    </row>
    <row r="29" spans="1:5" x14ac:dyDescent="0.45">
      <c r="A29" s="113" t="s">
        <v>109</v>
      </c>
      <c r="B29">
        <v>149</v>
      </c>
      <c r="C29" t="s">
        <v>58</v>
      </c>
      <c r="D29" t="s">
        <v>143</v>
      </c>
      <c r="E29" t="s">
        <v>239</v>
      </c>
    </row>
    <row r="30" spans="1:5" x14ac:dyDescent="0.45">
      <c r="A30" s="113" t="s">
        <v>109</v>
      </c>
      <c r="B30">
        <v>149</v>
      </c>
      <c r="C30" t="s">
        <v>61</v>
      </c>
      <c r="D30" t="s">
        <v>157</v>
      </c>
      <c r="E30" t="s">
        <v>239</v>
      </c>
    </row>
    <row r="31" spans="1:5" x14ac:dyDescent="0.45">
      <c r="A31" s="113" t="s">
        <v>111</v>
      </c>
      <c r="B31">
        <v>289</v>
      </c>
      <c r="C31" t="s">
        <v>58</v>
      </c>
      <c r="D31" t="s">
        <v>112</v>
      </c>
      <c r="E31" t="s">
        <v>239</v>
      </c>
    </row>
    <row r="32" spans="1:5" x14ac:dyDescent="0.45">
      <c r="A32" s="113" t="s">
        <v>111</v>
      </c>
      <c r="B32">
        <v>289</v>
      </c>
      <c r="C32" t="s">
        <v>61</v>
      </c>
      <c r="D32" t="s">
        <v>144</v>
      </c>
      <c r="E32" t="s">
        <v>239</v>
      </c>
    </row>
    <row r="33" spans="1:5" x14ac:dyDescent="0.45">
      <c r="A33" s="113" t="s">
        <v>111</v>
      </c>
      <c r="B33">
        <v>315.01</v>
      </c>
      <c r="C33" t="s">
        <v>56</v>
      </c>
      <c r="D33" t="s">
        <v>168</v>
      </c>
      <c r="E33" t="s">
        <v>239</v>
      </c>
    </row>
    <row r="34" spans="1:5" x14ac:dyDescent="0.45">
      <c r="A34" s="113" t="s">
        <v>113</v>
      </c>
      <c r="B34">
        <v>765</v>
      </c>
      <c r="C34" t="s">
        <v>58</v>
      </c>
      <c r="D34" t="s">
        <v>146</v>
      </c>
      <c r="E34" t="s">
        <v>239</v>
      </c>
    </row>
    <row r="35" spans="1:5" x14ac:dyDescent="0.45">
      <c r="A35" s="113" t="s">
        <v>113</v>
      </c>
      <c r="B35">
        <v>634.6</v>
      </c>
      <c r="C35" t="s">
        <v>49</v>
      </c>
      <c r="D35" t="s">
        <v>114</v>
      </c>
      <c r="E35" t="s">
        <v>239</v>
      </c>
    </row>
    <row r="36" spans="1:5" x14ac:dyDescent="0.45">
      <c r="A36" s="113" t="s">
        <v>113</v>
      </c>
      <c r="B36">
        <v>634.70000000000005</v>
      </c>
      <c r="C36" t="s">
        <v>56</v>
      </c>
      <c r="D36" t="s">
        <v>147</v>
      </c>
      <c r="E36" t="s">
        <v>239</v>
      </c>
    </row>
    <row r="37" spans="1:5" x14ac:dyDescent="0.45">
      <c r="A37" s="113" t="s">
        <v>115</v>
      </c>
      <c r="B37">
        <v>409</v>
      </c>
      <c r="C37" t="s">
        <v>58</v>
      </c>
      <c r="D37" t="s">
        <v>149</v>
      </c>
      <c r="E37" t="s">
        <v>239</v>
      </c>
    </row>
    <row r="38" spans="1:5" x14ac:dyDescent="0.45">
      <c r="A38" s="113" t="s">
        <v>115</v>
      </c>
      <c r="B38">
        <v>456.49</v>
      </c>
      <c r="C38" t="s">
        <v>49</v>
      </c>
      <c r="D38" t="s">
        <v>116</v>
      </c>
      <c r="E38" t="s">
        <v>239</v>
      </c>
    </row>
    <row r="39" spans="1:5" x14ac:dyDescent="0.45">
      <c r="A39" s="113" t="s">
        <v>115</v>
      </c>
      <c r="B39">
        <v>354.99</v>
      </c>
      <c r="C39" t="s">
        <v>211</v>
      </c>
      <c r="D39" t="s">
        <v>212</v>
      </c>
      <c r="E39" t="s">
        <v>239</v>
      </c>
    </row>
    <row r="40" spans="1:5" x14ac:dyDescent="0.45">
      <c r="A40" s="113" t="s">
        <v>115</v>
      </c>
      <c r="B40">
        <v>445.81</v>
      </c>
      <c r="C40" t="s">
        <v>56</v>
      </c>
      <c r="D40" t="s">
        <v>150</v>
      </c>
      <c r="E40" t="s">
        <v>239</v>
      </c>
    </row>
    <row r="41" spans="1:5" x14ac:dyDescent="0.45">
      <c r="A41" s="113" t="s">
        <v>117</v>
      </c>
      <c r="B41">
        <v>156</v>
      </c>
      <c r="C41" t="s">
        <v>58</v>
      </c>
      <c r="D41" t="s">
        <v>151</v>
      </c>
      <c r="E41" t="s">
        <v>239</v>
      </c>
    </row>
    <row r="42" spans="1:5" x14ac:dyDescent="0.45">
      <c r="A42" s="113" t="s">
        <v>117</v>
      </c>
      <c r="B42">
        <v>155.99</v>
      </c>
      <c r="C42" t="s">
        <v>49</v>
      </c>
      <c r="D42" t="s">
        <v>118</v>
      </c>
      <c r="E42" t="s">
        <v>239</v>
      </c>
    </row>
    <row r="43" spans="1:5" x14ac:dyDescent="0.45">
      <c r="A43" s="113" t="s">
        <v>117</v>
      </c>
      <c r="B43">
        <v>165</v>
      </c>
      <c r="C43" t="s">
        <v>72</v>
      </c>
      <c r="D43" t="s">
        <v>158</v>
      </c>
      <c r="E43" t="s">
        <v>239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15"/>
  <sheetViews>
    <sheetView workbookViewId="0">
      <selection activeCell="A2" sqref="A2:E15"/>
    </sheetView>
  </sheetViews>
  <sheetFormatPr defaultRowHeight="14.25" x14ac:dyDescent="0.45"/>
  <cols>
    <col min="1" max="1" width="43.53125" bestFit="1" customWidth="1"/>
    <col min="2" max="2" width="13" bestFit="1" customWidth="1"/>
    <col min="3" max="3" width="10.73046875" bestFit="1" customWidth="1"/>
    <col min="4" max="4" width="114.86328125" bestFit="1" customWidth="1"/>
    <col min="5" max="5" width="18.06640625" bestFit="1" customWidth="1"/>
  </cols>
  <sheetData>
    <row r="1" spans="1:5" x14ac:dyDescent="0.45">
      <c r="A1" s="133" t="s">
        <v>83</v>
      </c>
      <c r="B1" s="135" t="s">
        <v>84</v>
      </c>
      <c r="C1" s="134" t="s">
        <v>85</v>
      </c>
      <c r="D1" s="134" t="s">
        <v>86</v>
      </c>
      <c r="E1" s="134" t="s">
        <v>87</v>
      </c>
    </row>
    <row r="2" spans="1:5" x14ac:dyDescent="0.45">
      <c r="A2" s="129" t="s">
        <v>88</v>
      </c>
      <c r="B2">
        <v>4.7300000000000004</v>
      </c>
      <c r="C2" t="s">
        <v>55</v>
      </c>
      <c r="D2" t="s">
        <v>207</v>
      </c>
      <c r="E2" t="s">
        <v>243</v>
      </c>
    </row>
    <row r="3" spans="1:5" x14ac:dyDescent="0.45">
      <c r="A3" s="129" t="s">
        <v>90</v>
      </c>
      <c r="B3">
        <v>8.35</v>
      </c>
      <c r="C3" t="s">
        <v>55</v>
      </c>
      <c r="D3" t="s">
        <v>91</v>
      </c>
      <c r="E3" t="s">
        <v>243</v>
      </c>
    </row>
    <row r="4" spans="1:5" x14ac:dyDescent="0.45">
      <c r="A4" s="129" t="s">
        <v>73</v>
      </c>
      <c r="B4">
        <v>33.340000000000003</v>
      </c>
      <c r="C4" t="s">
        <v>54</v>
      </c>
      <c r="D4" t="s">
        <v>165</v>
      </c>
      <c r="E4" t="s">
        <v>243</v>
      </c>
    </row>
    <row r="5" spans="1:5" x14ac:dyDescent="0.45">
      <c r="A5" s="129" t="s">
        <v>95</v>
      </c>
      <c r="B5">
        <v>2.98</v>
      </c>
      <c r="C5" t="s">
        <v>58</v>
      </c>
      <c r="D5" t="s">
        <v>190</v>
      </c>
      <c r="E5" t="s">
        <v>243</v>
      </c>
    </row>
    <row r="6" spans="1:5" x14ac:dyDescent="0.45">
      <c r="A6" s="129" t="s">
        <v>97</v>
      </c>
      <c r="B6">
        <v>1.1499999999999999</v>
      </c>
      <c r="C6" t="s">
        <v>58</v>
      </c>
      <c r="D6" t="s">
        <v>98</v>
      </c>
      <c r="E6" t="s">
        <v>243</v>
      </c>
    </row>
    <row r="7" spans="1:5" x14ac:dyDescent="0.45">
      <c r="A7" s="129" t="s">
        <v>101</v>
      </c>
      <c r="B7">
        <v>4.5999999999999996</v>
      </c>
      <c r="C7" t="s">
        <v>49</v>
      </c>
      <c r="D7" t="s">
        <v>196</v>
      </c>
      <c r="E7" t="s">
        <v>243</v>
      </c>
    </row>
    <row r="8" spans="1:5" x14ac:dyDescent="0.45">
      <c r="A8" s="129" t="s">
        <v>103</v>
      </c>
      <c r="B8">
        <v>0.98</v>
      </c>
      <c r="C8" t="s">
        <v>244</v>
      </c>
      <c r="D8" t="s">
        <v>245</v>
      </c>
      <c r="E8" t="s">
        <v>243</v>
      </c>
    </row>
    <row r="9" spans="1:5" x14ac:dyDescent="0.45">
      <c r="A9" s="129" t="s">
        <v>105</v>
      </c>
      <c r="B9">
        <v>84.99</v>
      </c>
      <c r="C9" t="s">
        <v>49</v>
      </c>
      <c r="D9" t="s">
        <v>106</v>
      </c>
      <c r="E9" t="s">
        <v>243</v>
      </c>
    </row>
    <row r="10" spans="1:5" x14ac:dyDescent="0.45">
      <c r="A10" s="129" t="s">
        <v>107</v>
      </c>
      <c r="B10">
        <v>135</v>
      </c>
      <c r="C10" t="s">
        <v>55</v>
      </c>
      <c r="D10" t="s">
        <v>236</v>
      </c>
      <c r="E10" t="s">
        <v>243</v>
      </c>
    </row>
    <row r="11" spans="1:5" x14ac:dyDescent="0.45">
      <c r="A11" s="129" t="s">
        <v>109</v>
      </c>
      <c r="B11">
        <v>149</v>
      </c>
      <c r="C11" t="s">
        <v>58</v>
      </c>
      <c r="D11" t="s">
        <v>143</v>
      </c>
      <c r="E11" t="s">
        <v>243</v>
      </c>
    </row>
    <row r="12" spans="1:5" x14ac:dyDescent="0.45">
      <c r="A12" s="129" t="s">
        <v>111</v>
      </c>
      <c r="B12">
        <v>289</v>
      </c>
      <c r="C12" t="s">
        <v>54</v>
      </c>
      <c r="D12" t="s">
        <v>246</v>
      </c>
      <c r="E12" t="s">
        <v>247</v>
      </c>
    </row>
    <row r="13" spans="1:5" x14ac:dyDescent="0.45">
      <c r="A13" s="129" t="s">
        <v>113</v>
      </c>
      <c r="B13">
        <v>634.6</v>
      </c>
      <c r="C13" t="s">
        <v>49</v>
      </c>
      <c r="D13" t="s">
        <v>114</v>
      </c>
      <c r="E13" t="s">
        <v>247</v>
      </c>
    </row>
    <row r="14" spans="1:5" x14ac:dyDescent="0.45">
      <c r="A14" s="129" t="s">
        <v>115</v>
      </c>
      <c r="B14">
        <v>354.99</v>
      </c>
      <c r="C14" t="s">
        <v>49</v>
      </c>
      <c r="D14" t="s">
        <v>116</v>
      </c>
      <c r="E14" t="s">
        <v>247</v>
      </c>
    </row>
    <row r="15" spans="1:5" x14ac:dyDescent="0.45">
      <c r="A15" s="129" t="s">
        <v>117</v>
      </c>
      <c r="B15">
        <v>155.99</v>
      </c>
      <c r="C15" t="s">
        <v>49</v>
      </c>
      <c r="D15" t="s">
        <v>118</v>
      </c>
      <c r="E15" t="s">
        <v>247</v>
      </c>
    </row>
  </sheetData>
  <pageMargins left="0.75" right="0.75" top="1" bottom="1" header="0.5" footer="0.5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48"/>
  <sheetViews>
    <sheetView topLeftCell="C11" workbookViewId="0">
      <selection activeCell="A2" sqref="A2:E4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45" bestFit="1" customWidth="1"/>
    <col min="5" max="5" width="18.06640625" bestFit="1" customWidth="1"/>
  </cols>
  <sheetData>
    <row r="1" spans="1:5" x14ac:dyDescent="0.45">
      <c r="A1" s="136" t="s">
        <v>83</v>
      </c>
      <c r="B1" s="135" t="s">
        <v>84</v>
      </c>
      <c r="C1" s="134" t="s">
        <v>85</v>
      </c>
      <c r="D1" s="134" t="s">
        <v>86</v>
      </c>
      <c r="E1" s="134" t="s">
        <v>87</v>
      </c>
    </row>
    <row r="2" spans="1:5" x14ac:dyDescent="0.45">
      <c r="A2" s="129" t="s">
        <v>88</v>
      </c>
      <c r="B2">
        <v>7.22</v>
      </c>
      <c r="C2" t="s">
        <v>58</v>
      </c>
      <c r="D2" t="s">
        <v>119</v>
      </c>
      <c r="E2" t="s">
        <v>243</v>
      </c>
    </row>
    <row r="3" spans="1:5" x14ac:dyDescent="0.45">
      <c r="A3" s="129" t="s">
        <v>88</v>
      </c>
      <c r="B3">
        <v>5.99</v>
      </c>
      <c r="C3" t="s">
        <v>61</v>
      </c>
      <c r="D3" t="s">
        <v>120</v>
      </c>
      <c r="E3" t="s">
        <v>243</v>
      </c>
    </row>
    <row r="4" spans="1:5" x14ac:dyDescent="0.45">
      <c r="A4" s="129" t="s">
        <v>88</v>
      </c>
      <c r="B4">
        <v>4.7300000000000004</v>
      </c>
      <c r="C4" t="s">
        <v>57</v>
      </c>
      <c r="D4" t="s">
        <v>121</v>
      </c>
      <c r="E4" t="s">
        <v>243</v>
      </c>
    </row>
    <row r="5" spans="1:5" x14ac:dyDescent="0.45">
      <c r="A5" s="129" t="s">
        <v>88</v>
      </c>
      <c r="B5">
        <v>5.88</v>
      </c>
      <c r="C5" t="s">
        <v>69</v>
      </c>
      <c r="D5" t="s">
        <v>122</v>
      </c>
      <c r="E5" t="s">
        <v>243</v>
      </c>
    </row>
    <row r="6" spans="1:5" x14ac:dyDescent="0.45">
      <c r="A6" s="129" t="s">
        <v>88</v>
      </c>
      <c r="B6">
        <v>5.88</v>
      </c>
      <c r="C6" t="s">
        <v>55</v>
      </c>
      <c r="D6" t="s">
        <v>207</v>
      </c>
      <c r="E6" t="s">
        <v>243</v>
      </c>
    </row>
    <row r="7" spans="1:5" x14ac:dyDescent="0.45">
      <c r="A7" s="129" t="s">
        <v>88</v>
      </c>
      <c r="B7">
        <v>7.24</v>
      </c>
      <c r="C7" t="s">
        <v>63</v>
      </c>
      <c r="D7" t="s">
        <v>186</v>
      </c>
      <c r="E7" t="s">
        <v>243</v>
      </c>
    </row>
    <row r="8" spans="1:5" x14ac:dyDescent="0.45">
      <c r="A8" s="129" t="s">
        <v>90</v>
      </c>
      <c r="B8">
        <v>11.91</v>
      </c>
      <c r="C8" t="s">
        <v>58</v>
      </c>
      <c r="D8" t="s">
        <v>123</v>
      </c>
      <c r="E8" t="s">
        <v>243</v>
      </c>
    </row>
    <row r="9" spans="1:5" x14ac:dyDescent="0.45">
      <c r="A9" s="129" t="s">
        <v>90</v>
      </c>
      <c r="B9">
        <v>10.47</v>
      </c>
      <c r="C9" t="s">
        <v>55</v>
      </c>
      <c r="D9" t="s">
        <v>91</v>
      </c>
      <c r="E9" t="s">
        <v>243</v>
      </c>
    </row>
    <row r="10" spans="1:5" x14ac:dyDescent="0.45">
      <c r="A10" s="129" t="s">
        <v>90</v>
      </c>
      <c r="B10">
        <v>8.35</v>
      </c>
      <c r="C10" t="s">
        <v>57</v>
      </c>
      <c r="D10" t="s">
        <v>124</v>
      </c>
      <c r="E10" t="s">
        <v>243</v>
      </c>
    </row>
    <row r="11" spans="1:5" x14ac:dyDescent="0.45">
      <c r="A11" s="129" t="s">
        <v>73</v>
      </c>
      <c r="B11">
        <v>33.340000000000003</v>
      </c>
      <c r="C11" t="s">
        <v>54</v>
      </c>
      <c r="D11" t="s">
        <v>165</v>
      </c>
      <c r="E11" t="s">
        <v>243</v>
      </c>
    </row>
    <row r="12" spans="1:5" x14ac:dyDescent="0.45">
      <c r="A12" s="129" t="s">
        <v>95</v>
      </c>
      <c r="B12">
        <v>2.98</v>
      </c>
      <c r="C12" t="s">
        <v>58</v>
      </c>
      <c r="D12" t="s">
        <v>190</v>
      </c>
      <c r="E12" t="s">
        <v>243</v>
      </c>
    </row>
    <row r="13" spans="1:5" x14ac:dyDescent="0.45">
      <c r="A13" s="129" t="s">
        <v>95</v>
      </c>
      <c r="B13">
        <v>5.99</v>
      </c>
      <c r="C13" t="s">
        <v>61</v>
      </c>
      <c r="D13" t="s">
        <v>154</v>
      </c>
      <c r="E13" t="s">
        <v>243</v>
      </c>
    </row>
    <row r="14" spans="1:5" x14ac:dyDescent="0.45">
      <c r="A14" s="129" t="s">
        <v>95</v>
      </c>
      <c r="B14">
        <v>2.98</v>
      </c>
      <c r="C14" t="s">
        <v>64</v>
      </c>
      <c r="D14" t="s">
        <v>132</v>
      </c>
      <c r="E14" t="s">
        <v>243</v>
      </c>
    </row>
    <row r="15" spans="1:5" x14ac:dyDescent="0.45">
      <c r="A15" s="129" t="s">
        <v>97</v>
      </c>
      <c r="B15">
        <v>1.1499999999999999</v>
      </c>
      <c r="C15" t="s">
        <v>58</v>
      </c>
      <c r="D15" t="s">
        <v>98</v>
      </c>
      <c r="E15" t="s">
        <v>243</v>
      </c>
    </row>
    <row r="16" spans="1:5" x14ac:dyDescent="0.45">
      <c r="A16" s="129" t="s">
        <v>101</v>
      </c>
      <c r="B16">
        <v>4.5999999999999996</v>
      </c>
      <c r="C16" t="s">
        <v>58</v>
      </c>
      <c r="D16" t="s">
        <v>102</v>
      </c>
      <c r="E16" t="s">
        <v>243</v>
      </c>
    </row>
    <row r="17" spans="1:5" x14ac:dyDescent="0.45">
      <c r="A17" s="129" t="s">
        <v>101</v>
      </c>
      <c r="B17">
        <v>5.99</v>
      </c>
      <c r="C17" t="s">
        <v>61</v>
      </c>
      <c r="D17" t="s">
        <v>134</v>
      </c>
      <c r="E17" t="s">
        <v>243</v>
      </c>
    </row>
    <row r="18" spans="1:5" x14ac:dyDescent="0.45">
      <c r="A18" s="129" t="s">
        <v>101</v>
      </c>
      <c r="B18">
        <v>8.6300000000000008</v>
      </c>
      <c r="C18" t="s">
        <v>49</v>
      </c>
      <c r="D18" t="s">
        <v>196</v>
      </c>
      <c r="E18" t="s">
        <v>243</v>
      </c>
    </row>
    <row r="19" spans="1:5" x14ac:dyDescent="0.45">
      <c r="A19" s="129" t="s">
        <v>103</v>
      </c>
      <c r="B19">
        <v>1.6</v>
      </c>
      <c r="C19" t="s">
        <v>58</v>
      </c>
      <c r="D19" t="s">
        <v>104</v>
      </c>
      <c r="E19" t="s">
        <v>243</v>
      </c>
    </row>
    <row r="20" spans="1:5" x14ac:dyDescent="0.45">
      <c r="A20" s="129" t="s">
        <v>103</v>
      </c>
      <c r="B20">
        <v>0.98</v>
      </c>
      <c r="C20" t="s">
        <v>244</v>
      </c>
      <c r="D20" t="s">
        <v>245</v>
      </c>
      <c r="E20" t="s">
        <v>243</v>
      </c>
    </row>
    <row r="21" spans="1:5" x14ac:dyDescent="0.45">
      <c r="A21" s="129" t="s">
        <v>105</v>
      </c>
      <c r="B21">
        <v>116.93</v>
      </c>
      <c r="C21" t="s">
        <v>49</v>
      </c>
      <c r="D21" t="s">
        <v>135</v>
      </c>
      <c r="E21" t="s">
        <v>243</v>
      </c>
    </row>
    <row r="22" spans="1:5" x14ac:dyDescent="0.45">
      <c r="A22" s="129" t="s">
        <v>105</v>
      </c>
      <c r="B22">
        <v>118</v>
      </c>
      <c r="C22" t="s">
        <v>61</v>
      </c>
      <c r="D22" t="s">
        <v>136</v>
      </c>
      <c r="E22" t="s">
        <v>243</v>
      </c>
    </row>
    <row r="23" spans="1:5" x14ac:dyDescent="0.45">
      <c r="A23" s="129" t="s">
        <v>105</v>
      </c>
      <c r="B23">
        <v>111.07</v>
      </c>
      <c r="C23" t="s">
        <v>56</v>
      </c>
      <c r="D23" t="s">
        <v>137</v>
      </c>
      <c r="E23" t="s">
        <v>243</v>
      </c>
    </row>
    <row r="24" spans="1:5" x14ac:dyDescent="0.45">
      <c r="A24" s="129" t="s">
        <v>105</v>
      </c>
      <c r="B24">
        <v>124</v>
      </c>
      <c r="C24" t="s">
        <v>67</v>
      </c>
      <c r="D24" t="s">
        <v>138</v>
      </c>
      <c r="E24" t="s">
        <v>243</v>
      </c>
    </row>
    <row r="25" spans="1:5" x14ac:dyDescent="0.45">
      <c r="A25" s="129" t="s">
        <v>105</v>
      </c>
      <c r="B25">
        <v>84.99</v>
      </c>
      <c r="C25" t="s">
        <v>59</v>
      </c>
      <c r="D25" t="s">
        <v>170</v>
      </c>
      <c r="E25" t="s">
        <v>243</v>
      </c>
    </row>
    <row r="26" spans="1:5" x14ac:dyDescent="0.45">
      <c r="A26" s="129" t="s">
        <v>105</v>
      </c>
      <c r="B26">
        <v>90</v>
      </c>
      <c r="C26" t="s">
        <v>139</v>
      </c>
      <c r="D26" t="s">
        <v>106</v>
      </c>
      <c r="E26" t="s">
        <v>243</v>
      </c>
    </row>
    <row r="27" spans="1:5" x14ac:dyDescent="0.45">
      <c r="A27" s="129" t="s">
        <v>105</v>
      </c>
      <c r="B27">
        <v>110</v>
      </c>
      <c r="C27" t="s">
        <v>241</v>
      </c>
      <c r="D27" t="s">
        <v>242</v>
      </c>
      <c r="E27" t="s">
        <v>243</v>
      </c>
    </row>
    <row r="28" spans="1:5" x14ac:dyDescent="0.45">
      <c r="A28" s="129" t="s">
        <v>107</v>
      </c>
      <c r="B28">
        <v>159</v>
      </c>
      <c r="C28" t="s">
        <v>58</v>
      </c>
      <c r="D28" t="s">
        <v>140</v>
      </c>
      <c r="E28" t="s">
        <v>243</v>
      </c>
    </row>
    <row r="29" spans="1:5" x14ac:dyDescent="0.45">
      <c r="A29" s="129" t="s">
        <v>107</v>
      </c>
      <c r="B29">
        <v>159</v>
      </c>
      <c r="C29" t="s">
        <v>61</v>
      </c>
      <c r="D29" t="s">
        <v>141</v>
      </c>
      <c r="E29" t="s">
        <v>243</v>
      </c>
    </row>
    <row r="30" spans="1:5" x14ac:dyDescent="0.45">
      <c r="A30" s="129" t="s">
        <v>107</v>
      </c>
      <c r="B30">
        <v>330.85</v>
      </c>
      <c r="C30" t="s">
        <v>55</v>
      </c>
      <c r="D30" t="s">
        <v>236</v>
      </c>
      <c r="E30" t="s">
        <v>243</v>
      </c>
    </row>
    <row r="31" spans="1:5" x14ac:dyDescent="0.45">
      <c r="A31" s="129" t="s">
        <v>107</v>
      </c>
      <c r="B31">
        <v>135</v>
      </c>
      <c r="C31" t="s">
        <v>241</v>
      </c>
      <c r="D31" t="s">
        <v>248</v>
      </c>
      <c r="E31" t="s">
        <v>243</v>
      </c>
    </row>
    <row r="32" spans="1:5" x14ac:dyDescent="0.45">
      <c r="A32" s="129" t="s">
        <v>109</v>
      </c>
      <c r="B32">
        <v>149</v>
      </c>
      <c r="C32" t="s">
        <v>58</v>
      </c>
      <c r="D32" t="s">
        <v>143</v>
      </c>
      <c r="E32" t="s">
        <v>243</v>
      </c>
    </row>
    <row r="33" spans="1:5" x14ac:dyDescent="0.45">
      <c r="A33" s="129" t="s">
        <v>109</v>
      </c>
      <c r="B33">
        <v>149</v>
      </c>
      <c r="C33" t="s">
        <v>61</v>
      </c>
      <c r="D33" t="s">
        <v>157</v>
      </c>
      <c r="E33" t="s">
        <v>243</v>
      </c>
    </row>
    <row r="34" spans="1:5" x14ac:dyDescent="0.45">
      <c r="A34" s="129" t="s">
        <v>111</v>
      </c>
      <c r="B34">
        <v>289</v>
      </c>
      <c r="C34" t="s">
        <v>58</v>
      </c>
      <c r="D34" t="s">
        <v>112</v>
      </c>
      <c r="E34" t="s">
        <v>247</v>
      </c>
    </row>
    <row r="35" spans="1:5" x14ac:dyDescent="0.45">
      <c r="A35" s="129" t="s">
        <v>111</v>
      </c>
      <c r="B35">
        <v>289</v>
      </c>
      <c r="C35" t="s">
        <v>61</v>
      </c>
      <c r="D35" t="s">
        <v>144</v>
      </c>
      <c r="E35" t="s">
        <v>247</v>
      </c>
    </row>
    <row r="36" spans="1:5" x14ac:dyDescent="0.45">
      <c r="A36" s="129" t="s">
        <v>111</v>
      </c>
      <c r="B36">
        <v>315.01</v>
      </c>
      <c r="C36" t="s">
        <v>56</v>
      </c>
      <c r="D36" t="s">
        <v>168</v>
      </c>
      <c r="E36" t="s">
        <v>247</v>
      </c>
    </row>
    <row r="37" spans="1:5" x14ac:dyDescent="0.45">
      <c r="A37" s="129" t="s">
        <v>111</v>
      </c>
      <c r="B37">
        <v>352.78</v>
      </c>
      <c r="C37" t="s">
        <v>54</v>
      </c>
      <c r="D37" t="s">
        <v>246</v>
      </c>
      <c r="E37" t="s">
        <v>247</v>
      </c>
    </row>
    <row r="38" spans="1:5" x14ac:dyDescent="0.45">
      <c r="A38" s="129" t="s">
        <v>113</v>
      </c>
      <c r="B38">
        <v>765</v>
      </c>
      <c r="C38" t="s">
        <v>58</v>
      </c>
      <c r="D38" t="s">
        <v>146</v>
      </c>
      <c r="E38" t="s">
        <v>247</v>
      </c>
    </row>
    <row r="39" spans="1:5" x14ac:dyDescent="0.45">
      <c r="A39" s="129" t="s">
        <v>113</v>
      </c>
      <c r="B39">
        <v>634.6</v>
      </c>
      <c r="C39" t="s">
        <v>49</v>
      </c>
      <c r="D39" t="s">
        <v>114</v>
      </c>
      <c r="E39" t="s">
        <v>247</v>
      </c>
    </row>
    <row r="40" spans="1:5" x14ac:dyDescent="0.45">
      <c r="A40" s="129" t="s">
        <v>113</v>
      </c>
      <c r="B40">
        <v>634.70000000000005</v>
      </c>
      <c r="C40" t="s">
        <v>56</v>
      </c>
      <c r="D40" t="s">
        <v>147</v>
      </c>
      <c r="E40" t="s">
        <v>247</v>
      </c>
    </row>
    <row r="41" spans="1:5" x14ac:dyDescent="0.45">
      <c r="A41" s="129" t="s">
        <v>115</v>
      </c>
      <c r="B41">
        <v>409</v>
      </c>
      <c r="C41" t="s">
        <v>58</v>
      </c>
      <c r="D41" t="s">
        <v>149</v>
      </c>
      <c r="E41" t="s">
        <v>247</v>
      </c>
    </row>
    <row r="42" spans="1:5" x14ac:dyDescent="0.45">
      <c r="A42" s="129" t="s">
        <v>115</v>
      </c>
      <c r="B42">
        <v>423</v>
      </c>
      <c r="C42" t="s">
        <v>49</v>
      </c>
      <c r="D42" t="s">
        <v>116</v>
      </c>
      <c r="E42" t="s">
        <v>247</v>
      </c>
    </row>
    <row r="43" spans="1:5" x14ac:dyDescent="0.45">
      <c r="A43" s="129" t="s">
        <v>115</v>
      </c>
      <c r="B43">
        <v>354.99</v>
      </c>
      <c r="C43" t="s">
        <v>211</v>
      </c>
      <c r="D43" t="s">
        <v>212</v>
      </c>
      <c r="E43" t="s">
        <v>247</v>
      </c>
    </row>
    <row r="44" spans="1:5" x14ac:dyDescent="0.45">
      <c r="A44" s="129" t="s">
        <v>115</v>
      </c>
      <c r="B44">
        <v>445.81</v>
      </c>
      <c r="C44" t="s">
        <v>56</v>
      </c>
      <c r="D44" t="s">
        <v>150</v>
      </c>
      <c r="E44" t="s">
        <v>247</v>
      </c>
    </row>
    <row r="45" spans="1:5" x14ac:dyDescent="0.45">
      <c r="A45" s="129" t="s">
        <v>117</v>
      </c>
      <c r="B45">
        <v>156</v>
      </c>
      <c r="C45" t="s">
        <v>58</v>
      </c>
      <c r="D45" t="s">
        <v>151</v>
      </c>
      <c r="E45" t="s">
        <v>247</v>
      </c>
    </row>
    <row r="46" spans="1:5" x14ac:dyDescent="0.45">
      <c r="A46" s="129" t="s">
        <v>117</v>
      </c>
      <c r="B46">
        <v>155.99</v>
      </c>
      <c r="C46" t="s">
        <v>49</v>
      </c>
      <c r="D46" t="s">
        <v>118</v>
      </c>
      <c r="E46" t="s">
        <v>247</v>
      </c>
    </row>
    <row r="47" spans="1:5" x14ac:dyDescent="0.45">
      <c r="A47" s="129" t="s">
        <v>117</v>
      </c>
      <c r="B47">
        <v>165</v>
      </c>
      <c r="C47" t="s">
        <v>72</v>
      </c>
      <c r="D47" t="s">
        <v>158</v>
      </c>
      <c r="E47" t="s">
        <v>247</v>
      </c>
    </row>
    <row r="48" spans="1:5" x14ac:dyDescent="0.45">
      <c r="A48" s="129" t="s">
        <v>117</v>
      </c>
      <c r="B48">
        <v>160.44</v>
      </c>
      <c r="C48" t="s">
        <v>203</v>
      </c>
      <c r="D48" t="s">
        <v>249</v>
      </c>
      <c r="E48" t="s">
        <v>247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15"/>
  <sheetViews>
    <sheetView topLeftCell="B1" workbookViewId="0">
      <selection activeCell="A2" sqref="A2:E15"/>
    </sheetView>
  </sheetViews>
  <sheetFormatPr defaultRowHeight="14.25" x14ac:dyDescent="0.45"/>
  <cols>
    <col min="1" max="1" width="64.796875" style="163" bestFit="1" customWidth="1"/>
    <col min="2" max="2" width="12.3984375" bestFit="1" customWidth="1"/>
    <col min="3" max="3" width="10.1328125" bestFit="1" customWidth="1"/>
    <col min="4" max="4" width="110.265625" bestFit="1" customWidth="1"/>
    <col min="5" max="5" width="17.86328125" bestFit="1" customWidth="1"/>
  </cols>
  <sheetData>
    <row r="1" spans="1:5" x14ac:dyDescent="0.45">
      <c r="A1" s="133" t="s">
        <v>83</v>
      </c>
      <c r="B1" s="161" t="s">
        <v>84</v>
      </c>
      <c r="C1" s="137" t="s">
        <v>85</v>
      </c>
      <c r="D1" s="137" t="s">
        <v>86</v>
      </c>
      <c r="E1" s="137" t="s">
        <v>87</v>
      </c>
    </row>
    <row r="2" spans="1:5" x14ac:dyDescent="0.45">
      <c r="A2" s="162" t="s">
        <v>88</v>
      </c>
      <c r="B2">
        <v>4.7300000000000004</v>
      </c>
      <c r="C2" t="s">
        <v>55</v>
      </c>
      <c r="D2" t="s">
        <v>207</v>
      </c>
      <c r="E2" t="s">
        <v>292</v>
      </c>
    </row>
    <row r="3" spans="1:5" x14ac:dyDescent="0.45">
      <c r="A3" s="162" t="s">
        <v>90</v>
      </c>
      <c r="B3">
        <v>8.35</v>
      </c>
      <c r="C3" t="s">
        <v>55</v>
      </c>
      <c r="D3" t="s">
        <v>91</v>
      </c>
      <c r="E3" t="s">
        <v>292</v>
      </c>
    </row>
    <row r="4" spans="1:5" x14ac:dyDescent="0.45">
      <c r="A4" s="162" t="s">
        <v>73</v>
      </c>
      <c r="B4">
        <v>17.55</v>
      </c>
      <c r="C4" t="s">
        <v>54</v>
      </c>
      <c r="D4" t="s">
        <v>165</v>
      </c>
      <c r="E4" t="s">
        <v>293</v>
      </c>
    </row>
    <row r="5" spans="1:5" x14ac:dyDescent="0.45">
      <c r="A5" s="162" t="s">
        <v>95</v>
      </c>
      <c r="B5">
        <v>2.98</v>
      </c>
      <c r="C5" t="s">
        <v>58</v>
      </c>
      <c r="D5" t="s">
        <v>190</v>
      </c>
      <c r="E5" t="s">
        <v>293</v>
      </c>
    </row>
    <row r="6" spans="1:5" x14ac:dyDescent="0.45">
      <c r="A6" s="162" t="s">
        <v>97</v>
      </c>
      <c r="B6">
        <v>1.1499999999999999</v>
      </c>
      <c r="C6" t="s">
        <v>58</v>
      </c>
      <c r="D6" t="s">
        <v>98</v>
      </c>
      <c r="E6" t="s">
        <v>293</v>
      </c>
    </row>
    <row r="7" spans="1:5" x14ac:dyDescent="0.45">
      <c r="A7" s="162" t="s">
        <v>101</v>
      </c>
      <c r="B7">
        <v>4.5999999999999996</v>
      </c>
      <c r="C7" t="s">
        <v>58</v>
      </c>
      <c r="D7" t="s">
        <v>102</v>
      </c>
      <c r="E7" t="s">
        <v>293</v>
      </c>
    </row>
    <row r="8" spans="1:5" x14ac:dyDescent="0.45">
      <c r="A8" s="162" t="s">
        <v>103</v>
      </c>
      <c r="B8">
        <v>1.6</v>
      </c>
      <c r="C8" t="s">
        <v>58</v>
      </c>
      <c r="D8" t="s">
        <v>104</v>
      </c>
      <c r="E8" t="s">
        <v>293</v>
      </c>
    </row>
    <row r="9" spans="1:5" x14ac:dyDescent="0.45">
      <c r="A9" s="162" t="s">
        <v>105</v>
      </c>
      <c r="B9">
        <v>110</v>
      </c>
      <c r="C9" t="s">
        <v>49</v>
      </c>
      <c r="D9" t="s">
        <v>135</v>
      </c>
      <c r="E9" t="s">
        <v>293</v>
      </c>
    </row>
    <row r="10" spans="1:5" x14ac:dyDescent="0.45">
      <c r="A10" s="162" t="s">
        <v>107</v>
      </c>
      <c r="B10">
        <v>159</v>
      </c>
      <c r="C10" t="s">
        <v>56</v>
      </c>
      <c r="D10" t="s">
        <v>198</v>
      </c>
      <c r="E10" t="s">
        <v>293</v>
      </c>
    </row>
    <row r="11" spans="1:5" x14ac:dyDescent="0.45">
      <c r="A11" s="162" t="s">
        <v>109</v>
      </c>
      <c r="B11">
        <v>149</v>
      </c>
      <c r="C11" t="s">
        <v>58</v>
      </c>
      <c r="D11" t="s">
        <v>143</v>
      </c>
      <c r="E11" t="s">
        <v>293</v>
      </c>
    </row>
    <row r="12" spans="1:5" x14ac:dyDescent="0.45">
      <c r="A12" s="162" t="s">
        <v>111</v>
      </c>
      <c r="B12">
        <v>289</v>
      </c>
      <c r="C12" t="s">
        <v>54</v>
      </c>
      <c r="D12" t="s">
        <v>246</v>
      </c>
      <c r="E12" t="s">
        <v>293</v>
      </c>
    </row>
    <row r="13" spans="1:5" x14ac:dyDescent="0.45">
      <c r="A13" s="162" t="s">
        <v>113</v>
      </c>
      <c r="B13">
        <v>634.6</v>
      </c>
      <c r="C13" t="s">
        <v>49</v>
      </c>
      <c r="D13" t="s">
        <v>114</v>
      </c>
      <c r="E13" t="s">
        <v>293</v>
      </c>
    </row>
    <row r="14" spans="1:5" x14ac:dyDescent="0.45">
      <c r="A14" s="162" t="s">
        <v>115</v>
      </c>
      <c r="B14">
        <v>354.99</v>
      </c>
      <c r="C14" t="s">
        <v>49</v>
      </c>
      <c r="D14" t="s">
        <v>116</v>
      </c>
      <c r="E14" t="s">
        <v>293</v>
      </c>
    </row>
    <row r="15" spans="1:5" x14ac:dyDescent="0.45">
      <c r="A15" s="162" t="s">
        <v>117</v>
      </c>
      <c r="B15">
        <v>155.99</v>
      </c>
      <c r="C15" t="s">
        <v>49</v>
      </c>
      <c r="D15" t="s">
        <v>118</v>
      </c>
      <c r="E15" t="s">
        <v>293</v>
      </c>
    </row>
  </sheetData>
  <pageMargins left="0.75" right="0.75" top="1" bottom="1" header="0.5" footer="0.5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409"/>
  <sheetViews>
    <sheetView topLeftCell="B380" workbookViewId="0">
      <selection activeCell="F395" sqref="F395:F409"/>
    </sheetView>
  </sheetViews>
  <sheetFormatPr defaultRowHeight="14.25" x14ac:dyDescent="0.45"/>
  <cols>
    <col min="1" max="1" width="64.796875" bestFit="1" customWidth="1"/>
    <col min="2" max="2" width="11.9296875" style="7" bestFit="1" customWidth="1"/>
    <col min="3" max="3" width="47.796875" bestFit="1" customWidth="1"/>
    <col min="4" max="4" width="47.796875" customWidth="1"/>
    <col min="5" max="5" width="17.9296875" bestFit="1" customWidth="1"/>
    <col min="6" max="6" width="15.1328125" customWidth="1"/>
    <col min="7" max="7" width="50.06640625" bestFit="1" customWidth="1"/>
  </cols>
  <sheetData>
    <row r="1" spans="1:6" ht="15.75" customHeight="1" x14ac:dyDescent="0.45">
      <c r="A1" s="70" t="s">
        <v>83</v>
      </c>
      <c r="B1" s="70" t="s">
        <v>84</v>
      </c>
      <c r="C1" s="70" t="s">
        <v>85</v>
      </c>
      <c r="D1" s="117" t="s">
        <v>250</v>
      </c>
      <c r="E1" s="70" t="s">
        <v>87</v>
      </c>
      <c r="F1" s="82" t="s">
        <v>251</v>
      </c>
    </row>
    <row r="2" spans="1:6" x14ac:dyDescent="0.45">
      <c r="A2" t="s">
        <v>88</v>
      </c>
      <c r="B2">
        <v>4.7300000000000004</v>
      </c>
      <c r="C2" t="s">
        <v>56</v>
      </c>
      <c r="D2" t="str">
        <f>VLOOKUP(C2,vendor_table!$B$2:$C$31,2,)</f>
        <v>2025 Hamilton Avenue. San Jose, California, 95125</v>
      </c>
      <c r="E2" s="122">
        <v>44854.848611111112</v>
      </c>
      <c r="F2" t="str">
        <f t="shared" ref="F2:F65" si="0">TEXT(E2,"dddd")</f>
        <v>Thursday</v>
      </c>
    </row>
    <row r="3" spans="1:6" x14ac:dyDescent="0.45">
      <c r="A3" t="s">
        <v>90</v>
      </c>
      <c r="B3">
        <v>8.36</v>
      </c>
      <c r="C3" t="s">
        <v>55</v>
      </c>
      <c r="D3" t="str">
        <f>VLOOKUP(C3,vendor_table!$B$2:$C$31,2,)</f>
        <v>4601 Bulls Bay Hwy #100. Jacksonville, FL, 32219</v>
      </c>
      <c r="E3" s="122">
        <v>44854.848611111112</v>
      </c>
      <c r="F3" t="str">
        <f t="shared" si="0"/>
        <v>Thursday</v>
      </c>
    </row>
    <row r="4" spans="1:6" x14ac:dyDescent="0.45">
      <c r="A4" t="s">
        <v>73</v>
      </c>
      <c r="B4">
        <v>8.9</v>
      </c>
      <c r="C4" t="s">
        <v>58</v>
      </c>
      <c r="D4" t="str">
        <f>VLOOKUP(C4,vendor_table!$B$2:$C$31,2,)</f>
        <v>2455 Paces Ferry Rd SE. Atlanta, GA, 30339</v>
      </c>
      <c r="E4" s="122">
        <v>44854.848611111112</v>
      </c>
      <c r="F4" t="str">
        <f t="shared" si="0"/>
        <v>Thursday</v>
      </c>
    </row>
    <row r="5" spans="1:6" x14ac:dyDescent="0.45">
      <c r="A5" t="s">
        <v>93</v>
      </c>
      <c r="B5">
        <v>2.1</v>
      </c>
      <c r="C5" t="s">
        <v>49</v>
      </c>
      <c r="D5" t="str">
        <f>VLOOKUP(C5,vendor_table!$B$2:$C$31,2,)</f>
        <v>410 Terry Ave N. Seattle, WA, 98109</v>
      </c>
      <c r="E5" s="122">
        <v>44854.848611111112</v>
      </c>
      <c r="F5" t="str">
        <f t="shared" si="0"/>
        <v>Thursday</v>
      </c>
    </row>
    <row r="6" spans="1:6" x14ac:dyDescent="0.45">
      <c r="A6" t="s">
        <v>95</v>
      </c>
      <c r="B6">
        <v>2.98</v>
      </c>
      <c r="C6" t="s">
        <v>58</v>
      </c>
      <c r="D6" t="str">
        <f>VLOOKUP(C6,vendor_table!$B$2:$C$31,2,)</f>
        <v>2455 Paces Ferry Rd SE. Atlanta, GA, 30339</v>
      </c>
      <c r="E6" s="122">
        <v>44854.848611111112</v>
      </c>
      <c r="F6" t="str">
        <f t="shared" si="0"/>
        <v>Thursday</v>
      </c>
    </row>
    <row r="7" spans="1:6" x14ac:dyDescent="0.45">
      <c r="A7" t="s">
        <v>97</v>
      </c>
      <c r="B7">
        <v>1.1499999999999999</v>
      </c>
      <c r="C7" t="s">
        <v>58</v>
      </c>
      <c r="D7" t="str">
        <f>VLOOKUP(C7,vendor_table!$B$2:$C$31,2,)</f>
        <v>2455 Paces Ferry Rd SE. Atlanta, GA, 30339</v>
      </c>
      <c r="E7" s="122">
        <v>44854.848611111112</v>
      </c>
      <c r="F7" t="str">
        <f t="shared" si="0"/>
        <v>Thursday</v>
      </c>
    </row>
    <row r="8" spans="1:6" x14ac:dyDescent="0.45">
      <c r="A8" t="s">
        <v>99</v>
      </c>
      <c r="B8">
        <v>3.98</v>
      </c>
      <c r="C8" t="s">
        <v>49</v>
      </c>
      <c r="D8" t="str">
        <f>VLOOKUP(C8,vendor_table!$B$2:$C$31,2,)</f>
        <v>410 Terry Ave N. Seattle, WA, 98109</v>
      </c>
      <c r="E8" s="122">
        <v>44854.848611111112</v>
      </c>
      <c r="F8" t="str">
        <f t="shared" si="0"/>
        <v>Thursday</v>
      </c>
    </row>
    <row r="9" spans="1:6" x14ac:dyDescent="0.45">
      <c r="A9" t="s">
        <v>101</v>
      </c>
      <c r="B9">
        <v>4.5999999999999996</v>
      </c>
      <c r="C9" t="s">
        <v>58</v>
      </c>
      <c r="D9" t="str">
        <f>VLOOKUP(C9,vendor_table!$B$2:$C$31,2,)</f>
        <v>2455 Paces Ferry Rd SE. Atlanta, GA, 30339</v>
      </c>
      <c r="E9" s="122">
        <v>44854.848611111112</v>
      </c>
      <c r="F9" t="str">
        <f t="shared" si="0"/>
        <v>Thursday</v>
      </c>
    </row>
    <row r="10" spans="1:6" x14ac:dyDescent="0.45">
      <c r="A10" t="s">
        <v>103</v>
      </c>
      <c r="B10">
        <v>1.6</v>
      </c>
      <c r="C10" t="s">
        <v>58</v>
      </c>
      <c r="D10" t="str">
        <f>VLOOKUP(C10,vendor_table!$B$2:$C$31,2,)</f>
        <v>2455 Paces Ferry Rd SE. Atlanta, GA, 30339</v>
      </c>
      <c r="E10" s="122">
        <v>44854.848611111112</v>
      </c>
      <c r="F10" t="str">
        <f t="shared" si="0"/>
        <v>Thursday</v>
      </c>
    </row>
    <row r="11" spans="1:6" x14ac:dyDescent="0.45">
      <c r="A11" t="s">
        <v>105</v>
      </c>
      <c r="B11">
        <v>90</v>
      </c>
      <c r="C11" t="s">
        <v>49</v>
      </c>
      <c r="D11" t="str">
        <f>VLOOKUP(C11,vendor_table!$B$2:$C$31,2,)</f>
        <v>410 Terry Ave N. Seattle, WA, 98109</v>
      </c>
      <c r="E11" s="122">
        <v>44854.848611111112</v>
      </c>
      <c r="F11" t="str">
        <f t="shared" si="0"/>
        <v>Thursday</v>
      </c>
    </row>
    <row r="12" spans="1:6" x14ac:dyDescent="0.45">
      <c r="A12" t="s">
        <v>107</v>
      </c>
      <c r="B12">
        <v>157</v>
      </c>
      <c r="C12" t="s">
        <v>54</v>
      </c>
      <c r="D12" t="str">
        <f>VLOOKUP(C12,vendor_table!$B$2:$C$31,2,)</f>
        <v>1835 E Hallandale Bch 264 Hallandale. Beach, FL, 33009</v>
      </c>
      <c r="E12" s="122">
        <v>44854.848611111112</v>
      </c>
      <c r="F12" t="str">
        <f t="shared" si="0"/>
        <v>Thursday</v>
      </c>
    </row>
    <row r="13" spans="1:6" x14ac:dyDescent="0.45">
      <c r="A13" t="s">
        <v>109</v>
      </c>
      <c r="B13">
        <v>149</v>
      </c>
      <c r="C13" t="s">
        <v>54</v>
      </c>
      <c r="D13" t="str">
        <f>VLOOKUP(C13,vendor_table!$B$2:$C$31,2,)</f>
        <v>1835 E Hallandale Bch 264 Hallandale. Beach, FL, 33009</v>
      </c>
      <c r="E13" s="122">
        <v>44854.848611111112</v>
      </c>
      <c r="F13" t="str">
        <f t="shared" si="0"/>
        <v>Thursday</v>
      </c>
    </row>
    <row r="14" spans="1:6" x14ac:dyDescent="0.45">
      <c r="A14" t="s">
        <v>111</v>
      </c>
      <c r="B14">
        <v>289</v>
      </c>
      <c r="C14" t="s">
        <v>58</v>
      </c>
      <c r="D14" t="str">
        <f>VLOOKUP(C14,vendor_table!$B$2:$C$31,2,)</f>
        <v>2455 Paces Ferry Rd SE. Atlanta, GA, 30339</v>
      </c>
      <c r="E14" s="122">
        <v>44854.848611111112</v>
      </c>
      <c r="F14" t="str">
        <f t="shared" si="0"/>
        <v>Thursday</v>
      </c>
    </row>
    <row r="15" spans="1:6" x14ac:dyDescent="0.45">
      <c r="A15" t="s">
        <v>113</v>
      </c>
      <c r="B15">
        <v>613.64</v>
      </c>
      <c r="C15" t="s">
        <v>49</v>
      </c>
      <c r="D15" t="str">
        <f>VLOOKUP(C15,vendor_table!$B$2:$C$31,2,)</f>
        <v>410 Terry Ave N. Seattle, WA, 98109</v>
      </c>
      <c r="E15" s="122">
        <v>44854.848611111112</v>
      </c>
      <c r="F15" t="str">
        <f t="shared" si="0"/>
        <v>Thursday</v>
      </c>
    </row>
    <row r="16" spans="1:6" x14ac:dyDescent="0.45">
      <c r="A16" t="s">
        <v>115</v>
      </c>
      <c r="B16">
        <v>355.5</v>
      </c>
      <c r="C16" t="s">
        <v>49</v>
      </c>
      <c r="D16" t="str">
        <f>VLOOKUP(C16,vendor_table!$B$2:$C$31,2,)</f>
        <v>410 Terry Ave N. Seattle, WA, 98109</v>
      </c>
      <c r="E16" s="122">
        <v>44854.848611111112</v>
      </c>
      <c r="F16" t="str">
        <f t="shared" si="0"/>
        <v>Thursday</v>
      </c>
    </row>
    <row r="17" spans="1:6" x14ac:dyDescent="0.45">
      <c r="A17" t="s">
        <v>117</v>
      </c>
      <c r="B17">
        <v>145</v>
      </c>
      <c r="C17" t="s">
        <v>49</v>
      </c>
      <c r="D17" t="str">
        <f>VLOOKUP(C17,vendor_table!$B$2:$C$31,2,)</f>
        <v>410 Terry Ave N. Seattle, WA, 98109</v>
      </c>
      <c r="E17" s="122">
        <v>44854.848611111112</v>
      </c>
      <c r="F17" t="str">
        <f t="shared" si="0"/>
        <v>Thursday</v>
      </c>
    </row>
    <row r="18" spans="1:6" x14ac:dyDescent="0.45">
      <c r="A18" t="s">
        <v>88</v>
      </c>
      <c r="B18">
        <v>4.7300000000000004</v>
      </c>
      <c r="C18" t="s">
        <v>57</v>
      </c>
      <c r="D18" t="str">
        <f>VLOOKUP(C18,vendor_table!$B$2:$C$31,2,)</f>
        <v>1290 N Hobbie Ave. Kankakee, Illinois, 60901</v>
      </c>
      <c r="E18" s="122">
        <v>44855.663194444453</v>
      </c>
      <c r="F18" t="str">
        <f t="shared" si="0"/>
        <v>Friday</v>
      </c>
    </row>
    <row r="19" spans="1:6" x14ac:dyDescent="0.45">
      <c r="A19" t="s">
        <v>90</v>
      </c>
      <c r="B19">
        <v>8.36</v>
      </c>
      <c r="C19" t="s">
        <v>55</v>
      </c>
      <c r="D19" t="str">
        <f>VLOOKUP(C19,vendor_table!$B$2:$C$31,2,)</f>
        <v>4601 Bulls Bay Hwy #100. Jacksonville, FL, 32219</v>
      </c>
      <c r="E19" s="122">
        <v>44855.663194444453</v>
      </c>
      <c r="F19" t="str">
        <f t="shared" si="0"/>
        <v>Friday</v>
      </c>
    </row>
    <row r="20" spans="1:6" x14ac:dyDescent="0.45">
      <c r="A20" t="s">
        <v>73</v>
      </c>
      <c r="B20">
        <v>17.55</v>
      </c>
      <c r="C20" t="s">
        <v>55</v>
      </c>
      <c r="D20" t="str">
        <f>VLOOKUP(C20,vendor_table!$B$2:$C$31,2,)</f>
        <v>4601 Bulls Bay Hwy #100. Jacksonville, FL, 32219</v>
      </c>
      <c r="E20" s="122">
        <v>44855.663194444453</v>
      </c>
      <c r="F20" t="str">
        <f t="shared" si="0"/>
        <v>Friday</v>
      </c>
    </row>
    <row r="21" spans="1:6" x14ac:dyDescent="0.45">
      <c r="A21" t="s">
        <v>93</v>
      </c>
      <c r="B21">
        <v>2.1</v>
      </c>
      <c r="C21" t="s">
        <v>49</v>
      </c>
      <c r="D21" t="str">
        <f>VLOOKUP(C21,vendor_table!$B$2:$C$31,2,)</f>
        <v>410 Terry Ave N. Seattle, WA, 98109</v>
      </c>
      <c r="E21" s="122">
        <v>44855.663194444453</v>
      </c>
      <c r="F21" t="str">
        <f t="shared" si="0"/>
        <v>Friday</v>
      </c>
    </row>
    <row r="22" spans="1:6" x14ac:dyDescent="0.45">
      <c r="A22" t="s">
        <v>95</v>
      </c>
      <c r="B22">
        <v>2.98</v>
      </c>
      <c r="C22" t="s">
        <v>58</v>
      </c>
      <c r="D22" t="str">
        <f>VLOOKUP(C22,vendor_table!$B$2:$C$31,2,)</f>
        <v>2455 Paces Ferry Rd SE. Atlanta, GA, 30339</v>
      </c>
      <c r="E22" s="122">
        <v>44855.663194444453</v>
      </c>
      <c r="F22" t="str">
        <f t="shared" si="0"/>
        <v>Friday</v>
      </c>
    </row>
    <row r="23" spans="1:6" x14ac:dyDescent="0.45">
      <c r="A23" t="s">
        <v>97</v>
      </c>
      <c r="B23">
        <v>1.1499999999999999</v>
      </c>
      <c r="C23" t="s">
        <v>58</v>
      </c>
      <c r="D23" t="str">
        <f>VLOOKUP(C23,vendor_table!$B$2:$C$31,2,)</f>
        <v>2455 Paces Ferry Rd SE. Atlanta, GA, 30339</v>
      </c>
      <c r="E23" s="122">
        <v>44855.663194444453</v>
      </c>
      <c r="F23" t="str">
        <f t="shared" si="0"/>
        <v>Friday</v>
      </c>
    </row>
    <row r="24" spans="1:6" x14ac:dyDescent="0.45">
      <c r="A24" t="s">
        <v>99</v>
      </c>
      <c r="B24">
        <v>3.98</v>
      </c>
      <c r="C24" t="s">
        <v>49</v>
      </c>
      <c r="D24" t="str">
        <f>VLOOKUP(C24,vendor_table!$B$2:$C$31,2,)</f>
        <v>410 Terry Ave N. Seattle, WA, 98109</v>
      </c>
      <c r="E24" s="122">
        <v>44855.663194444453</v>
      </c>
      <c r="F24" t="str">
        <f t="shared" si="0"/>
        <v>Friday</v>
      </c>
    </row>
    <row r="25" spans="1:6" x14ac:dyDescent="0.45">
      <c r="A25" t="s">
        <v>101</v>
      </c>
      <c r="B25">
        <v>4.5999999999999996</v>
      </c>
      <c r="C25" t="s">
        <v>58</v>
      </c>
      <c r="D25" t="str">
        <f>VLOOKUP(C25,vendor_table!$B$2:$C$31,2,)</f>
        <v>2455 Paces Ferry Rd SE. Atlanta, GA, 30339</v>
      </c>
      <c r="E25" s="122">
        <v>44855.663194444453</v>
      </c>
      <c r="F25" t="str">
        <f t="shared" si="0"/>
        <v>Friday</v>
      </c>
    </row>
    <row r="26" spans="1:6" x14ac:dyDescent="0.45">
      <c r="A26" t="s">
        <v>103</v>
      </c>
      <c r="B26">
        <v>1.6</v>
      </c>
      <c r="C26" t="s">
        <v>58</v>
      </c>
      <c r="D26" t="str">
        <f>VLOOKUP(C26,vendor_table!$B$2:$C$31,2,)</f>
        <v>2455 Paces Ferry Rd SE. Atlanta, GA, 30339</v>
      </c>
      <c r="E26" s="122">
        <v>44855.663194444453</v>
      </c>
      <c r="F26" t="str">
        <f t="shared" si="0"/>
        <v>Friday</v>
      </c>
    </row>
    <row r="27" spans="1:6" x14ac:dyDescent="0.45">
      <c r="A27" t="s">
        <v>105</v>
      </c>
      <c r="B27">
        <v>113.98</v>
      </c>
      <c r="C27" t="s">
        <v>49</v>
      </c>
      <c r="D27" t="str">
        <f>VLOOKUP(C27,vendor_table!$B$2:$C$31,2,)</f>
        <v>410 Terry Ave N. Seattle, WA, 98109</v>
      </c>
      <c r="E27" s="122">
        <v>44855.663194444453</v>
      </c>
      <c r="F27" t="str">
        <f t="shared" si="0"/>
        <v>Friday</v>
      </c>
    </row>
    <row r="28" spans="1:6" x14ac:dyDescent="0.45">
      <c r="A28" t="s">
        <v>107</v>
      </c>
      <c r="B28" s="84">
        <v>157</v>
      </c>
      <c r="C28" s="84" t="s">
        <v>54</v>
      </c>
      <c r="D28" t="str">
        <f>VLOOKUP(C28,vendor_table!$B$2:$C$31,2,)</f>
        <v>1835 E Hallandale Bch 264 Hallandale. Beach, FL, 33009</v>
      </c>
      <c r="E28" s="122">
        <v>44855.663194444453</v>
      </c>
      <c r="F28" t="str">
        <f t="shared" si="0"/>
        <v>Friday</v>
      </c>
    </row>
    <row r="29" spans="1:6" x14ac:dyDescent="0.45">
      <c r="A29" t="s">
        <v>109</v>
      </c>
      <c r="B29">
        <v>149</v>
      </c>
      <c r="C29" t="s">
        <v>54</v>
      </c>
      <c r="D29" t="str">
        <f>VLOOKUP(C29,vendor_table!$B$2:$C$31,2,)</f>
        <v>1835 E Hallandale Bch 264 Hallandale. Beach, FL, 33009</v>
      </c>
      <c r="E29" s="122">
        <v>44855.663194444453</v>
      </c>
      <c r="F29" t="str">
        <f t="shared" si="0"/>
        <v>Friday</v>
      </c>
    </row>
    <row r="30" spans="1:6" x14ac:dyDescent="0.45">
      <c r="A30" t="s">
        <v>111</v>
      </c>
      <c r="B30">
        <v>279</v>
      </c>
      <c r="C30" t="s">
        <v>58</v>
      </c>
      <c r="D30" t="str">
        <f>VLOOKUP(C30,vendor_table!$B$2:$C$31,2,)</f>
        <v>2455 Paces Ferry Rd SE. Atlanta, GA, 30339</v>
      </c>
      <c r="E30" s="122">
        <v>44855.663194444453</v>
      </c>
      <c r="F30" t="str">
        <f t="shared" si="0"/>
        <v>Friday</v>
      </c>
    </row>
    <row r="31" spans="1:6" x14ac:dyDescent="0.45">
      <c r="A31" t="s">
        <v>113</v>
      </c>
      <c r="B31">
        <v>613.64</v>
      </c>
      <c r="C31" t="s">
        <v>49</v>
      </c>
      <c r="D31" t="str">
        <f>VLOOKUP(C31,vendor_table!$B$2:$C$31,2,)</f>
        <v>410 Terry Ave N. Seattle, WA, 98109</v>
      </c>
      <c r="E31" s="122">
        <v>44855.663194444453</v>
      </c>
      <c r="F31" t="str">
        <f t="shared" si="0"/>
        <v>Friday</v>
      </c>
    </row>
    <row r="32" spans="1:6" x14ac:dyDescent="0.45">
      <c r="A32" t="s">
        <v>115</v>
      </c>
      <c r="B32">
        <v>445.81</v>
      </c>
      <c r="C32" t="s">
        <v>56</v>
      </c>
      <c r="D32" t="str">
        <f>VLOOKUP(C32,vendor_table!$B$2:$C$31,2,)</f>
        <v>2025 Hamilton Avenue. San Jose, California, 95125</v>
      </c>
      <c r="E32" s="122">
        <v>44855.663194444453</v>
      </c>
      <c r="F32" t="str">
        <f t="shared" si="0"/>
        <v>Friday</v>
      </c>
    </row>
    <row r="33" spans="1:6" x14ac:dyDescent="0.45">
      <c r="A33" t="s">
        <v>117</v>
      </c>
      <c r="B33">
        <v>156</v>
      </c>
      <c r="C33" t="s">
        <v>49</v>
      </c>
      <c r="D33" t="str">
        <f>VLOOKUP(C33,vendor_table!$B$2:$C$31,2,)</f>
        <v>410 Terry Ave N. Seattle, WA, 98109</v>
      </c>
      <c r="E33" s="122">
        <v>44855.663194444453</v>
      </c>
      <c r="F33" t="str">
        <f t="shared" si="0"/>
        <v>Friday</v>
      </c>
    </row>
    <row r="34" spans="1:6" x14ac:dyDescent="0.45">
      <c r="A34" t="s">
        <v>88</v>
      </c>
      <c r="B34" s="7">
        <v>4.7300000000000004</v>
      </c>
      <c r="C34" t="s">
        <v>57</v>
      </c>
      <c r="D34" t="str">
        <f>VLOOKUP(C34,vendor_table!$B$2:$C$31,2,)</f>
        <v>1290 N Hobbie Ave. Kankakee, Illinois, 60901</v>
      </c>
      <c r="E34" t="s">
        <v>161</v>
      </c>
      <c r="F34" t="str">
        <f t="shared" si="0"/>
        <v>Saturday</v>
      </c>
    </row>
    <row r="35" spans="1:6" x14ac:dyDescent="0.45">
      <c r="A35" t="s">
        <v>90</v>
      </c>
      <c r="B35" s="7">
        <v>8.36</v>
      </c>
      <c r="C35" t="s">
        <v>55</v>
      </c>
      <c r="D35" t="str">
        <f>VLOOKUP(C35,vendor_table!$B$2:$C$31,2,)</f>
        <v>4601 Bulls Bay Hwy #100. Jacksonville, FL, 32219</v>
      </c>
      <c r="E35" t="s">
        <v>161</v>
      </c>
      <c r="F35" t="str">
        <f t="shared" si="0"/>
        <v>Saturday</v>
      </c>
    </row>
    <row r="36" spans="1:6" x14ac:dyDescent="0.45">
      <c r="A36" t="s">
        <v>73</v>
      </c>
      <c r="B36" s="7">
        <v>8.9</v>
      </c>
      <c r="C36" t="s">
        <v>49</v>
      </c>
      <c r="D36" t="str">
        <f>VLOOKUP(C36,vendor_table!$B$2:$C$31,2,)</f>
        <v>410 Terry Ave N. Seattle, WA, 98109</v>
      </c>
      <c r="E36" t="s">
        <v>161</v>
      </c>
      <c r="F36" t="str">
        <f t="shared" si="0"/>
        <v>Saturday</v>
      </c>
    </row>
    <row r="37" spans="1:6" x14ac:dyDescent="0.45">
      <c r="A37" t="s">
        <v>93</v>
      </c>
      <c r="B37" s="7">
        <v>2.1</v>
      </c>
      <c r="C37" t="s">
        <v>49</v>
      </c>
      <c r="D37" t="str">
        <f>VLOOKUP(C37,vendor_table!$B$2:$C$31,2,)</f>
        <v>410 Terry Ave N. Seattle, WA, 98109</v>
      </c>
      <c r="E37" t="s">
        <v>161</v>
      </c>
      <c r="F37" t="str">
        <f t="shared" si="0"/>
        <v>Saturday</v>
      </c>
    </row>
    <row r="38" spans="1:6" x14ac:dyDescent="0.45">
      <c r="A38" t="s">
        <v>95</v>
      </c>
      <c r="B38" s="7">
        <v>2.98</v>
      </c>
      <c r="C38" t="s">
        <v>64</v>
      </c>
      <c r="D38" t="str">
        <f>VLOOKUP(C38,vendor_table!$B$2:$C$31,2,)</f>
        <v>651 Brannan St. San Francisco, CA, 94107</v>
      </c>
      <c r="E38" t="s">
        <v>161</v>
      </c>
      <c r="F38" t="str">
        <f t="shared" si="0"/>
        <v>Saturday</v>
      </c>
    </row>
    <row r="39" spans="1:6" x14ac:dyDescent="0.45">
      <c r="A39" t="s">
        <v>97</v>
      </c>
      <c r="B39" s="7">
        <v>1.1499999999999999</v>
      </c>
      <c r="C39" t="s">
        <v>58</v>
      </c>
      <c r="D39" t="str">
        <f>VLOOKUP(C39,vendor_table!$B$2:$C$31,2,)</f>
        <v>2455 Paces Ferry Rd SE. Atlanta, GA, 30339</v>
      </c>
      <c r="E39" t="s">
        <v>161</v>
      </c>
      <c r="F39" t="str">
        <f t="shared" si="0"/>
        <v>Saturday</v>
      </c>
    </row>
    <row r="40" spans="1:6" x14ac:dyDescent="0.45">
      <c r="A40" t="s">
        <v>99</v>
      </c>
      <c r="B40" s="7">
        <v>2.29</v>
      </c>
      <c r="C40" t="s">
        <v>49</v>
      </c>
      <c r="D40" t="str">
        <f>VLOOKUP(C40,vendor_table!$B$2:$C$31,2,)</f>
        <v>410 Terry Ave N. Seattle, WA, 98109</v>
      </c>
      <c r="E40" t="s">
        <v>161</v>
      </c>
      <c r="F40" t="str">
        <f t="shared" si="0"/>
        <v>Saturday</v>
      </c>
    </row>
    <row r="41" spans="1:6" x14ac:dyDescent="0.45">
      <c r="A41" t="s">
        <v>101</v>
      </c>
      <c r="B41" s="7">
        <v>4.5999999999999996</v>
      </c>
      <c r="C41" t="s">
        <v>58</v>
      </c>
      <c r="D41" t="str">
        <f>VLOOKUP(C41,vendor_table!$B$2:$C$31,2,)</f>
        <v>2455 Paces Ferry Rd SE. Atlanta, GA, 30339</v>
      </c>
      <c r="E41" t="s">
        <v>167</v>
      </c>
      <c r="F41" t="str">
        <f t="shared" si="0"/>
        <v>Sunday</v>
      </c>
    </row>
    <row r="42" spans="1:6" x14ac:dyDescent="0.45">
      <c r="A42" t="s">
        <v>103</v>
      </c>
      <c r="B42" s="7">
        <v>1.6</v>
      </c>
      <c r="C42" t="s">
        <v>58</v>
      </c>
      <c r="D42" t="str">
        <f>VLOOKUP(C42,vendor_table!$B$2:$C$31,2,)</f>
        <v>2455 Paces Ferry Rd SE. Atlanta, GA, 30339</v>
      </c>
      <c r="E42" t="s">
        <v>167</v>
      </c>
      <c r="F42" t="str">
        <f t="shared" si="0"/>
        <v>Sunday</v>
      </c>
    </row>
    <row r="43" spans="1:6" x14ac:dyDescent="0.45">
      <c r="A43" t="s">
        <v>105</v>
      </c>
      <c r="B43" s="7">
        <v>87.99</v>
      </c>
      <c r="C43" t="s">
        <v>49</v>
      </c>
      <c r="D43" t="str">
        <f>VLOOKUP(C43,vendor_table!$B$2:$C$31,2,)</f>
        <v>410 Terry Ave N. Seattle, WA, 98109</v>
      </c>
      <c r="E43" t="s">
        <v>161</v>
      </c>
      <c r="F43" t="str">
        <f t="shared" si="0"/>
        <v>Saturday</v>
      </c>
    </row>
    <row r="44" spans="1:6" x14ac:dyDescent="0.45">
      <c r="A44" t="s">
        <v>107</v>
      </c>
      <c r="B44" s="7">
        <v>158</v>
      </c>
      <c r="C44" t="s">
        <v>58</v>
      </c>
      <c r="D44" t="str">
        <f>VLOOKUP(C44,vendor_table!$B$2:$C$31,2,)</f>
        <v>2455 Paces Ferry Rd SE. Atlanta, GA, 30339</v>
      </c>
      <c r="E44" t="s">
        <v>161</v>
      </c>
      <c r="F44" t="str">
        <f t="shared" si="0"/>
        <v>Saturday</v>
      </c>
    </row>
    <row r="45" spans="1:6" x14ac:dyDescent="0.45">
      <c r="A45" t="s">
        <v>109</v>
      </c>
      <c r="B45" s="7">
        <v>159</v>
      </c>
      <c r="C45" t="s">
        <v>56</v>
      </c>
      <c r="D45" t="str">
        <f>VLOOKUP(C45,vendor_table!$B$2:$C$31,2,)</f>
        <v>2025 Hamilton Avenue. San Jose, California, 95125</v>
      </c>
      <c r="E45" t="s">
        <v>161</v>
      </c>
      <c r="F45" t="str">
        <f t="shared" si="0"/>
        <v>Saturday</v>
      </c>
    </row>
    <row r="46" spans="1:6" x14ac:dyDescent="0.45">
      <c r="A46" t="s">
        <v>111</v>
      </c>
      <c r="B46" s="7">
        <v>289</v>
      </c>
      <c r="C46" t="s">
        <v>58</v>
      </c>
      <c r="D46" t="str">
        <f>VLOOKUP(C46,vendor_table!$B$2:$C$31,2,)</f>
        <v>2455 Paces Ferry Rd SE. Atlanta, GA, 30339</v>
      </c>
      <c r="E46" t="s">
        <v>161</v>
      </c>
      <c r="F46" t="str">
        <f t="shared" si="0"/>
        <v>Saturday</v>
      </c>
    </row>
    <row r="47" spans="1:6" x14ac:dyDescent="0.45">
      <c r="A47" t="s">
        <v>113</v>
      </c>
      <c r="B47" s="7">
        <v>613.64</v>
      </c>
      <c r="C47" t="s">
        <v>49</v>
      </c>
      <c r="D47" t="str">
        <f>VLOOKUP(C47,vendor_table!$B$2:$C$31,2,)</f>
        <v>410 Terry Ave N. Seattle, WA, 98109</v>
      </c>
      <c r="E47" t="s">
        <v>161</v>
      </c>
      <c r="F47" t="str">
        <f t="shared" si="0"/>
        <v>Saturday</v>
      </c>
    </row>
    <row r="48" spans="1:6" x14ac:dyDescent="0.45">
      <c r="A48" t="s">
        <v>115</v>
      </c>
      <c r="B48" s="7">
        <v>445.81</v>
      </c>
      <c r="C48" t="s">
        <v>56</v>
      </c>
      <c r="D48" t="str">
        <f>VLOOKUP(C48,vendor_table!$B$2:$C$31,2,)</f>
        <v>2025 Hamilton Avenue. San Jose, California, 95125</v>
      </c>
      <c r="E48" t="s">
        <v>161</v>
      </c>
      <c r="F48" t="str">
        <f t="shared" si="0"/>
        <v>Saturday</v>
      </c>
    </row>
    <row r="49" spans="1:6" x14ac:dyDescent="0.45">
      <c r="A49" t="s">
        <v>117</v>
      </c>
      <c r="B49" s="7">
        <v>156</v>
      </c>
      <c r="C49" t="s">
        <v>49</v>
      </c>
      <c r="D49" t="str">
        <f>VLOOKUP(C49,vendor_table!$B$2:$C$31,2,)</f>
        <v>410 Terry Ave N. Seattle, WA, 98109</v>
      </c>
      <c r="E49" t="s">
        <v>161</v>
      </c>
      <c r="F49" t="str">
        <f t="shared" si="0"/>
        <v>Saturday</v>
      </c>
    </row>
    <row r="50" spans="1:6" x14ac:dyDescent="0.45">
      <c r="A50" t="s">
        <v>88</v>
      </c>
      <c r="B50" s="7">
        <v>5.88</v>
      </c>
      <c r="C50" t="s">
        <v>58</v>
      </c>
      <c r="D50" t="str">
        <f>VLOOKUP(C50,vendor_table!$B$2:$C$31,2,)</f>
        <v>2455 Paces Ferry Rd SE. Atlanta, GA, 30339</v>
      </c>
      <c r="E50" t="s">
        <v>167</v>
      </c>
      <c r="F50" t="str">
        <f t="shared" si="0"/>
        <v>Sunday</v>
      </c>
    </row>
    <row r="51" spans="1:6" x14ac:dyDescent="0.45">
      <c r="A51" t="s">
        <v>90</v>
      </c>
      <c r="B51" s="7">
        <v>8.36</v>
      </c>
      <c r="C51" t="s">
        <v>55</v>
      </c>
      <c r="D51" t="str">
        <f>VLOOKUP(C51,vendor_table!$B$2:$C$31,2,)</f>
        <v>4601 Bulls Bay Hwy #100. Jacksonville, FL, 32219</v>
      </c>
      <c r="E51" t="s">
        <v>167</v>
      </c>
      <c r="F51" t="str">
        <f t="shared" si="0"/>
        <v>Sunday</v>
      </c>
    </row>
    <row r="52" spans="1:6" x14ac:dyDescent="0.45">
      <c r="A52" t="s">
        <v>73</v>
      </c>
      <c r="B52" s="7">
        <v>8.9</v>
      </c>
      <c r="C52" t="s">
        <v>54</v>
      </c>
      <c r="D52" t="str">
        <f>VLOOKUP(C52,vendor_table!$B$2:$C$31,2,)</f>
        <v>1835 E Hallandale Bch 264 Hallandale. Beach, FL, 33009</v>
      </c>
      <c r="E52" t="s">
        <v>167</v>
      </c>
      <c r="F52" t="str">
        <f t="shared" si="0"/>
        <v>Sunday</v>
      </c>
    </row>
    <row r="53" spans="1:6" x14ac:dyDescent="0.45">
      <c r="A53" t="s">
        <v>93</v>
      </c>
      <c r="B53" s="7">
        <v>2.1</v>
      </c>
      <c r="C53" t="s">
        <v>49</v>
      </c>
      <c r="D53" t="str">
        <f>VLOOKUP(C53,vendor_table!$B$2:$C$31,2,)</f>
        <v>410 Terry Ave N. Seattle, WA, 98109</v>
      </c>
      <c r="E53" t="s">
        <v>167</v>
      </c>
      <c r="F53" t="str">
        <f t="shared" si="0"/>
        <v>Sunday</v>
      </c>
    </row>
    <row r="54" spans="1:6" x14ac:dyDescent="0.45">
      <c r="A54" t="s">
        <v>95</v>
      </c>
      <c r="B54" s="7">
        <v>2.98</v>
      </c>
      <c r="C54" t="s">
        <v>58</v>
      </c>
      <c r="D54" t="str">
        <f>VLOOKUP(C54,vendor_table!$B$2:$C$31,2,)</f>
        <v>2455 Paces Ferry Rd SE. Atlanta, GA, 30339</v>
      </c>
      <c r="E54" t="s">
        <v>167</v>
      </c>
      <c r="F54" t="str">
        <f t="shared" si="0"/>
        <v>Sunday</v>
      </c>
    </row>
    <row r="55" spans="1:6" x14ac:dyDescent="0.45">
      <c r="A55" t="s">
        <v>97</v>
      </c>
      <c r="B55" s="7">
        <v>1.1499999999999999</v>
      </c>
      <c r="C55" t="s">
        <v>58</v>
      </c>
      <c r="D55" t="str">
        <f>VLOOKUP(C55,vendor_table!$B$2:$C$31,2,)</f>
        <v>2455 Paces Ferry Rd SE. Atlanta, GA, 30339</v>
      </c>
      <c r="E55" t="s">
        <v>167</v>
      </c>
      <c r="F55" t="str">
        <f t="shared" si="0"/>
        <v>Sunday</v>
      </c>
    </row>
    <row r="56" spans="1:6" x14ac:dyDescent="0.45">
      <c r="A56" t="s">
        <v>99</v>
      </c>
      <c r="B56" s="7">
        <v>2.29</v>
      </c>
      <c r="C56" t="s">
        <v>49</v>
      </c>
      <c r="D56" t="str">
        <f>VLOOKUP(C56,vendor_table!$B$2:$C$31,2,)</f>
        <v>410 Terry Ave N. Seattle, WA, 98109</v>
      </c>
      <c r="E56" t="s">
        <v>167</v>
      </c>
      <c r="F56" t="str">
        <f t="shared" si="0"/>
        <v>Sunday</v>
      </c>
    </row>
    <row r="57" spans="1:6" x14ac:dyDescent="0.45">
      <c r="A57" t="s">
        <v>101</v>
      </c>
      <c r="B57" s="7">
        <v>4.5999999999999996</v>
      </c>
      <c r="C57" t="s">
        <v>58</v>
      </c>
      <c r="D57" t="str">
        <f>VLOOKUP(C57,vendor_table!$B$2:$C$31,2,)</f>
        <v>2455 Paces Ferry Rd SE. Atlanta, GA, 30339</v>
      </c>
      <c r="E57" t="s">
        <v>167</v>
      </c>
      <c r="F57" t="str">
        <f t="shared" si="0"/>
        <v>Sunday</v>
      </c>
    </row>
    <row r="58" spans="1:6" x14ac:dyDescent="0.45">
      <c r="A58" t="s">
        <v>103</v>
      </c>
      <c r="B58" s="7">
        <v>1.6</v>
      </c>
      <c r="C58" t="s">
        <v>58</v>
      </c>
      <c r="D58" t="str">
        <f>VLOOKUP(C58,vendor_table!$B$2:$C$31,2,)</f>
        <v>2455 Paces Ferry Rd SE. Atlanta, GA, 30339</v>
      </c>
      <c r="E58" t="s">
        <v>167</v>
      </c>
      <c r="F58" t="str">
        <f t="shared" si="0"/>
        <v>Sunday</v>
      </c>
    </row>
    <row r="59" spans="1:6" x14ac:dyDescent="0.45">
      <c r="A59" t="s">
        <v>105</v>
      </c>
      <c r="B59" s="7">
        <v>84.99</v>
      </c>
      <c r="C59" t="s">
        <v>49</v>
      </c>
      <c r="D59" t="str">
        <f>VLOOKUP(C59,vendor_table!$B$2:$C$31,2,)</f>
        <v>410 Terry Ave N. Seattle, WA, 98109</v>
      </c>
      <c r="E59" t="s">
        <v>167</v>
      </c>
      <c r="F59" t="str">
        <f t="shared" si="0"/>
        <v>Sunday</v>
      </c>
    </row>
    <row r="60" spans="1:6" x14ac:dyDescent="0.45">
      <c r="A60" t="s">
        <v>107</v>
      </c>
      <c r="B60" s="7">
        <v>158</v>
      </c>
      <c r="C60" t="s">
        <v>58</v>
      </c>
      <c r="D60" t="str">
        <f>VLOOKUP(C60,vendor_table!$B$2:$C$31,2,)</f>
        <v>2455 Paces Ferry Rd SE. Atlanta, GA, 30339</v>
      </c>
      <c r="E60" t="s">
        <v>167</v>
      </c>
      <c r="F60" t="str">
        <f t="shared" si="0"/>
        <v>Sunday</v>
      </c>
    </row>
    <row r="61" spans="1:6" x14ac:dyDescent="0.45">
      <c r="A61" t="s">
        <v>109</v>
      </c>
      <c r="B61" s="7">
        <v>149</v>
      </c>
      <c r="C61" t="s">
        <v>54</v>
      </c>
      <c r="D61" t="str">
        <f>VLOOKUP(C61,vendor_table!$B$2:$C$31,2,)</f>
        <v>1835 E Hallandale Bch 264 Hallandale. Beach, FL, 33009</v>
      </c>
      <c r="E61" t="s">
        <v>167</v>
      </c>
      <c r="F61" t="str">
        <f t="shared" si="0"/>
        <v>Sunday</v>
      </c>
    </row>
    <row r="62" spans="1:6" x14ac:dyDescent="0.45">
      <c r="A62" t="s">
        <v>111</v>
      </c>
      <c r="B62" s="7">
        <v>279</v>
      </c>
      <c r="C62" t="s">
        <v>56</v>
      </c>
      <c r="D62" t="str">
        <f>VLOOKUP(C62,vendor_table!$B$2:$C$31,2,)</f>
        <v>2025 Hamilton Avenue. San Jose, California, 95125</v>
      </c>
      <c r="E62" t="s">
        <v>167</v>
      </c>
      <c r="F62" t="str">
        <f t="shared" si="0"/>
        <v>Sunday</v>
      </c>
    </row>
    <row r="63" spans="1:6" x14ac:dyDescent="0.45">
      <c r="A63" t="s">
        <v>113</v>
      </c>
      <c r="B63" s="7">
        <v>613.64</v>
      </c>
      <c r="C63" t="s">
        <v>49</v>
      </c>
      <c r="D63" t="str">
        <f>VLOOKUP(C63,vendor_table!$B$2:$C$31,2,)</f>
        <v>410 Terry Ave N. Seattle, WA, 98109</v>
      </c>
      <c r="E63" t="s">
        <v>167</v>
      </c>
      <c r="F63" t="str">
        <f t="shared" si="0"/>
        <v>Sunday</v>
      </c>
    </row>
    <row r="64" spans="1:6" x14ac:dyDescent="0.45">
      <c r="A64" t="s">
        <v>115</v>
      </c>
      <c r="B64" s="7">
        <v>425</v>
      </c>
      <c r="C64" t="s">
        <v>49</v>
      </c>
      <c r="D64" t="str">
        <f>VLOOKUP(C64,vendor_table!$B$2:$C$31,2,)</f>
        <v>410 Terry Ave N. Seattle, WA, 98109</v>
      </c>
      <c r="E64" t="s">
        <v>167</v>
      </c>
      <c r="F64" t="str">
        <f t="shared" si="0"/>
        <v>Sunday</v>
      </c>
    </row>
    <row r="65" spans="1:6" x14ac:dyDescent="0.45">
      <c r="A65" t="s">
        <v>117</v>
      </c>
      <c r="B65" s="7">
        <v>145</v>
      </c>
      <c r="C65" t="s">
        <v>49</v>
      </c>
      <c r="D65" t="str">
        <f>VLOOKUP(C65,vendor_table!$B$2:$C$31,2,)</f>
        <v>410 Terry Ave N. Seattle, WA, 98109</v>
      </c>
      <c r="E65" t="s">
        <v>167</v>
      </c>
      <c r="F65" t="str">
        <f t="shared" si="0"/>
        <v>Sunday</v>
      </c>
    </row>
    <row r="66" spans="1:6" x14ac:dyDescent="0.45">
      <c r="A66" t="s">
        <v>88</v>
      </c>
      <c r="B66" s="7">
        <v>5.88</v>
      </c>
      <c r="C66" t="s">
        <v>56</v>
      </c>
      <c r="D66" t="str">
        <f>VLOOKUP(C66,vendor_table!$B$2:$C$31,2,)</f>
        <v>2025 Hamilton Avenue. San Jose, California, 95125</v>
      </c>
      <c r="E66" t="s">
        <v>171</v>
      </c>
      <c r="F66" t="str">
        <f t="shared" ref="F66:F129" si="1">TEXT(E66,"dddd")</f>
        <v>Monday</v>
      </c>
    </row>
    <row r="67" spans="1:6" x14ac:dyDescent="0.45">
      <c r="A67" t="s">
        <v>90</v>
      </c>
      <c r="B67" s="7">
        <v>8.36</v>
      </c>
      <c r="C67" t="s">
        <v>49</v>
      </c>
      <c r="D67" t="str">
        <f>VLOOKUP(C67,vendor_table!$B$2:$C$31,2,)</f>
        <v>410 Terry Ave N. Seattle, WA, 98109</v>
      </c>
      <c r="E67" t="s">
        <v>171</v>
      </c>
      <c r="F67" t="str">
        <f t="shared" si="1"/>
        <v>Monday</v>
      </c>
    </row>
    <row r="68" spans="1:6" x14ac:dyDescent="0.45">
      <c r="A68" t="s">
        <v>73</v>
      </c>
      <c r="B68" s="7">
        <v>8.9</v>
      </c>
      <c r="C68" t="s">
        <v>58</v>
      </c>
      <c r="D68" t="str">
        <f>VLOOKUP(C68,vendor_table!$B$2:$C$31,2,)</f>
        <v>2455 Paces Ferry Rd SE. Atlanta, GA, 30339</v>
      </c>
      <c r="E68" t="s">
        <v>171</v>
      </c>
      <c r="F68" t="str">
        <f t="shared" si="1"/>
        <v>Monday</v>
      </c>
    </row>
    <row r="69" spans="1:6" x14ac:dyDescent="0.45">
      <c r="A69" t="s">
        <v>93</v>
      </c>
      <c r="B69" s="7">
        <v>2.1</v>
      </c>
      <c r="C69" t="s">
        <v>49</v>
      </c>
      <c r="D69" t="str">
        <f>VLOOKUP(C69,vendor_table!$B$2:$C$31,2,)</f>
        <v>410 Terry Ave N. Seattle, WA, 98109</v>
      </c>
      <c r="E69" t="s">
        <v>171</v>
      </c>
      <c r="F69" t="str">
        <f t="shared" si="1"/>
        <v>Monday</v>
      </c>
    </row>
    <row r="70" spans="1:6" x14ac:dyDescent="0.45">
      <c r="A70" t="s">
        <v>95</v>
      </c>
      <c r="B70" s="7">
        <v>2.98</v>
      </c>
      <c r="C70" t="s">
        <v>58</v>
      </c>
      <c r="D70" t="str">
        <f>VLOOKUP(C70,vendor_table!$B$2:$C$31,2,)</f>
        <v>2455 Paces Ferry Rd SE. Atlanta, GA, 30339</v>
      </c>
      <c r="E70" t="s">
        <v>171</v>
      </c>
      <c r="F70" t="str">
        <f t="shared" si="1"/>
        <v>Monday</v>
      </c>
    </row>
    <row r="71" spans="1:6" x14ac:dyDescent="0.45">
      <c r="A71" t="s">
        <v>97</v>
      </c>
      <c r="B71" s="7">
        <v>1.1499999999999999</v>
      </c>
      <c r="C71" t="s">
        <v>58</v>
      </c>
      <c r="D71" t="str">
        <f>VLOOKUP(C71,vendor_table!$B$2:$C$31,2,)</f>
        <v>2455 Paces Ferry Rd SE. Atlanta, GA, 30339</v>
      </c>
      <c r="E71" t="s">
        <v>171</v>
      </c>
      <c r="F71" t="str">
        <f t="shared" si="1"/>
        <v>Monday</v>
      </c>
    </row>
    <row r="72" spans="1:6" x14ac:dyDescent="0.45">
      <c r="A72" t="s">
        <v>99</v>
      </c>
      <c r="B72" s="7">
        <v>2.29</v>
      </c>
      <c r="C72" t="s">
        <v>49</v>
      </c>
      <c r="D72" t="str">
        <f>VLOOKUP(C72,vendor_table!$B$2:$C$31,2,)</f>
        <v>410 Terry Ave N. Seattle, WA, 98109</v>
      </c>
      <c r="E72" t="s">
        <v>171</v>
      </c>
      <c r="F72" t="str">
        <f t="shared" si="1"/>
        <v>Monday</v>
      </c>
    </row>
    <row r="73" spans="1:6" x14ac:dyDescent="0.45">
      <c r="A73" t="s">
        <v>101</v>
      </c>
      <c r="B73" s="7">
        <v>4.5999999999999996</v>
      </c>
      <c r="C73" t="s">
        <v>58</v>
      </c>
      <c r="D73" t="str">
        <f>VLOOKUP(C73,vendor_table!$B$2:$C$31,2,)</f>
        <v>2455 Paces Ferry Rd SE. Atlanta, GA, 30339</v>
      </c>
      <c r="E73" t="s">
        <v>171</v>
      </c>
      <c r="F73" t="str">
        <f t="shared" si="1"/>
        <v>Monday</v>
      </c>
    </row>
    <row r="74" spans="1:6" x14ac:dyDescent="0.45">
      <c r="A74" t="s">
        <v>103</v>
      </c>
      <c r="B74" s="7">
        <v>1.6</v>
      </c>
      <c r="C74" t="s">
        <v>58</v>
      </c>
      <c r="D74" t="str">
        <f>VLOOKUP(C74,vendor_table!$B$2:$C$31,2,)</f>
        <v>2455 Paces Ferry Rd SE. Atlanta, GA, 30339</v>
      </c>
      <c r="E74" t="s">
        <v>171</v>
      </c>
      <c r="F74" t="str">
        <f t="shared" si="1"/>
        <v>Monday</v>
      </c>
    </row>
    <row r="75" spans="1:6" x14ac:dyDescent="0.45">
      <c r="A75" t="s">
        <v>105</v>
      </c>
      <c r="B75" s="7">
        <v>84.99</v>
      </c>
      <c r="C75" t="s">
        <v>49</v>
      </c>
      <c r="D75" t="str">
        <f>VLOOKUP(C75,vendor_table!$B$2:$C$31,2,)</f>
        <v>410 Terry Ave N. Seattle, WA, 98109</v>
      </c>
      <c r="E75" t="s">
        <v>171</v>
      </c>
      <c r="F75" t="str">
        <f t="shared" si="1"/>
        <v>Monday</v>
      </c>
    </row>
    <row r="76" spans="1:6" x14ac:dyDescent="0.45">
      <c r="A76" t="s">
        <v>107</v>
      </c>
      <c r="B76" s="7">
        <v>158</v>
      </c>
      <c r="C76" t="s">
        <v>58</v>
      </c>
      <c r="D76" t="str">
        <f>VLOOKUP(C76,vendor_table!$B$2:$C$31,2,)</f>
        <v>2455 Paces Ferry Rd SE. Atlanta, GA, 30339</v>
      </c>
      <c r="E76" t="s">
        <v>171</v>
      </c>
      <c r="F76" t="str">
        <f t="shared" si="1"/>
        <v>Monday</v>
      </c>
    </row>
    <row r="77" spans="1:6" x14ac:dyDescent="0.45">
      <c r="A77" t="s">
        <v>109</v>
      </c>
      <c r="B77" s="7">
        <v>149</v>
      </c>
      <c r="C77" t="s">
        <v>54</v>
      </c>
      <c r="D77" t="str">
        <f>VLOOKUP(C77,vendor_table!$B$2:$C$31,2,)</f>
        <v>1835 E Hallandale Bch 264 Hallandale. Beach, FL, 33009</v>
      </c>
      <c r="E77" t="s">
        <v>171</v>
      </c>
      <c r="F77" t="str">
        <f t="shared" si="1"/>
        <v>Monday</v>
      </c>
    </row>
    <row r="78" spans="1:6" x14ac:dyDescent="0.45">
      <c r="A78" t="s">
        <v>111</v>
      </c>
      <c r="B78" s="7">
        <v>279</v>
      </c>
      <c r="C78" t="s">
        <v>56</v>
      </c>
      <c r="D78" t="str">
        <f>VLOOKUP(C78,vendor_table!$B$2:$C$31,2,)</f>
        <v>2025 Hamilton Avenue. San Jose, California, 95125</v>
      </c>
      <c r="E78" t="s">
        <v>171</v>
      </c>
      <c r="F78" t="str">
        <f t="shared" si="1"/>
        <v>Monday</v>
      </c>
    </row>
    <row r="79" spans="1:6" x14ac:dyDescent="0.45">
      <c r="A79" t="s">
        <v>113</v>
      </c>
      <c r="B79" s="7">
        <v>613.64</v>
      </c>
      <c r="C79" t="s">
        <v>49</v>
      </c>
      <c r="D79" t="str">
        <f>VLOOKUP(C79,vendor_table!$B$2:$C$31,2,)</f>
        <v>410 Terry Ave N. Seattle, WA, 98109</v>
      </c>
      <c r="E79" t="s">
        <v>171</v>
      </c>
      <c r="F79" t="str">
        <f t="shared" si="1"/>
        <v>Monday</v>
      </c>
    </row>
    <row r="80" spans="1:6" x14ac:dyDescent="0.45">
      <c r="A80" t="s">
        <v>115</v>
      </c>
      <c r="B80" s="7">
        <v>379</v>
      </c>
      <c r="C80" t="s">
        <v>49</v>
      </c>
      <c r="D80" t="str">
        <f>VLOOKUP(C80,vendor_table!$B$2:$C$31,2,)</f>
        <v>410 Terry Ave N. Seattle, WA, 98109</v>
      </c>
      <c r="E80" t="s">
        <v>171</v>
      </c>
      <c r="F80" t="str">
        <f t="shared" si="1"/>
        <v>Monday</v>
      </c>
    </row>
    <row r="81" spans="1:6" x14ac:dyDescent="0.45">
      <c r="A81" t="s">
        <v>117</v>
      </c>
      <c r="B81" s="7">
        <v>145</v>
      </c>
      <c r="C81" t="s">
        <v>49</v>
      </c>
      <c r="D81" t="str">
        <f>VLOOKUP(C81,vendor_table!$B$2:$C$31,2,)</f>
        <v>410 Terry Ave N. Seattle, WA, 98109</v>
      </c>
      <c r="E81" t="s">
        <v>171</v>
      </c>
      <c r="F81" t="str">
        <f t="shared" si="1"/>
        <v>Monday</v>
      </c>
    </row>
    <row r="82" spans="1:6" x14ac:dyDescent="0.45">
      <c r="A82" t="s">
        <v>88</v>
      </c>
      <c r="B82" s="7">
        <v>5.88</v>
      </c>
      <c r="C82" t="s">
        <v>58</v>
      </c>
      <c r="D82" t="str">
        <f>VLOOKUP(C82,vendor_table!$B$2:$C$31,2,)</f>
        <v>2455 Paces Ferry Rd SE. Atlanta, GA, 30339</v>
      </c>
      <c r="E82" t="s">
        <v>174</v>
      </c>
      <c r="F82" t="str">
        <f t="shared" si="1"/>
        <v>Tuesday</v>
      </c>
    </row>
    <row r="83" spans="1:6" x14ac:dyDescent="0.45">
      <c r="A83" t="s">
        <v>90</v>
      </c>
      <c r="B83" s="7">
        <v>8.36</v>
      </c>
      <c r="C83" t="s">
        <v>49</v>
      </c>
      <c r="D83" t="str">
        <f>VLOOKUP(C83,vendor_table!$B$2:$C$31,2,)</f>
        <v>410 Terry Ave N. Seattle, WA, 98109</v>
      </c>
      <c r="E83" t="s">
        <v>174</v>
      </c>
      <c r="F83" t="str">
        <f t="shared" si="1"/>
        <v>Tuesday</v>
      </c>
    </row>
    <row r="84" spans="1:6" x14ac:dyDescent="0.45">
      <c r="A84" t="s">
        <v>73</v>
      </c>
      <c r="B84" s="7">
        <v>8.9</v>
      </c>
      <c r="C84" t="s">
        <v>58</v>
      </c>
      <c r="D84" t="str">
        <f>VLOOKUP(C84,vendor_table!$B$2:$C$31,2,)</f>
        <v>2455 Paces Ferry Rd SE. Atlanta, GA, 30339</v>
      </c>
      <c r="E84" t="s">
        <v>174</v>
      </c>
      <c r="F84" t="str">
        <f t="shared" si="1"/>
        <v>Tuesday</v>
      </c>
    </row>
    <row r="85" spans="1:6" x14ac:dyDescent="0.45">
      <c r="A85" t="s">
        <v>93</v>
      </c>
      <c r="B85" s="7">
        <v>2.1</v>
      </c>
      <c r="C85" t="s">
        <v>49</v>
      </c>
      <c r="D85" t="str">
        <f>VLOOKUP(C85,vendor_table!$B$2:$C$31,2,)</f>
        <v>410 Terry Ave N. Seattle, WA, 98109</v>
      </c>
      <c r="E85" t="s">
        <v>174</v>
      </c>
      <c r="F85" t="str">
        <f t="shared" si="1"/>
        <v>Tuesday</v>
      </c>
    </row>
    <row r="86" spans="1:6" x14ac:dyDescent="0.45">
      <c r="A86" t="s">
        <v>95</v>
      </c>
      <c r="B86" s="7">
        <v>2.98</v>
      </c>
      <c r="C86" t="s">
        <v>58</v>
      </c>
      <c r="D86" t="str">
        <f>VLOOKUP(C86,vendor_table!$B$2:$C$31,2,)</f>
        <v>2455 Paces Ferry Rd SE. Atlanta, GA, 30339</v>
      </c>
      <c r="E86" t="s">
        <v>174</v>
      </c>
      <c r="F86" t="str">
        <f t="shared" si="1"/>
        <v>Tuesday</v>
      </c>
    </row>
    <row r="87" spans="1:6" x14ac:dyDescent="0.45">
      <c r="A87" t="s">
        <v>97</v>
      </c>
      <c r="B87" s="7">
        <v>1.1499999999999999</v>
      </c>
      <c r="C87" t="s">
        <v>58</v>
      </c>
      <c r="D87" t="str">
        <f>VLOOKUP(C87,vendor_table!$B$2:$C$31,2,)</f>
        <v>2455 Paces Ferry Rd SE. Atlanta, GA, 30339</v>
      </c>
      <c r="E87" t="s">
        <v>174</v>
      </c>
      <c r="F87" t="str">
        <f t="shared" si="1"/>
        <v>Tuesday</v>
      </c>
    </row>
    <row r="88" spans="1:6" x14ac:dyDescent="0.45">
      <c r="A88" t="s">
        <v>99</v>
      </c>
      <c r="B88" s="7">
        <v>3.98</v>
      </c>
      <c r="C88" t="s">
        <v>49</v>
      </c>
      <c r="D88" t="str">
        <f>VLOOKUP(C88,vendor_table!$B$2:$C$31,2,)</f>
        <v>410 Terry Ave N. Seattle, WA, 98109</v>
      </c>
      <c r="E88" t="s">
        <v>174</v>
      </c>
      <c r="F88" t="str">
        <f t="shared" si="1"/>
        <v>Tuesday</v>
      </c>
    </row>
    <row r="89" spans="1:6" x14ac:dyDescent="0.45">
      <c r="A89" t="s">
        <v>101</v>
      </c>
      <c r="B89" s="7">
        <v>4.5999999999999996</v>
      </c>
      <c r="C89" t="s">
        <v>58</v>
      </c>
      <c r="D89" t="str">
        <f>VLOOKUP(C89,vendor_table!$B$2:$C$31,2,)</f>
        <v>2455 Paces Ferry Rd SE. Atlanta, GA, 30339</v>
      </c>
      <c r="E89" t="s">
        <v>174</v>
      </c>
      <c r="F89" t="str">
        <f t="shared" si="1"/>
        <v>Tuesday</v>
      </c>
    </row>
    <row r="90" spans="1:6" x14ac:dyDescent="0.45">
      <c r="A90" t="s">
        <v>103</v>
      </c>
      <c r="B90" s="7">
        <v>1.6</v>
      </c>
      <c r="C90" t="s">
        <v>58</v>
      </c>
      <c r="D90" t="str">
        <f>VLOOKUP(C90,vendor_table!$B$2:$C$31,2,)</f>
        <v>2455 Paces Ferry Rd SE. Atlanta, GA, 30339</v>
      </c>
      <c r="E90" t="s">
        <v>174</v>
      </c>
      <c r="F90" t="str">
        <f t="shared" si="1"/>
        <v>Tuesday</v>
      </c>
    </row>
    <row r="91" spans="1:6" x14ac:dyDescent="0.45">
      <c r="A91" t="s">
        <v>105</v>
      </c>
      <c r="B91" s="7">
        <v>84.99</v>
      </c>
      <c r="C91" t="s">
        <v>49</v>
      </c>
      <c r="D91" t="str">
        <f>VLOOKUP(C91,vendor_table!$B$2:$C$31,2,)</f>
        <v>410 Terry Ave N. Seattle, WA, 98109</v>
      </c>
      <c r="E91" t="s">
        <v>174</v>
      </c>
      <c r="F91" t="str">
        <f t="shared" si="1"/>
        <v>Tuesday</v>
      </c>
    </row>
    <row r="92" spans="1:6" x14ac:dyDescent="0.45">
      <c r="A92" t="s">
        <v>107</v>
      </c>
      <c r="B92" s="7">
        <v>158</v>
      </c>
      <c r="C92" t="s">
        <v>58</v>
      </c>
      <c r="D92" t="str">
        <f>VLOOKUP(C92,vendor_table!$B$2:$C$31,2,)</f>
        <v>2455 Paces Ferry Rd SE. Atlanta, GA, 30339</v>
      </c>
      <c r="E92" t="s">
        <v>174</v>
      </c>
      <c r="F92" t="str">
        <f t="shared" si="1"/>
        <v>Tuesday</v>
      </c>
    </row>
    <row r="93" spans="1:6" x14ac:dyDescent="0.45">
      <c r="A93" t="s">
        <v>109</v>
      </c>
      <c r="B93" s="7">
        <v>149</v>
      </c>
      <c r="C93" t="s">
        <v>58</v>
      </c>
      <c r="D93" t="str">
        <f>VLOOKUP(C93,vendor_table!$B$2:$C$31,2,)</f>
        <v>2455 Paces Ferry Rd SE. Atlanta, GA, 30339</v>
      </c>
      <c r="E93" t="s">
        <v>174</v>
      </c>
      <c r="F93" t="str">
        <f t="shared" si="1"/>
        <v>Tuesday</v>
      </c>
    </row>
    <row r="94" spans="1:6" x14ac:dyDescent="0.45">
      <c r="A94" t="s">
        <v>111</v>
      </c>
      <c r="B94" s="7">
        <v>289</v>
      </c>
      <c r="C94" t="s">
        <v>58</v>
      </c>
      <c r="D94" t="str">
        <f>VLOOKUP(C94,vendor_table!$B$2:$C$31,2,)</f>
        <v>2455 Paces Ferry Rd SE. Atlanta, GA, 30339</v>
      </c>
      <c r="E94" t="s">
        <v>174</v>
      </c>
      <c r="F94" t="str">
        <f t="shared" si="1"/>
        <v>Tuesday</v>
      </c>
    </row>
    <row r="95" spans="1:6" x14ac:dyDescent="0.45">
      <c r="A95" t="s">
        <v>113</v>
      </c>
      <c r="B95" s="7">
        <v>613.64</v>
      </c>
      <c r="C95" t="s">
        <v>49</v>
      </c>
      <c r="D95" t="str">
        <f>VLOOKUP(C95,vendor_table!$B$2:$C$31,2,)</f>
        <v>410 Terry Ave N. Seattle, WA, 98109</v>
      </c>
      <c r="E95" t="s">
        <v>174</v>
      </c>
      <c r="F95" t="str">
        <f t="shared" si="1"/>
        <v>Tuesday</v>
      </c>
    </row>
    <row r="96" spans="1:6" x14ac:dyDescent="0.45">
      <c r="A96" t="s">
        <v>115</v>
      </c>
      <c r="B96" s="7">
        <v>379</v>
      </c>
      <c r="C96" t="s">
        <v>49</v>
      </c>
      <c r="D96" t="str">
        <f>VLOOKUP(C96,vendor_table!$B$2:$C$31,2,)</f>
        <v>410 Terry Ave N. Seattle, WA, 98109</v>
      </c>
      <c r="E96" t="s">
        <v>174</v>
      </c>
      <c r="F96" t="str">
        <f t="shared" si="1"/>
        <v>Tuesday</v>
      </c>
    </row>
    <row r="97" spans="1:6" x14ac:dyDescent="0.45">
      <c r="A97" t="s">
        <v>117</v>
      </c>
      <c r="B97" s="7">
        <v>145</v>
      </c>
      <c r="C97" t="s">
        <v>49</v>
      </c>
      <c r="D97" t="str">
        <f>VLOOKUP(C97,vendor_table!$B$2:$C$31,2,)</f>
        <v>410 Terry Ave N. Seattle, WA, 98109</v>
      </c>
      <c r="E97" t="s">
        <v>175</v>
      </c>
      <c r="F97" t="str">
        <f t="shared" si="1"/>
        <v>Tuesday</v>
      </c>
    </row>
    <row r="98" spans="1:6" x14ac:dyDescent="0.45">
      <c r="A98" t="s">
        <v>88</v>
      </c>
      <c r="B98" s="7">
        <v>4.59</v>
      </c>
      <c r="C98" t="s">
        <v>57</v>
      </c>
      <c r="D98" t="str">
        <f>VLOOKUP(C98,vendor_table!$B$2:$C$31,2,)</f>
        <v>1290 N Hobbie Ave. Kankakee, Illinois, 60901</v>
      </c>
      <c r="E98" t="s">
        <v>178</v>
      </c>
      <c r="F98" t="str">
        <f t="shared" si="1"/>
        <v>Wednesday</v>
      </c>
    </row>
    <row r="99" spans="1:6" x14ac:dyDescent="0.45">
      <c r="A99" t="s">
        <v>90</v>
      </c>
      <c r="B99" s="7">
        <v>8.36</v>
      </c>
      <c r="C99" t="s">
        <v>49</v>
      </c>
      <c r="D99" t="str">
        <f>VLOOKUP(C99,vendor_table!$B$2:$C$31,2,)</f>
        <v>410 Terry Ave N. Seattle, WA, 98109</v>
      </c>
      <c r="E99" t="s">
        <v>178</v>
      </c>
      <c r="F99" t="str">
        <f t="shared" si="1"/>
        <v>Wednesday</v>
      </c>
    </row>
    <row r="100" spans="1:6" x14ac:dyDescent="0.45">
      <c r="A100" t="s">
        <v>73</v>
      </c>
      <c r="B100" s="7">
        <v>8.9</v>
      </c>
      <c r="C100" t="s">
        <v>54</v>
      </c>
      <c r="D100" t="str">
        <f>VLOOKUP(C100,vendor_table!$B$2:$C$31,2,)</f>
        <v>1835 E Hallandale Bch 264 Hallandale. Beach, FL, 33009</v>
      </c>
      <c r="E100" t="s">
        <v>178</v>
      </c>
      <c r="F100" t="str">
        <f t="shared" si="1"/>
        <v>Wednesday</v>
      </c>
    </row>
    <row r="101" spans="1:6" x14ac:dyDescent="0.45">
      <c r="A101" t="s">
        <v>93</v>
      </c>
      <c r="B101" s="7">
        <v>2.1</v>
      </c>
      <c r="C101" t="s">
        <v>49</v>
      </c>
      <c r="D101" t="str">
        <f>VLOOKUP(C101,vendor_table!$B$2:$C$31,2,)</f>
        <v>410 Terry Ave N. Seattle, WA, 98109</v>
      </c>
      <c r="E101" t="s">
        <v>178</v>
      </c>
      <c r="F101" t="str">
        <f t="shared" si="1"/>
        <v>Wednesday</v>
      </c>
    </row>
    <row r="102" spans="1:6" x14ac:dyDescent="0.45">
      <c r="A102" t="s">
        <v>95</v>
      </c>
      <c r="B102" s="7">
        <v>2.98</v>
      </c>
      <c r="C102" t="s">
        <v>58</v>
      </c>
      <c r="D102" t="str">
        <f>VLOOKUP(C102,vendor_table!$B$2:$C$31,2,)</f>
        <v>2455 Paces Ferry Rd SE. Atlanta, GA, 30339</v>
      </c>
      <c r="E102" t="s">
        <v>178</v>
      </c>
      <c r="F102" t="str">
        <f t="shared" si="1"/>
        <v>Wednesday</v>
      </c>
    </row>
    <row r="103" spans="1:6" x14ac:dyDescent="0.45">
      <c r="A103" t="s">
        <v>97</v>
      </c>
      <c r="B103" s="7">
        <v>1.1499999999999999</v>
      </c>
      <c r="C103" t="s">
        <v>58</v>
      </c>
      <c r="D103" t="str">
        <f>VLOOKUP(C103,vendor_table!$B$2:$C$31,2,)</f>
        <v>2455 Paces Ferry Rd SE. Atlanta, GA, 30339</v>
      </c>
      <c r="E103" t="s">
        <v>174</v>
      </c>
      <c r="F103" t="str">
        <f t="shared" si="1"/>
        <v>Tuesday</v>
      </c>
    </row>
    <row r="104" spans="1:6" x14ac:dyDescent="0.45">
      <c r="A104" t="s">
        <v>99</v>
      </c>
      <c r="B104" s="7">
        <v>3.98</v>
      </c>
      <c r="C104" t="s">
        <v>49</v>
      </c>
      <c r="D104" t="str">
        <f>VLOOKUP(C104,vendor_table!$B$2:$C$31,2,)</f>
        <v>410 Terry Ave N. Seattle, WA, 98109</v>
      </c>
      <c r="E104" t="s">
        <v>178</v>
      </c>
      <c r="F104" t="str">
        <f t="shared" si="1"/>
        <v>Wednesday</v>
      </c>
    </row>
    <row r="105" spans="1:6" x14ac:dyDescent="0.45">
      <c r="A105" t="s">
        <v>101</v>
      </c>
      <c r="B105" s="7">
        <v>4.5999999999999996</v>
      </c>
      <c r="C105" t="s">
        <v>58</v>
      </c>
      <c r="D105" t="str">
        <f>VLOOKUP(C105,vendor_table!$B$2:$C$31,2,)</f>
        <v>2455 Paces Ferry Rd SE. Atlanta, GA, 30339</v>
      </c>
      <c r="E105" t="s">
        <v>178</v>
      </c>
      <c r="F105" t="str">
        <f t="shared" si="1"/>
        <v>Wednesday</v>
      </c>
    </row>
    <row r="106" spans="1:6" x14ac:dyDescent="0.45">
      <c r="A106" t="s">
        <v>103</v>
      </c>
      <c r="B106" s="7">
        <v>1.6</v>
      </c>
      <c r="C106" t="s">
        <v>58</v>
      </c>
      <c r="D106" t="str">
        <f>VLOOKUP(C106,vendor_table!$B$2:$C$31,2,)</f>
        <v>2455 Paces Ferry Rd SE. Atlanta, GA, 30339</v>
      </c>
      <c r="E106" t="s">
        <v>178</v>
      </c>
      <c r="F106" t="str">
        <f t="shared" si="1"/>
        <v>Wednesday</v>
      </c>
    </row>
    <row r="107" spans="1:6" x14ac:dyDescent="0.45">
      <c r="A107" t="s">
        <v>105</v>
      </c>
      <c r="B107" s="7">
        <v>84.99</v>
      </c>
      <c r="C107" t="s">
        <v>49</v>
      </c>
      <c r="D107" t="str">
        <f>VLOOKUP(C107,vendor_table!$B$2:$C$31,2,)</f>
        <v>410 Terry Ave N. Seattle, WA, 98109</v>
      </c>
      <c r="E107" t="s">
        <v>178</v>
      </c>
      <c r="F107" t="str">
        <f t="shared" si="1"/>
        <v>Wednesday</v>
      </c>
    </row>
    <row r="108" spans="1:6" x14ac:dyDescent="0.45">
      <c r="A108" t="s">
        <v>107</v>
      </c>
      <c r="B108" s="7">
        <v>159</v>
      </c>
      <c r="C108" t="s">
        <v>58</v>
      </c>
      <c r="D108" t="str">
        <f>VLOOKUP(C108,vendor_table!$B$2:$C$31,2,)</f>
        <v>2455 Paces Ferry Rd SE. Atlanta, GA, 30339</v>
      </c>
      <c r="E108" t="s">
        <v>178</v>
      </c>
      <c r="F108" t="str">
        <f t="shared" si="1"/>
        <v>Wednesday</v>
      </c>
    </row>
    <row r="109" spans="1:6" x14ac:dyDescent="0.45">
      <c r="A109" t="s">
        <v>109</v>
      </c>
      <c r="B109" s="7">
        <v>149</v>
      </c>
      <c r="C109" t="s">
        <v>58</v>
      </c>
      <c r="D109" t="str">
        <f>VLOOKUP(C109,vendor_table!$B$2:$C$31,2,)</f>
        <v>2455 Paces Ferry Rd SE. Atlanta, GA, 30339</v>
      </c>
      <c r="E109" t="s">
        <v>178</v>
      </c>
      <c r="F109" t="str">
        <f t="shared" si="1"/>
        <v>Wednesday</v>
      </c>
    </row>
    <row r="110" spans="1:6" x14ac:dyDescent="0.45">
      <c r="A110" t="s">
        <v>111</v>
      </c>
      <c r="B110" s="7">
        <v>289</v>
      </c>
      <c r="C110" t="s">
        <v>56</v>
      </c>
      <c r="D110" t="str">
        <f>VLOOKUP(C110,vendor_table!$B$2:$C$31,2,)</f>
        <v>2025 Hamilton Avenue. San Jose, California, 95125</v>
      </c>
      <c r="E110" t="s">
        <v>178</v>
      </c>
      <c r="F110" t="str">
        <f t="shared" si="1"/>
        <v>Wednesday</v>
      </c>
    </row>
    <row r="111" spans="1:6" x14ac:dyDescent="0.45">
      <c r="A111" t="s">
        <v>113</v>
      </c>
      <c r="B111" s="7">
        <v>613.64</v>
      </c>
      <c r="C111" t="s">
        <v>49</v>
      </c>
      <c r="D111" t="str">
        <f>VLOOKUP(C111,vendor_table!$B$2:$C$31,2,)</f>
        <v>410 Terry Ave N. Seattle, WA, 98109</v>
      </c>
      <c r="E111" t="s">
        <v>178</v>
      </c>
      <c r="F111" t="str">
        <f t="shared" si="1"/>
        <v>Wednesday</v>
      </c>
    </row>
    <row r="112" spans="1:6" x14ac:dyDescent="0.45">
      <c r="A112" t="s">
        <v>115</v>
      </c>
      <c r="B112" s="7">
        <v>379</v>
      </c>
      <c r="C112" t="s">
        <v>49</v>
      </c>
      <c r="D112" t="str">
        <f>VLOOKUP(C112,vendor_table!$B$2:$C$31,2,)</f>
        <v>410 Terry Ave N. Seattle, WA, 98109</v>
      </c>
      <c r="E112" t="s">
        <v>174</v>
      </c>
      <c r="F112" t="str">
        <f t="shared" si="1"/>
        <v>Tuesday</v>
      </c>
    </row>
    <row r="113" spans="1:6" x14ac:dyDescent="0.45">
      <c r="A113" t="s">
        <v>117</v>
      </c>
      <c r="B113" s="7">
        <v>145</v>
      </c>
      <c r="C113" t="s">
        <v>49</v>
      </c>
      <c r="D113" t="str">
        <f>VLOOKUP(C113,vendor_table!$B$2:$C$31,2,)</f>
        <v>410 Terry Ave N. Seattle, WA, 98109</v>
      </c>
      <c r="E113" t="s">
        <v>178</v>
      </c>
      <c r="F113" t="str">
        <f t="shared" si="1"/>
        <v>Wednesday</v>
      </c>
    </row>
    <row r="114" spans="1:6" x14ac:dyDescent="0.45">
      <c r="A114" t="s">
        <v>88</v>
      </c>
      <c r="B114" s="7">
        <v>4.59</v>
      </c>
      <c r="C114" t="s">
        <v>57</v>
      </c>
      <c r="D114" t="str">
        <f>VLOOKUP(C114,vendor_table!$B$2:$C$31,2,)</f>
        <v>1290 N Hobbie Ave. Kankakee, Illinois, 60901</v>
      </c>
      <c r="E114" t="s">
        <v>181</v>
      </c>
      <c r="F114" t="str">
        <f t="shared" si="1"/>
        <v>Thursday</v>
      </c>
    </row>
    <row r="115" spans="1:6" x14ac:dyDescent="0.45">
      <c r="A115" t="s">
        <v>90</v>
      </c>
      <c r="B115" s="7">
        <v>8.1199999999999992</v>
      </c>
      <c r="C115" t="s">
        <v>49</v>
      </c>
      <c r="D115" t="str">
        <f>VLOOKUP(C115,vendor_table!$B$2:$C$31,2,)</f>
        <v>410 Terry Ave N. Seattle, WA, 98109</v>
      </c>
      <c r="E115" t="s">
        <v>181</v>
      </c>
      <c r="F115" t="str">
        <f t="shared" si="1"/>
        <v>Thursday</v>
      </c>
    </row>
    <row r="116" spans="1:6" x14ac:dyDescent="0.45">
      <c r="A116" t="s">
        <v>73</v>
      </c>
      <c r="B116" s="7">
        <v>8.9</v>
      </c>
      <c r="C116" t="s">
        <v>54</v>
      </c>
      <c r="D116" t="str">
        <f>VLOOKUP(C116,vendor_table!$B$2:$C$31,2,)</f>
        <v>1835 E Hallandale Bch 264 Hallandale. Beach, FL, 33009</v>
      </c>
      <c r="E116" t="s">
        <v>181</v>
      </c>
      <c r="F116" t="str">
        <f t="shared" si="1"/>
        <v>Thursday</v>
      </c>
    </row>
    <row r="117" spans="1:6" x14ac:dyDescent="0.45">
      <c r="A117" t="s">
        <v>93</v>
      </c>
      <c r="B117" s="7">
        <v>2.1</v>
      </c>
      <c r="C117" t="s">
        <v>49</v>
      </c>
      <c r="D117" t="str">
        <f>VLOOKUP(C117,vendor_table!$B$2:$C$31,2,)</f>
        <v>410 Terry Ave N. Seattle, WA, 98109</v>
      </c>
      <c r="E117" t="s">
        <v>181</v>
      </c>
      <c r="F117" t="str">
        <f t="shared" si="1"/>
        <v>Thursday</v>
      </c>
    </row>
    <row r="118" spans="1:6" x14ac:dyDescent="0.45">
      <c r="A118" t="s">
        <v>95</v>
      </c>
      <c r="B118" s="7">
        <v>2.98</v>
      </c>
      <c r="C118" t="s">
        <v>58</v>
      </c>
      <c r="D118" t="str">
        <f>VLOOKUP(C118,vendor_table!$B$2:$C$31,2,)</f>
        <v>2455 Paces Ferry Rd SE. Atlanta, GA, 30339</v>
      </c>
      <c r="E118" t="s">
        <v>181</v>
      </c>
      <c r="F118" t="str">
        <f t="shared" si="1"/>
        <v>Thursday</v>
      </c>
    </row>
    <row r="119" spans="1:6" x14ac:dyDescent="0.45">
      <c r="A119" t="s">
        <v>97</v>
      </c>
      <c r="B119" s="7">
        <v>1.1499999999999999</v>
      </c>
      <c r="C119" t="s">
        <v>58</v>
      </c>
      <c r="D119" t="str">
        <f>VLOOKUP(C119,vendor_table!$B$2:$C$31,2,)</f>
        <v>2455 Paces Ferry Rd SE. Atlanta, GA, 30339</v>
      </c>
      <c r="E119" t="s">
        <v>181</v>
      </c>
      <c r="F119" t="str">
        <f t="shared" si="1"/>
        <v>Thursday</v>
      </c>
    </row>
    <row r="120" spans="1:6" x14ac:dyDescent="0.45">
      <c r="A120" t="s">
        <v>99</v>
      </c>
      <c r="B120" s="7">
        <v>3.98</v>
      </c>
      <c r="C120" t="s">
        <v>49</v>
      </c>
      <c r="D120" t="str">
        <f>VLOOKUP(C120,vendor_table!$B$2:$C$31,2,)</f>
        <v>410 Terry Ave N. Seattle, WA, 98109</v>
      </c>
      <c r="E120" t="s">
        <v>181</v>
      </c>
      <c r="F120" t="str">
        <f t="shared" si="1"/>
        <v>Thursday</v>
      </c>
    </row>
    <row r="121" spans="1:6" x14ac:dyDescent="0.45">
      <c r="A121" t="s">
        <v>101</v>
      </c>
      <c r="B121" s="7">
        <v>4.5999999999999996</v>
      </c>
      <c r="C121" t="s">
        <v>50</v>
      </c>
      <c r="D121" t="str">
        <f>VLOOKUP(C121,vendor_table!$B$2:$C$31,2,)</f>
        <v>online</v>
      </c>
      <c r="E121" t="s">
        <v>181</v>
      </c>
      <c r="F121" t="str">
        <f t="shared" si="1"/>
        <v>Thursday</v>
      </c>
    </row>
    <row r="122" spans="1:6" x14ac:dyDescent="0.45">
      <c r="A122" t="s">
        <v>103</v>
      </c>
      <c r="B122" s="7">
        <v>1.6</v>
      </c>
      <c r="C122" t="s">
        <v>58</v>
      </c>
      <c r="D122" t="str">
        <f>VLOOKUP(C122,vendor_table!$B$2:$C$31,2,)</f>
        <v>2455 Paces Ferry Rd SE. Atlanta, GA, 30339</v>
      </c>
      <c r="E122" t="s">
        <v>181</v>
      </c>
      <c r="F122" t="str">
        <f t="shared" si="1"/>
        <v>Thursday</v>
      </c>
    </row>
    <row r="123" spans="1:6" x14ac:dyDescent="0.45">
      <c r="A123" t="s">
        <v>105</v>
      </c>
      <c r="B123" s="7">
        <v>84.99</v>
      </c>
      <c r="C123" t="s">
        <v>49</v>
      </c>
      <c r="D123" t="str">
        <f>VLOOKUP(C123,vendor_table!$B$2:$C$31,2,)</f>
        <v>410 Terry Ave N. Seattle, WA, 98109</v>
      </c>
      <c r="E123" t="s">
        <v>181</v>
      </c>
      <c r="F123" t="str">
        <f t="shared" si="1"/>
        <v>Thursday</v>
      </c>
    </row>
    <row r="124" spans="1:6" x14ac:dyDescent="0.45">
      <c r="A124" t="s">
        <v>107</v>
      </c>
      <c r="B124" s="7">
        <v>159</v>
      </c>
      <c r="C124" t="s">
        <v>58</v>
      </c>
      <c r="D124" t="str">
        <f>VLOOKUP(C124,vendor_table!$B$2:$C$31,2,)</f>
        <v>2455 Paces Ferry Rd SE. Atlanta, GA, 30339</v>
      </c>
      <c r="E124" t="s">
        <v>181</v>
      </c>
      <c r="F124" t="str">
        <f t="shared" si="1"/>
        <v>Thursday</v>
      </c>
    </row>
    <row r="125" spans="1:6" x14ac:dyDescent="0.45">
      <c r="A125" t="s">
        <v>109</v>
      </c>
      <c r="B125" s="7">
        <v>149</v>
      </c>
      <c r="C125" t="s">
        <v>54</v>
      </c>
      <c r="D125" t="str">
        <f>VLOOKUP(C125,vendor_table!$B$2:$C$31,2,)</f>
        <v>1835 E Hallandale Bch 264 Hallandale. Beach, FL, 33009</v>
      </c>
      <c r="E125" t="s">
        <v>181</v>
      </c>
      <c r="F125" t="str">
        <f t="shared" si="1"/>
        <v>Thursday</v>
      </c>
    </row>
    <row r="126" spans="1:6" x14ac:dyDescent="0.45">
      <c r="A126" t="s">
        <v>111</v>
      </c>
      <c r="B126" s="7">
        <v>289</v>
      </c>
      <c r="C126" t="s">
        <v>56</v>
      </c>
      <c r="D126" t="str">
        <f>VLOOKUP(C126,vendor_table!$B$2:$C$31,2,)</f>
        <v>2025 Hamilton Avenue. San Jose, California, 95125</v>
      </c>
      <c r="E126" t="s">
        <v>181</v>
      </c>
      <c r="F126" t="str">
        <f t="shared" si="1"/>
        <v>Thursday</v>
      </c>
    </row>
    <row r="127" spans="1:6" x14ac:dyDescent="0.45">
      <c r="A127" t="s">
        <v>113</v>
      </c>
      <c r="B127" s="7">
        <v>613.64</v>
      </c>
      <c r="C127" t="s">
        <v>49</v>
      </c>
      <c r="D127" t="str">
        <f>VLOOKUP(C127,vendor_table!$B$2:$C$31,2,)</f>
        <v>410 Terry Ave N. Seattle, WA, 98109</v>
      </c>
      <c r="E127" t="s">
        <v>181</v>
      </c>
      <c r="F127" t="str">
        <f t="shared" si="1"/>
        <v>Thursday</v>
      </c>
    </row>
    <row r="128" spans="1:6" x14ac:dyDescent="0.45">
      <c r="A128" t="s">
        <v>115</v>
      </c>
      <c r="B128" s="7">
        <v>379</v>
      </c>
      <c r="C128" t="s">
        <v>49</v>
      </c>
      <c r="D128" t="str">
        <f>VLOOKUP(C128,vendor_table!$B$2:$C$31,2,)</f>
        <v>410 Terry Ave N. Seattle, WA, 98109</v>
      </c>
      <c r="E128" t="s">
        <v>181</v>
      </c>
      <c r="F128" t="str">
        <f t="shared" si="1"/>
        <v>Thursday</v>
      </c>
    </row>
    <row r="129" spans="1:6" x14ac:dyDescent="0.45">
      <c r="A129" t="s">
        <v>117</v>
      </c>
      <c r="B129" s="7">
        <v>145</v>
      </c>
      <c r="C129" t="s">
        <v>49</v>
      </c>
      <c r="D129" t="str">
        <f>VLOOKUP(C129,vendor_table!$B$2:$C$31,2,)</f>
        <v>410 Terry Ave N. Seattle, WA, 98109</v>
      </c>
      <c r="E129" t="s">
        <v>181</v>
      </c>
      <c r="F129" t="str">
        <f t="shared" si="1"/>
        <v>Thursday</v>
      </c>
    </row>
    <row r="130" spans="1:6" x14ac:dyDescent="0.45">
      <c r="A130" t="s">
        <v>88</v>
      </c>
      <c r="B130" s="7">
        <v>4.59</v>
      </c>
      <c r="C130" t="s">
        <v>57</v>
      </c>
      <c r="D130" t="str">
        <f>VLOOKUP(C130,vendor_table!$B$2:$C$31,2,)</f>
        <v>1290 N Hobbie Ave. Kankakee, Illinois, 60901</v>
      </c>
      <c r="E130" t="s">
        <v>184</v>
      </c>
      <c r="F130" t="str">
        <f t="shared" ref="F130:F193" si="2">TEXT(E130,"dddd")</f>
        <v>Friday</v>
      </c>
    </row>
    <row r="131" spans="1:6" x14ac:dyDescent="0.45">
      <c r="A131" t="s">
        <v>90</v>
      </c>
      <c r="B131" s="7">
        <v>8.1199999999999992</v>
      </c>
      <c r="C131" t="s">
        <v>49</v>
      </c>
      <c r="D131" t="str">
        <f>VLOOKUP(C131,vendor_table!$B$2:$C$31,2,)</f>
        <v>410 Terry Ave N. Seattle, WA, 98109</v>
      </c>
      <c r="E131" t="s">
        <v>184</v>
      </c>
      <c r="F131" t="str">
        <f t="shared" si="2"/>
        <v>Friday</v>
      </c>
    </row>
    <row r="132" spans="1:6" x14ac:dyDescent="0.45">
      <c r="A132" t="s">
        <v>73</v>
      </c>
      <c r="B132" s="7">
        <v>8.9</v>
      </c>
      <c r="C132" t="s">
        <v>54</v>
      </c>
      <c r="D132" t="str">
        <f>VLOOKUP(C132,vendor_table!$B$2:$C$31,2,)</f>
        <v>1835 E Hallandale Bch 264 Hallandale. Beach, FL, 33009</v>
      </c>
      <c r="E132" t="s">
        <v>184</v>
      </c>
      <c r="F132" t="str">
        <f t="shared" si="2"/>
        <v>Friday</v>
      </c>
    </row>
    <row r="133" spans="1:6" x14ac:dyDescent="0.45">
      <c r="A133" t="s">
        <v>93</v>
      </c>
      <c r="B133" s="7">
        <v>2.29</v>
      </c>
      <c r="C133" t="s">
        <v>49</v>
      </c>
      <c r="D133" t="str">
        <f>VLOOKUP(C133,vendor_table!$B$2:$C$31,2,)</f>
        <v>410 Terry Ave N. Seattle, WA, 98109</v>
      </c>
      <c r="E133" t="s">
        <v>184</v>
      </c>
      <c r="F133" t="str">
        <f t="shared" si="2"/>
        <v>Friday</v>
      </c>
    </row>
    <row r="134" spans="1:6" x14ac:dyDescent="0.45">
      <c r="A134" t="s">
        <v>95</v>
      </c>
      <c r="B134" s="7">
        <v>2.98</v>
      </c>
      <c r="C134" t="s">
        <v>58</v>
      </c>
      <c r="D134" t="str">
        <f>VLOOKUP(C134,vendor_table!$B$2:$C$31,2,)</f>
        <v>2455 Paces Ferry Rd SE. Atlanta, GA, 30339</v>
      </c>
      <c r="E134" t="s">
        <v>184</v>
      </c>
      <c r="F134" t="str">
        <f t="shared" si="2"/>
        <v>Friday</v>
      </c>
    </row>
    <row r="135" spans="1:6" x14ac:dyDescent="0.45">
      <c r="A135" t="s">
        <v>97</v>
      </c>
      <c r="B135" s="7">
        <v>1.1499999999999999</v>
      </c>
      <c r="C135" t="s">
        <v>58</v>
      </c>
      <c r="D135" t="str">
        <f>VLOOKUP(C135,vendor_table!$B$2:$C$31,2,)</f>
        <v>2455 Paces Ferry Rd SE. Atlanta, GA, 30339</v>
      </c>
      <c r="E135" t="s">
        <v>184</v>
      </c>
      <c r="F135" t="str">
        <f t="shared" si="2"/>
        <v>Friday</v>
      </c>
    </row>
    <row r="136" spans="1:6" x14ac:dyDescent="0.45">
      <c r="A136" t="s">
        <v>99</v>
      </c>
      <c r="B136" s="7">
        <v>3.98</v>
      </c>
      <c r="C136" t="s">
        <v>49</v>
      </c>
      <c r="D136" t="str">
        <f>VLOOKUP(C136,vendor_table!$B$2:$C$31,2,)</f>
        <v>410 Terry Ave N. Seattle, WA, 98109</v>
      </c>
      <c r="E136" t="s">
        <v>184</v>
      </c>
      <c r="F136" t="str">
        <f t="shared" si="2"/>
        <v>Friday</v>
      </c>
    </row>
    <row r="137" spans="1:6" x14ac:dyDescent="0.45">
      <c r="A137" t="s">
        <v>101</v>
      </c>
      <c r="B137" s="7">
        <v>4.5999999999999996</v>
      </c>
      <c r="C137" t="s">
        <v>50</v>
      </c>
      <c r="D137" t="str">
        <f>VLOOKUP(C137,vendor_table!$B$2:$C$31,2,)</f>
        <v>online</v>
      </c>
      <c r="E137" t="s">
        <v>184</v>
      </c>
      <c r="F137" t="str">
        <f t="shared" si="2"/>
        <v>Friday</v>
      </c>
    </row>
    <row r="138" spans="1:6" x14ac:dyDescent="0.45">
      <c r="A138" t="s">
        <v>103</v>
      </c>
      <c r="B138" s="7">
        <v>1.6</v>
      </c>
      <c r="C138" t="s">
        <v>58</v>
      </c>
      <c r="D138" t="str">
        <f>VLOOKUP(C138,vendor_table!$B$2:$C$31,2,)</f>
        <v>2455 Paces Ferry Rd SE. Atlanta, GA, 30339</v>
      </c>
      <c r="E138" t="s">
        <v>181</v>
      </c>
      <c r="F138" t="str">
        <f t="shared" si="2"/>
        <v>Thursday</v>
      </c>
    </row>
    <row r="139" spans="1:6" x14ac:dyDescent="0.45">
      <c r="A139" t="s">
        <v>105</v>
      </c>
      <c r="B139" s="7">
        <v>111.07</v>
      </c>
      <c r="C139" t="s">
        <v>49</v>
      </c>
      <c r="D139" t="str">
        <f>VLOOKUP(C139,vendor_table!$B$2:$C$31,2,)</f>
        <v>410 Terry Ave N. Seattle, WA, 98109</v>
      </c>
      <c r="E139" t="s">
        <v>184</v>
      </c>
      <c r="F139" t="str">
        <f t="shared" si="2"/>
        <v>Friday</v>
      </c>
    </row>
    <row r="140" spans="1:6" x14ac:dyDescent="0.45">
      <c r="A140" t="s">
        <v>107</v>
      </c>
      <c r="B140" s="7">
        <v>159</v>
      </c>
      <c r="C140" t="s">
        <v>58</v>
      </c>
      <c r="D140" t="str">
        <f>VLOOKUP(C140,vendor_table!$B$2:$C$31,2,)</f>
        <v>2455 Paces Ferry Rd SE. Atlanta, GA, 30339</v>
      </c>
      <c r="E140" t="s">
        <v>184</v>
      </c>
      <c r="F140" t="str">
        <f t="shared" si="2"/>
        <v>Friday</v>
      </c>
    </row>
    <row r="141" spans="1:6" x14ac:dyDescent="0.45">
      <c r="A141" t="s">
        <v>109</v>
      </c>
      <c r="B141" s="7">
        <v>149</v>
      </c>
      <c r="C141" t="s">
        <v>56</v>
      </c>
      <c r="D141" t="str">
        <f>VLOOKUP(C141,vendor_table!$B$2:$C$31,2,)</f>
        <v>2025 Hamilton Avenue. San Jose, California, 95125</v>
      </c>
      <c r="E141" t="s">
        <v>184</v>
      </c>
      <c r="F141" t="str">
        <f t="shared" si="2"/>
        <v>Friday</v>
      </c>
    </row>
    <row r="142" spans="1:6" x14ac:dyDescent="0.45">
      <c r="A142" t="s">
        <v>111</v>
      </c>
      <c r="B142" s="7">
        <v>289</v>
      </c>
      <c r="C142" t="s">
        <v>58</v>
      </c>
      <c r="D142" t="str">
        <f>VLOOKUP(C142,vendor_table!$B$2:$C$31,2,)</f>
        <v>2455 Paces Ferry Rd SE. Atlanta, GA, 30339</v>
      </c>
      <c r="E142" t="s">
        <v>184</v>
      </c>
      <c r="F142" t="str">
        <f t="shared" si="2"/>
        <v>Friday</v>
      </c>
    </row>
    <row r="143" spans="1:6" x14ac:dyDescent="0.45">
      <c r="A143" t="s">
        <v>113</v>
      </c>
      <c r="B143" s="7">
        <v>613.64</v>
      </c>
      <c r="C143" t="s">
        <v>49</v>
      </c>
      <c r="D143" t="str">
        <f>VLOOKUP(C143,vendor_table!$B$2:$C$31,2,)</f>
        <v>410 Terry Ave N. Seattle, WA, 98109</v>
      </c>
      <c r="E143" t="s">
        <v>184</v>
      </c>
      <c r="F143" t="str">
        <f t="shared" si="2"/>
        <v>Friday</v>
      </c>
    </row>
    <row r="144" spans="1:6" x14ac:dyDescent="0.45">
      <c r="A144" t="s">
        <v>115</v>
      </c>
      <c r="B144" s="7">
        <v>379</v>
      </c>
      <c r="C144" t="s">
        <v>49</v>
      </c>
      <c r="D144" t="str">
        <f>VLOOKUP(C144,vendor_table!$B$2:$C$31,2,)</f>
        <v>410 Terry Ave N. Seattle, WA, 98109</v>
      </c>
      <c r="E144" t="s">
        <v>184</v>
      </c>
      <c r="F144" t="str">
        <f t="shared" si="2"/>
        <v>Friday</v>
      </c>
    </row>
    <row r="145" spans="1:6" x14ac:dyDescent="0.45">
      <c r="A145" t="s">
        <v>117</v>
      </c>
      <c r="B145" s="7">
        <v>145</v>
      </c>
      <c r="C145" t="s">
        <v>49</v>
      </c>
      <c r="D145" t="str">
        <f>VLOOKUP(C145,vendor_table!$B$2:$C$31,2,)</f>
        <v>410 Terry Ave N. Seattle, WA, 98109</v>
      </c>
      <c r="E145" t="s">
        <v>184</v>
      </c>
      <c r="F145" t="str">
        <f t="shared" si="2"/>
        <v>Friday</v>
      </c>
    </row>
    <row r="146" spans="1:6" x14ac:dyDescent="0.45">
      <c r="A146" t="s">
        <v>88</v>
      </c>
      <c r="B146" s="7">
        <v>4.59</v>
      </c>
      <c r="C146" t="s">
        <v>57</v>
      </c>
      <c r="D146" t="str">
        <f>VLOOKUP(C146,vendor_table!$B$2:$C$31,2,)</f>
        <v>1290 N Hobbie Ave. Kankakee, Illinois, 60901</v>
      </c>
      <c r="E146" t="s">
        <v>189</v>
      </c>
      <c r="F146" t="str">
        <f t="shared" si="2"/>
        <v>Saturday</v>
      </c>
    </row>
    <row r="147" spans="1:6" x14ac:dyDescent="0.45">
      <c r="A147" t="s">
        <v>90</v>
      </c>
      <c r="B147" s="7">
        <v>8.1199999999999992</v>
      </c>
      <c r="C147" t="s">
        <v>49</v>
      </c>
      <c r="D147" t="str">
        <f>VLOOKUP(C147,vendor_table!$B$2:$C$31,2,)</f>
        <v>410 Terry Ave N. Seattle, WA, 98109</v>
      </c>
      <c r="E147" t="s">
        <v>189</v>
      </c>
      <c r="F147" t="str">
        <f t="shared" si="2"/>
        <v>Saturday</v>
      </c>
    </row>
    <row r="148" spans="1:6" x14ac:dyDescent="0.45">
      <c r="A148" t="s">
        <v>73</v>
      </c>
      <c r="B148" s="7">
        <v>8.9</v>
      </c>
      <c r="C148" t="s">
        <v>54</v>
      </c>
      <c r="D148" t="str">
        <f>VLOOKUP(C148,vendor_table!$B$2:$C$31,2,)</f>
        <v>1835 E Hallandale Bch 264 Hallandale. Beach, FL, 33009</v>
      </c>
      <c r="E148" t="s">
        <v>189</v>
      </c>
      <c r="F148" t="str">
        <f t="shared" si="2"/>
        <v>Saturday</v>
      </c>
    </row>
    <row r="149" spans="1:6" x14ac:dyDescent="0.45">
      <c r="A149" t="s">
        <v>93</v>
      </c>
      <c r="B149" s="7">
        <v>2.29</v>
      </c>
      <c r="C149" t="s">
        <v>49</v>
      </c>
      <c r="D149" t="str">
        <f>VLOOKUP(C149,vendor_table!$B$2:$C$31,2,)</f>
        <v>410 Terry Ave N. Seattle, WA, 98109</v>
      </c>
      <c r="E149" t="s">
        <v>189</v>
      </c>
      <c r="F149" t="str">
        <f t="shared" si="2"/>
        <v>Saturday</v>
      </c>
    </row>
    <row r="150" spans="1:6" x14ac:dyDescent="0.45">
      <c r="A150" t="s">
        <v>95</v>
      </c>
      <c r="B150" s="7">
        <v>2.98</v>
      </c>
      <c r="C150" t="s">
        <v>58</v>
      </c>
      <c r="D150" t="str">
        <f>VLOOKUP(C150,vendor_table!$B$2:$C$31,2,)</f>
        <v>2455 Paces Ferry Rd SE. Atlanta, GA, 30339</v>
      </c>
      <c r="E150" t="s">
        <v>189</v>
      </c>
      <c r="F150" t="str">
        <f t="shared" si="2"/>
        <v>Saturday</v>
      </c>
    </row>
    <row r="151" spans="1:6" x14ac:dyDescent="0.45">
      <c r="A151" t="s">
        <v>97</v>
      </c>
      <c r="B151" s="7">
        <v>1.1499999999999999</v>
      </c>
      <c r="C151" t="s">
        <v>58</v>
      </c>
      <c r="D151" t="str">
        <f>VLOOKUP(C151,vendor_table!$B$2:$C$31,2,)</f>
        <v>2455 Paces Ferry Rd SE. Atlanta, GA, 30339</v>
      </c>
      <c r="E151" t="s">
        <v>189</v>
      </c>
      <c r="F151" t="str">
        <f t="shared" si="2"/>
        <v>Saturday</v>
      </c>
    </row>
    <row r="152" spans="1:6" x14ac:dyDescent="0.45">
      <c r="A152" t="s">
        <v>99</v>
      </c>
      <c r="B152" s="7">
        <v>3.98</v>
      </c>
      <c r="C152" t="s">
        <v>49</v>
      </c>
      <c r="D152" t="str">
        <f>VLOOKUP(C152,vendor_table!$B$2:$C$31,2,)</f>
        <v>410 Terry Ave N. Seattle, WA, 98109</v>
      </c>
      <c r="E152" t="s">
        <v>189</v>
      </c>
      <c r="F152" t="str">
        <f t="shared" si="2"/>
        <v>Saturday</v>
      </c>
    </row>
    <row r="153" spans="1:6" x14ac:dyDescent="0.45">
      <c r="A153" t="s">
        <v>101</v>
      </c>
      <c r="B153" s="7">
        <v>4.5999999999999996</v>
      </c>
      <c r="C153" t="s">
        <v>50</v>
      </c>
      <c r="D153" t="str">
        <f>VLOOKUP(C153,vendor_table!$B$2:$C$31,2,)</f>
        <v>online</v>
      </c>
      <c r="E153" t="s">
        <v>189</v>
      </c>
      <c r="F153" t="str">
        <f t="shared" si="2"/>
        <v>Saturday</v>
      </c>
    </row>
    <row r="154" spans="1:6" x14ac:dyDescent="0.45">
      <c r="A154" t="s">
        <v>103</v>
      </c>
      <c r="B154" s="7">
        <v>1.6</v>
      </c>
      <c r="C154" t="s">
        <v>58</v>
      </c>
      <c r="D154" t="str">
        <f>VLOOKUP(C154,vendor_table!$B$2:$C$31,2,)</f>
        <v>2455 Paces Ferry Rd SE. Atlanta, GA, 30339</v>
      </c>
      <c r="E154" t="s">
        <v>189</v>
      </c>
      <c r="F154" t="str">
        <f t="shared" si="2"/>
        <v>Saturday</v>
      </c>
    </row>
    <row r="155" spans="1:6" x14ac:dyDescent="0.45">
      <c r="A155" t="s">
        <v>105</v>
      </c>
      <c r="B155" s="7">
        <v>84.99</v>
      </c>
      <c r="C155" t="s">
        <v>49</v>
      </c>
      <c r="D155" t="str">
        <f>VLOOKUP(C155,vendor_table!$B$2:$C$31,2,)</f>
        <v>410 Terry Ave N. Seattle, WA, 98109</v>
      </c>
      <c r="E155" t="s">
        <v>189</v>
      </c>
      <c r="F155" t="str">
        <f t="shared" si="2"/>
        <v>Saturday</v>
      </c>
    </row>
    <row r="156" spans="1:6" x14ac:dyDescent="0.45">
      <c r="A156" t="s">
        <v>107</v>
      </c>
      <c r="B156" s="7">
        <v>159</v>
      </c>
      <c r="C156" t="s">
        <v>58</v>
      </c>
      <c r="D156" t="str">
        <f>VLOOKUP(C156,vendor_table!$B$2:$C$31,2,)</f>
        <v>2455 Paces Ferry Rd SE. Atlanta, GA, 30339</v>
      </c>
      <c r="E156" t="s">
        <v>189</v>
      </c>
      <c r="F156" t="str">
        <f t="shared" si="2"/>
        <v>Saturday</v>
      </c>
    </row>
    <row r="157" spans="1:6" x14ac:dyDescent="0.45">
      <c r="A157" t="s">
        <v>109</v>
      </c>
      <c r="B157" s="7">
        <v>149</v>
      </c>
      <c r="C157" t="s">
        <v>54</v>
      </c>
      <c r="D157" t="str">
        <f>VLOOKUP(C157,vendor_table!$B$2:$C$31,2,)</f>
        <v>1835 E Hallandale Bch 264 Hallandale. Beach, FL, 33009</v>
      </c>
      <c r="E157" t="s">
        <v>189</v>
      </c>
      <c r="F157" t="str">
        <f t="shared" si="2"/>
        <v>Saturday</v>
      </c>
    </row>
    <row r="158" spans="1:6" x14ac:dyDescent="0.45">
      <c r="A158" t="s">
        <v>111</v>
      </c>
      <c r="B158" s="7">
        <v>289</v>
      </c>
      <c r="C158" t="s">
        <v>58</v>
      </c>
      <c r="D158" t="str">
        <f>VLOOKUP(C158,vendor_table!$B$2:$C$31,2,)</f>
        <v>2455 Paces Ferry Rd SE. Atlanta, GA, 30339</v>
      </c>
      <c r="E158" t="s">
        <v>189</v>
      </c>
      <c r="F158" t="str">
        <f t="shared" si="2"/>
        <v>Saturday</v>
      </c>
    </row>
    <row r="159" spans="1:6" x14ac:dyDescent="0.45">
      <c r="A159" t="s">
        <v>113</v>
      </c>
      <c r="B159" s="7">
        <v>613.64</v>
      </c>
      <c r="C159" t="s">
        <v>49</v>
      </c>
      <c r="D159" t="str">
        <f>VLOOKUP(C159,vendor_table!$B$2:$C$31,2,)</f>
        <v>410 Terry Ave N. Seattle, WA, 98109</v>
      </c>
      <c r="E159" t="s">
        <v>189</v>
      </c>
      <c r="F159" t="str">
        <f t="shared" si="2"/>
        <v>Saturday</v>
      </c>
    </row>
    <row r="160" spans="1:6" x14ac:dyDescent="0.45">
      <c r="A160" t="s">
        <v>115</v>
      </c>
      <c r="B160" s="7">
        <v>445.81</v>
      </c>
      <c r="C160" t="s">
        <v>49</v>
      </c>
      <c r="D160" t="str">
        <f>VLOOKUP(C160,vendor_table!$B$2:$C$31,2,)</f>
        <v>410 Terry Ave N. Seattle, WA, 98109</v>
      </c>
      <c r="E160" t="s">
        <v>189</v>
      </c>
      <c r="F160" t="str">
        <f t="shared" si="2"/>
        <v>Saturday</v>
      </c>
    </row>
    <row r="161" spans="1:6" x14ac:dyDescent="0.45">
      <c r="A161" t="s">
        <v>117</v>
      </c>
      <c r="B161" s="7">
        <v>155.99</v>
      </c>
      <c r="C161" t="s">
        <v>49</v>
      </c>
      <c r="D161" t="str">
        <f>VLOOKUP(C161,vendor_table!$B$2:$C$31,2,)</f>
        <v>410 Terry Ave N. Seattle, WA, 98109</v>
      </c>
      <c r="E161" t="s">
        <v>189</v>
      </c>
      <c r="F161" t="str">
        <f t="shared" si="2"/>
        <v>Saturday</v>
      </c>
    </row>
    <row r="162" spans="1:6" x14ac:dyDescent="0.45">
      <c r="A162" t="s">
        <v>88</v>
      </c>
      <c r="B162" s="7">
        <v>4.59</v>
      </c>
      <c r="C162" t="s">
        <v>57</v>
      </c>
      <c r="D162" t="str">
        <f>VLOOKUP(C162,vendor_table!$B$2:$C$31,2,)</f>
        <v>1290 N Hobbie Ave. Kankakee, Illinois, 60901</v>
      </c>
      <c r="E162" t="s">
        <v>193</v>
      </c>
      <c r="F162" t="str">
        <f t="shared" si="2"/>
        <v>Sunday</v>
      </c>
    </row>
    <row r="163" spans="1:6" x14ac:dyDescent="0.45">
      <c r="A163" t="s">
        <v>90</v>
      </c>
      <c r="B163" s="7">
        <v>8.1199999999999992</v>
      </c>
      <c r="C163" t="s">
        <v>55</v>
      </c>
      <c r="D163" t="str">
        <f>VLOOKUP(C163,vendor_table!$B$2:$C$31,2,)</f>
        <v>4601 Bulls Bay Hwy #100. Jacksonville, FL, 32219</v>
      </c>
      <c r="E163" t="s">
        <v>193</v>
      </c>
      <c r="F163" t="str">
        <f t="shared" si="2"/>
        <v>Sunday</v>
      </c>
    </row>
    <row r="164" spans="1:6" x14ac:dyDescent="0.45">
      <c r="A164" t="s">
        <v>73</v>
      </c>
      <c r="B164" s="7">
        <v>8.9</v>
      </c>
      <c r="C164" t="s">
        <v>54</v>
      </c>
      <c r="D164" t="str">
        <f>VLOOKUP(C164,vendor_table!$B$2:$C$31,2,)</f>
        <v>1835 E Hallandale Bch 264 Hallandale. Beach, FL, 33009</v>
      </c>
      <c r="E164" t="s">
        <v>193</v>
      </c>
      <c r="F164" t="str">
        <f t="shared" si="2"/>
        <v>Sunday</v>
      </c>
    </row>
    <row r="165" spans="1:6" x14ac:dyDescent="0.45">
      <c r="A165" t="s">
        <v>93</v>
      </c>
      <c r="B165" s="7">
        <v>2.1</v>
      </c>
      <c r="C165" t="s">
        <v>49</v>
      </c>
      <c r="D165" t="str">
        <f>VLOOKUP(C165,vendor_table!$B$2:$C$31,2,)</f>
        <v>410 Terry Ave N. Seattle, WA, 98109</v>
      </c>
      <c r="E165" t="s">
        <v>193</v>
      </c>
      <c r="F165" t="str">
        <f t="shared" si="2"/>
        <v>Sunday</v>
      </c>
    </row>
    <row r="166" spans="1:6" x14ac:dyDescent="0.45">
      <c r="A166" t="s">
        <v>95</v>
      </c>
      <c r="B166" s="7">
        <v>2.98</v>
      </c>
      <c r="C166" t="s">
        <v>58</v>
      </c>
      <c r="D166" t="str">
        <f>VLOOKUP(C166,vendor_table!$B$2:$C$31,2,)</f>
        <v>2455 Paces Ferry Rd SE. Atlanta, GA, 30339</v>
      </c>
      <c r="E166" t="s">
        <v>193</v>
      </c>
      <c r="F166" t="str">
        <f t="shared" si="2"/>
        <v>Sunday</v>
      </c>
    </row>
    <row r="167" spans="1:6" x14ac:dyDescent="0.45">
      <c r="A167" t="s">
        <v>97</v>
      </c>
      <c r="B167" s="7">
        <v>1.1499999999999999</v>
      </c>
      <c r="C167" t="s">
        <v>58</v>
      </c>
      <c r="D167" t="str">
        <f>VLOOKUP(C167,vendor_table!$B$2:$C$31,2,)</f>
        <v>2455 Paces Ferry Rd SE. Atlanta, GA, 30339</v>
      </c>
      <c r="E167" t="s">
        <v>193</v>
      </c>
      <c r="F167" t="str">
        <f t="shared" si="2"/>
        <v>Sunday</v>
      </c>
    </row>
    <row r="168" spans="1:6" x14ac:dyDescent="0.45">
      <c r="A168" t="s">
        <v>99</v>
      </c>
      <c r="B168" s="7">
        <v>3.98</v>
      </c>
      <c r="C168" t="s">
        <v>49</v>
      </c>
      <c r="D168" t="str">
        <f>VLOOKUP(C168,vendor_table!$B$2:$C$31,2,)</f>
        <v>410 Terry Ave N. Seattle, WA, 98109</v>
      </c>
      <c r="E168" t="s">
        <v>193</v>
      </c>
      <c r="F168" t="str">
        <f t="shared" si="2"/>
        <v>Sunday</v>
      </c>
    </row>
    <row r="169" spans="1:6" x14ac:dyDescent="0.45">
      <c r="A169" t="s">
        <v>101</v>
      </c>
      <c r="B169" s="7">
        <v>4.5999999999999996</v>
      </c>
      <c r="C169" t="s">
        <v>50</v>
      </c>
      <c r="D169" t="str">
        <f>VLOOKUP(C169,vendor_table!$B$2:$C$31,2,)</f>
        <v>online</v>
      </c>
      <c r="E169" t="s">
        <v>193</v>
      </c>
      <c r="F169" t="str">
        <f t="shared" si="2"/>
        <v>Sunday</v>
      </c>
    </row>
    <row r="170" spans="1:6" x14ac:dyDescent="0.45">
      <c r="A170" t="s">
        <v>103</v>
      </c>
      <c r="B170" s="7">
        <v>1.6</v>
      </c>
      <c r="C170" t="s">
        <v>52</v>
      </c>
      <c r="D170" t="str">
        <f>VLOOKUP(C170,vendor_table!$B$2:$C$31,2,)</f>
        <v>online</v>
      </c>
      <c r="E170" t="s">
        <v>193</v>
      </c>
      <c r="F170" t="str">
        <f t="shared" si="2"/>
        <v>Sunday</v>
      </c>
    </row>
    <row r="171" spans="1:6" x14ac:dyDescent="0.45">
      <c r="A171" t="s">
        <v>105</v>
      </c>
      <c r="B171" s="7">
        <v>84.99</v>
      </c>
      <c r="C171" t="s">
        <v>49</v>
      </c>
      <c r="D171" t="str">
        <f>VLOOKUP(C171,vendor_table!$B$2:$C$31,2,)</f>
        <v>410 Terry Ave N. Seattle, WA, 98109</v>
      </c>
      <c r="E171" t="s">
        <v>193</v>
      </c>
      <c r="F171" t="str">
        <f t="shared" si="2"/>
        <v>Sunday</v>
      </c>
    </row>
    <row r="172" spans="1:6" x14ac:dyDescent="0.45">
      <c r="A172" t="s">
        <v>107</v>
      </c>
      <c r="B172" s="7">
        <v>159</v>
      </c>
      <c r="C172" t="s">
        <v>58</v>
      </c>
      <c r="D172" t="str">
        <f>VLOOKUP(C172,vendor_table!$B$2:$C$31,2,)</f>
        <v>2455 Paces Ferry Rd SE. Atlanta, GA, 30339</v>
      </c>
      <c r="E172" t="s">
        <v>193</v>
      </c>
      <c r="F172" t="str">
        <f t="shared" si="2"/>
        <v>Sunday</v>
      </c>
    </row>
    <row r="173" spans="1:6" x14ac:dyDescent="0.45">
      <c r="A173" t="s">
        <v>109</v>
      </c>
      <c r="B173" s="7">
        <v>149</v>
      </c>
      <c r="C173" t="s">
        <v>54</v>
      </c>
      <c r="D173" t="str">
        <f>VLOOKUP(C173,vendor_table!$B$2:$C$31,2,)</f>
        <v>1835 E Hallandale Bch 264 Hallandale. Beach, FL, 33009</v>
      </c>
      <c r="E173" t="s">
        <v>193</v>
      </c>
      <c r="F173" t="str">
        <f t="shared" si="2"/>
        <v>Sunday</v>
      </c>
    </row>
    <row r="174" spans="1:6" x14ac:dyDescent="0.45">
      <c r="A174" t="s">
        <v>111</v>
      </c>
      <c r="B174" s="7">
        <v>279</v>
      </c>
      <c r="C174" t="s">
        <v>58</v>
      </c>
      <c r="D174" t="str">
        <f>VLOOKUP(C174,vendor_table!$B$2:$C$31,2,)</f>
        <v>2455 Paces Ferry Rd SE. Atlanta, GA, 30339</v>
      </c>
      <c r="E174" t="s">
        <v>193</v>
      </c>
      <c r="F174" t="str">
        <f t="shared" si="2"/>
        <v>Sunday</v>
      </c>
    </row>
    <row r="175" spans="1:6" x14ac:dyDescent="0.45">
      <c r="A175" t="s">
        <v>113</v>
      </c>
      <c r="B175" s="7">
        <v>613.64</v>
      </c>
      <c r="C175" t="s">
        <v>49</v>
      </c>
      <c r="D175" t="str">
        <f>VLOOKUP(C175,vendor_table!$B$2:$C$31,2,)</f>
        <v>410 Terry Ave N. Seattle, WA, 98109</v>
      </c>
      <c r="E175" t="s">
        <v>193</v>
      </c>
      <c r="F175" t="str">
        <f t="shared" si="2"/>
        <v>Sunday</v>
      </c>
    </row>
    <row r="176" spans="1:6" x14ac:dyDescent="0.45">
      <c r="A176" t="s">
        <v>115</v>
      </c>
      <c r="B176" s="7">
        <v>409</v>
      </c>
      <c r="C176" t="s">
        <v>49</v>
      </c>
      <c r="D176" t="str">
        <f>VLOOKUP(C176,vendor_table!$B$2:$C$31,2,)</f>
        <v>410 Terry Ave N. Seattle, WA, 98109</v>
      </c>
      <c r="E176" t="s">
        <v>193</v>
      </c>
      <c r="F176" t="str">
        <f t="shared" si="2"/>
        <v>Sunday</v>
      </c>
    </row>
    <row r="177" spans="1:6" x14ac:dyDescent="0.45">
      <c r="A177" t="s">
        <v>117</v>
      </c>
      <c r="B177" s="7">
        <v>145</v>
      </c>
      <c r="C177" t="s">
        <v>49</v>
      </c>
      <c r="D177" t="str">
        <f>VLOOKUP(C177,vendor_table!$B$2:$C$31,2,)</f>
        <v>410 Terry Ave N. Seattle, WA, 98109</v>
      </c>
      <c r="E177" t="s">
        <v>193</v>
      </c>
      <c r="F177" t="str">
        <f t="shared" si="2"/>
        <v>Sunday</v>
      </c>
    </row>
    <row r="178" spans="1:6" x14ac:dyDescent="0.45">
      <c r="A178" t="s">
        <v>88</v>
      </c>
      <c r="B178">
        <v>4.59</v>
      </c>
      <c r="C178" t="s">
        <v>57</v>
      </c>
      <c r="D178" t="str">
        <f>VLOOKUP(C178,vendor_table!$B$2:$C$31,2,)</f>
        <v>1290 N Hobbie Ave. Kankakee, Illinois, 60901</v>
      </c>
      <c r="E178" t="s">
        <v>195</v>
      </c>
      <c r="F178" t="str">
        <f t="shared" si="2"/>
        <v>Monday</v>
      </c>
    </row>
    <row r="179" spans="1:6" x14ac:dyDescent="0.45">
      <c r="A179" t="s">
        <v>90</v>
      </c>
      <c r="B179">
        <v>8.1199999999999992</v>
      </c>
      <c r="C179" t="s">
        <v>49</v>
      </c>
      <c r="D179" t="str">
        <f>VLOOKUP(C179,vendor_table!$B$2:$C$31,2,)</f>
        <v>410 Terry Ave N. Seattle, WA, 98109</v>
      </c>
      <c r="E179" t="s">
        <v>195</v>
      </c>
      <c r="F179" t="str">
        <f t="shared" si="2"/>
        <v>Monday</v>
      </c>
    </row>
    <row r="180" spans="1:6" x14ac:dyDescent="0.45">
      <c r="A180" t="s">
        <v>73</v>
      </c>
      <c r="B180">
        <v>8.9</v>
      </c>
      <c r="C180" t="s">
        <v>54</v>
      </c>
      <c r="D180" t="str">
        <f>VLOOKUP(C180,vendor_table!$B$2:$C$31,2,)</f>
        <v>1835 E Hallandale Bch 264 Hallandale. Beach, FL, 33009</v>
      </c>
      <c r="E180" t="s">
        <v>195</v>
      </c>
      <c r="F180" t="str">
        <f t="shared" si="2"/>
        <v>Monday</v>
      </c>
    </row>
    <row r="181" spans="1:6" x14ac:dyDescent="0.45">
      <c r="A181" t="s">
        <v>93</v>
      </c>
      <c r="B181">
        <v>3.98</v>
      </c>
      <c r="C181" t="s">
        <v>49</v>
      </c>
      <c r="D181" t="str">
        <f>VLOOKUP(C181,vendor_table!$B$2:$C$31,2,)</f>
        <v>410 Terry Ave N. Seattle, WA, 98109</v>
      </c>
      <c r="E181" t="s">
        <v>195</v>
      </c>
      <c r="F181" t="str">
        <f t="shared" si="2"/>
        <v>Monday</v>
      </c>
    </row>
    <row r="182" spans="1:6" x14ac:dyDescent="0.45">
      <c r="A182" t="s">
        <v>95</v>
      </c>
      <c r="B182">
        <v>2.98</v>
      </c>
      <c r="C182" t="s">
        <v>58</v>
      </c>
      <c r="D182" t="str">
        <f>VLOOKUP(C182,vendor_table!$B$2:$C$31,2,)</f>
        <v>2455 Paces Ferry Rd SE. Atlanta, GA, 30339</v>
      </c>
      <c r="E182" t="s">
        <v>195</v>
      </c>
      <c r="F182" t="str">
        <f t="shared" si="2"/>
        <v>Monday</v>
      </c>
    </row>
    <row r="183" spans="1:6" x14ac:dyDescent="0.45">
      <c r="A183" t="s">
        <v>97</v>
      </c>
      <c r="B183">
        <v>1.1499999999999999</v>
      </c>
      <c r="C183" t="s">
        <v>58</v>
      </c>
      <c r="D183" t="str">
        <f>VLOOKUP(C183,vendor_table!$B$2:$C$31,2,)</f>
        <v>2455 Paces Ferry Rd SE. Atlanta, GA, 30339</v>
      </c>
      <c r="E183" t="s">
        <v>195</v>
      </c>
      <c r="F183" t="str">
        <f t="shared" si="2"/>
        <v>Monday</v>
      </c>
    </row>
    <row r="184" spans="1:6" x14ac:dyDescent="0.45">
      <c r="A184" t="s">
        <v>99</v>
      </c>
      <c r="B184">
        <v>3.98</v>
      </c>
      <c r="C184" t="s">
        <v>49</v>
      </c>
      <c r="D184" t="str">
        <f>VLOOKUP(C184,vendor_table!$B$2:$C$31,2,)</f>
        <v>410 Terry Ave N. Seattle, WA, 98109</v>
      </c>
      <c r="E184" t="s">
        <v>195</v>
      </c>
      <c r="F184" t="str">
        <f t="shared" si="2"/>
        <v>Monday</v>
      </c>
    </row>
    <row r="185" spans="1:6" x14ac:dyDescent="0.45">
      <c r="A185" t="s">
        <v>101</v>
      </c>
      <c r="B185">
        <v>4.5999999999999996</v>
      </c>
      <c r="C185" t="s">
        <v>49</v>
      </c>
      <c r="D185" t="str">
        <f>VLOOKUP(C185,vendor_table!$B$2:$C$31,2,)</f>
        <v>410 Terry Ave N. Seattle, WA, 98109</v>
      </c>
      <c r="E185" t="s">
        <v>195</v>
      </c>
      <c r="F185" t="str">
        <f t="shared" si="2"/>
        <v>Monday</v>
      </c>
    </row>
    <row r="186" spans="1:6" x14ac:dyDescent="0.45">
      <c r="A186" t="s">
        <v>103</v>
      </c>
      <c r="B186">
        <v>1.6</v>
      </c>
      <c r="C186" t="s">
        <v>52</v>
      </c>
      <c r="D186" t="str">
        <f>VLOOKUP(C186,vendor_table!$B$2:$C$31,2,)</f>
        <v>online</v>
      </c>
      <c r="E186" t="s">
        <v>195</v>
      </c>
      <c r="F186" t="str">
        <f t="shared" si="2"/>
        <v>Monday</v>
      </c>
    </row>
    <row r="187" spans="1:6" x14ac:dyDescent="0.45">
      <c r="A187" t="s">
        <v>105</v>
      </c>
      <c r="B187">
        <v>84.99</v>
      </c>
      <c r="C187" t="s">
        <v>49</v>
      </c>
      <c r="D187" t="str">
        <f>VLOOKUP(C187,vendor_table!$B$2:$C$31,2,)</f>
        <v>410 Terry Ave N. Seattle, WA, 98109</v>
      </c>
      <c r="E187" t="s">
        <v>195</v>
      </c>
      <c r="F187" t="str">
        <f t="shared" si="2"/>
        <v>Monday</v>
      </c>
    </row>
    <row r="188" spans="1:6" x14ac:dyDescent="0.45">
      <c r="A188" t="s">
        <v>107</v>
      </c>
      <c r="B188">
        <v>159</v>
      </c>
      <c r="C188" t="s">
        <v>58</v>
      </c>
      <c r="D188" t="str">
        <f>VLOOKUP(C188,vendor_table!$B$2:$C$31,2,)</f>
        <v>2455 Paces Ferry Rd SE. Atlanta, GA, 30339</v>
      </c>
      <c r="E188" t="s">
        <v>195</v>
      </c>
      <c r="F188" t="str">
        <f t="shared" si="2"/>
        <v>Monday</v>
      </c>
    </row>
    <row r="189" spans="1:6" x14ac:dyDescent="0.45">
      <c r="A189" t="s">
        <v>109</v>
      </c>
      <c r="B189">
        <v>149</v>
      </c>
      <c r="C189" t="s">
        <v>54</v>
      </c>
      <c r="D189" t="str">
        <f>VLOOKUP(C189,vendor_table!$B$2:$C$31,2,)</f>
        <v>1835 E Hallandale Bch 264 Hallandale. Beach, FL, 33009</v>
      </c>
      <c r="E189" t="s">
        <v>195</v>
      </c>
      <c r="F189" t="str">
        <f t="shared" si="2"/>
        <v>Monday</v>
      </c>
    </row>
    <row r="190" spans="1:6" x14ac:dyDescent="0.45">
      <c r="A190" t="s">
        <v>111</v>
      </c>
      <c r="B190">
        <v>289</v>
      </c>
      <c r="C190" t="s">
        <v>58</v>
      </c>
      <c r="D190" t="str">
        <f>VLOOKUP(C190,vendor_table!$B$2:$C$31,2,)</f>
        <v>2455 Paces Ferry Rd SE. Atlanta, GA, 30339</v>
      </c>
      <c r="E190" t="s">
        <v>195</v>
      </c>
      <c r="F190" t="str">
        <f t="shared" si="2"/>
        <v>Monday</v>
      </c>
    </row>
    <row r="191" spans="1:6" x14ac:dyDescent="0.45">
      <c r="A191" t="s">
        <v>113</v>
      </c>
      <c r="B191">
        <v>613.64</v>
      </c>
      <c r="C191" t="s">
        <v>49</v>
      </c>
      <c r="D191" t="str">
        <f>VLOOKUP(C191,vendor_table!$B$2:$C$31,2,)</f>
        <v>410 Terry Ave N. Seattle, WA, 98109</v>
      </c>
      <c r="E191" t="s">
        <v>195</v>
      </c>
      <c r="F191" t="str">
        <f t="shared" si="2"/>
        <v>Monday</v>
      </c>
    </row>
    <row r="192" spans="1:6" x14ac:dyDescent="0.45">
      <c r="A192" t="s">
        <v>115</v>
      </c>
      <c r="B192">
        <v>379</v>
      </c>
      <c r="C192" t="s">
        <v>49</v>
      </c>
      <c r="D192" t="str">
        <f>VLOOKUP(C192,vendor_table!$B$2:$C$31,2,)</f>
        <v>410 Terry Ave N. Seattle, WA, 98109</v>
      </c>
      <c r="E192" t="s">
        <v>195</v>
      </c>
      <c r="F192" t="str">
        <f t="shared" si="2"/>
        <v>Monday</v>
      </c>
    </row>
    <row r="193" spans="1:6" x14ac:dyDescent="0.45">
      <c r="A193" t="s">
        <v>117</v>
      </c>
      <c r="B193">
        <v>145</v>
      </c>
      <c r="C193" t="s">
        <v>49</v>
      </c>
      <c r="D193" t="str">
        <f>VLOOKUP(C193,vendor_table!$B$2:$C$31,2,)</f>
        <v>410 Terry Ave N. Seattle, WA, 98109</v>
      </c>
      <c r="E193" t="s">
        <v>195</v>
      </c>
      <c r="F193" t="str">
        <f t="shared" si="2"/>
        <v>Monday</v>
      </c>
    </row>
    <row r="194" spans="1:6" x14ac:dyDescent="0.45">
      <c r="A194" t="s">
        <v>88</v>
      </c>
      <c r="B194">
        <v>4.59</v>
      </c>
      <c r="C194" t="s">
        <v>57</v>
      </c>
      <c r="D194" t="str">
        <f>VLOOKUP(C194,vendor_table!$B$2:$C$31,2,)</f>
        <v>1290 N Hobbie Ave. Kankakee, Illinois, 60901</v>
      </c>
      <c r="E194" t="s">
        <v>197</v>
      </c>
      <c r="F194" t="str">
        <f t="shared" ref="F194:F257" si="3">TEXT(E194,"dddd")</f>
        <v>Tuesday</v>
      </c>
    </row>
    <row r="195" spans="1:6" x14ac:dyDescent="0.45">
      <c r="A195" t="s">
        <v>90</v>
      </c>
      <c r="B195">
        <v>8.1199999999999992</v>
      </c>
      <c r="C195" t="s">
        <v>49</v>
      </c>
      <c r="D195" t="str">
        <f>VLOOKUP(C195,vendor_table!$B$2:$C$31,2,)</f>
        <v>410 Terry Ave N. Seattle, WA, 98109</v>
      </c>
      <c r="E195" t="s">
        <v>197</v>
      </c>
      <c r="F195" t="str">
        <f t="shared" si="3"/>
        <v>Tuesday</v>
      </c>
    </row>
    <row r="196" spans="1:6" x14ac:dyDescent="0.45">
      <c r="A196" t="s">
        <v>73</v>
      </c>
      <c r="B196">
        <v>17.55</v>
      </c>
      <c r="C196" t="s">
        <v>54</v>
      </c>
      <c r="D196" t="str">
        <f>VLOOKUP(C196,vendor_table!$B$2:$C$31,2,)</f>
        <v>1835 E Hallandale Bch 264 Hallandale. Beach, FL, 33009</v>
      </c>
      <c r="E196" t="s">
        <v>197</v>
      </c>
      <c r="F196" t="str">
        <f t="shared" si="3"/>
        <v>Tuesday</v>
      </c>
    </row>
    <row r="197" spans="1:6" x14ac:dyDescent="0.45">
      <c r="A197" t="s">
        <v>93</v>
      </c>
      <c r="B197">
        <v>2.1</v>
      </c>
      <c r="C197" t="s">
        <v>49</v>
      </c>
      <c r="D197" t="str">
        <f>VLOOKUP(C197,vendor_table!$B$2:$C$31,2,)</f>
        <v>410 Terry Ave N. Seattle, WA, 98109</v>
      </c>
      <c r="E197" t="s">
        <v>197</v>
      </c>
      <c r="F197" t="str">
        <f t="shared" si="3"/>
        <v>Tuesday</v>
      </c>
    </row>
    <row r="198" spans="1:6" x14ac:dyDescent="0.45">
      <c r="A198" t="s">
        <v>95</v>
      </c>
      <c r="B198">
        <v>2.98</v>
      </c>
      <c r="C198" t="s">
        <v>58</v>
      </c>
      <c r="D198" t="str">
        <f>VLOOKUP(C198,vendor_table!$B$2:$C$31,2,)</f>
        <v>2455 Paces Ferry Rd SE. Atlanta, GA, 30339</v>
      </c>
      <c r="E198" t="s">
        <v>197</v>
      </c>
      <c r="F198" t="str">
        <f t="shared" si="3"/>
        <v>Tuesday</v>
      </c>
    </row>
    <row r="199" spans="1:6" x14ac:dyDescent="0.45">
      <c r="A199" t="s">
        <v>97</v>
      </c>
      <c r="B199">
        <v>1.1499999999999999</v>
      </c>
      <c r="C199" t="s">
        <v>58</v>
      </c>
      <c r="D199" t="str">
        <f>VLOOKUP(C199,vendor_table!$B$2:$C$31,2,)</f>
        <v>2455 Paces Ferry Rd SE. Atlanta, GA, 30339</v>
      </c>
      <c r="E199" t="s">
        <v>197</v>
      </c>
      <c r="F199" t="str">
        <f t="shared" si="3"/>
        <v>Tuesday</v>
      </c>
    </row>
    <row r="200" spans="1:6" x14ac:dyDescent="0.45">
      <c r="A200" t="s">
        <v>99</v>
      </c>
      <c r="B200">
        <v>3.98</v>
      </c>
      <c r="C200" t="s">
        <v>49</v>
      </c>
      <c r="D200" t="str">
        <f>VLOOKUP(C200,vendor_table!$B$2:$C$31,2,)</f>
        <v>410 Terry Ave N. Seattle, WA, 98109</v>
      </c>
      <c r="E200" t="s">
        <v>197</v>
      </c>
      <c r="F200" t="str">
        <f t="shared" si="3"/>
        <v>Tuesday</v>
      </c>
    </row>
    <row r="201" spans="1:6" x14ac:dyDescent="0.45">
      <c r="A201" t="s">
        <v>101</v>
      </c>
      <c r="B201">
        <v>4.5999999999999996</v>
      </c>
      <c r="C201" t="s">
        <v>49</v>
      </c>
      <c r="D201" t="str">
        <f>VLOOKUP(C201,vendor_table!$B$2:$C$31,2,)</f>
        <v>410 Terry Ave N. Seattle, WA, 98109</v>
      </c>
      <c r="E201" t="s">
        <v>197</v>
      </c>
      <c r="F201" t="str">
        <f t="shared" si="3"/>
        <v>Tuesday</v>
      </c>
    </row>
    <row r="202" spans="1:6" x14ac:dyDescent="0.45">
      <c r="A202" t="s">
        <v>103</v>
      </c>
      <c r="B202">
        <v>1.6</v>
      </c>
      <c r="C202" t="s">
        <v>52</v>
      </c>
      <c r="D202" t="str">
        <f>VLOOKUP(C202,vendor_table!$B$2:$C$31,2,)</f>
        <v>online</v>
      </c>
      <c r="E202" t="s">
        <v>197</v>
      </c>
      <c r="F202" t="str">
        <f t="shared" si="3"/>
        <v>Tuesday</v>
      </c>
    </row>
    <row r="203" spans="1:6" x14ac:dyDescent="0.45">
      <c r="A203" t="s">
        <v>105</v>
      </c>
      <c r="B203">
        <v>111.07</v>
      </c>
      <c r="C203" t="s">
        <v>56</v>
      </c>
      <c r="D203" t="str">
        <f>VLOOKUP(C203,vendor_table!$B$2:$C$31,2,)</f>
        <v>2025 Hamilton Avenue. San Jose, California, 95125</v>
      </c>
      <c r="E203" t="s">
        <v>197</v>
      </c>
      <c r="F203" t="str">
        <f t="shared" si="3"/>
        <v>Tuesday</v>
      </c>
    </row>
    <row r="204" spans="1:6" x14ac:dyDescent="0.45">
      <c r="A204" t="s">
        <v>107</v>
      </c>
      <c r="B204">
        <v>159</v>
      </c>
      <c r="C204" t="s">
        <v>56</v>
      </c>
      <c r="D204" t="str">
        <f>VLOOKUP(C204,vendor_table!$B$2:$C$31,2,)</f>
        <v>2025 Hamilton Avenue. San Jose, California, 95125</v>
      </c>
      <c r="E204" t="s">
        <v>197</v>
      </c>
      <c r="F204" t="str">
        <f t="shared" si="3"/>
        <v>Tuesday</v>
      </c>
    </row>
    <row r="205" spans="1:6" x14ac:dyDescent="0.45">
      <c r="A205" t="s">
        <v>109</v>
      </c>
      <c r="B205">
        <v>149</v>
      </c>
      <c r="C205" t="s">
        <v>54</v>
      </c>
      <c r="D205" t="str">
        <f>VLOOKUP(C205,vendor_table!$B$2:$C$31,2,)</f>
        <v>1835 E Hallandale Bch 264 Hallandale. Beach, FL, 33009</v>
      </c>
      <c r="E205" t="s">
        <v>197</v>
      </c>
      <c r="F205" t="str">
        <f t="shared" si="3"/>
        <v>Tuesday</v>
      </c>
    </row>
    <row r="206" spans="1:6" x14ac:dyDescent="0.45">
      <c r="A206" t="s">
        <v>111</v>
      </c>
      <c r="B206">
        <v>289</v>
      </c>
      <c r="C206" t="s">
        <v>58</v>
      </c>
      <c r="D206" t="str">
        <f>VLOOKUP(C206,vendor_table!$B$2:$C$31,2,)</f>
        <v>2455 Paces Ferry Rd SE. Atlanta, GA, 30339</v>
      </c>
      <c r="E206" t="s">
        <v>197</v>
      </c>
      <c r="F206" t="str">
        <f t="shared" si="3"/>
        <v>Tuesday</v>
      </c>
    </row>
    <row r="207" spans="1:6" x14ac:dyDescent="0.45">
      <c r="A207" t="s">
        <v>113</v>
      </c>
      <c r="B207">
        <v>613.64</v>
      </c>
      <c r="C207" t="s">
        <v>49</v>
      </c>
      <c r="D207" t="str">
        <f>VLOOKUP(C207,vendor_table!$B$2:$C$31,2,)</f>
        <v>410 Terry Ave N. Seattle, WA, 98109</v>
      </c>
      <c r="E207" t="s">
        <v>197</v>
      </c>
      <c r="F207" t="str">
        <f t="shared" si="3"/>
        <v>Tuesday</v>
      </c>
    </row>
    <row r="208" spans="1:6" x14ac:dyDescent="0.45">
      <c r="A208" t="s">
        <v>115</v>
      </c>
      <c r="B208">
        <v>379</v>
      </c>
      <c r="C208" t="s">
        <v>49</v>
      </c>
      <c r="D208" t="str">
        <f>VLOOKUP(C208,vendor_table!$B$2:$C$31,2,)</f>
        <v>410 Terry Ave N. Seattle, WA, 98109</v>
      </c>
      <c r="E208" t="s">
        <v>197</v>
      </c>
      <c r="F208" t="str">
        <f t="shared" si="3"/>
        <v>Tuesday</v>
      </c>
    </row>
    <row r="209" spans="1:6" x14ac:dyDescent="0.45">
      <c r="A209" t="s">
        <v>117</v>
      </c>
      <c r="B209">
        <v>145</v>
      </c>
      <c r="C209" t="s">
        <v>49</v>
      </c>
      <c r="D209" t="str">
        <f>VLOOKUP(C209,vendor_table!$B$2:$C$31,2,)</f>
        <v>410 Terry Ave N. Seattle, WA, 98109</v>
      </c>
      <c r="E209" t="s">
        <v>197</v>
      </c>
      <c r="F209" t="str">
        <f t="shared" si="3"/>
        <v>Tuesday</v>
      </c>
    </row>
    <row r="210" spans="1:6" x14ac:dyDescent="0.45">
      <c r="A210" t="s">
        <v>88</v>
      </c>
      <c r="B210">
        <v>4.8600000000000003</v>
      </c>
      <c r="C210" t="s">
        <v>57</v>
      </c>
      <c r="D210" t="str">
        <f>VLOOKUP(C210,vendor_table!$B$2:$C$31,2,)</f>
        <v>1290 N Hobbie Ave. Kankakee, Illinois, 60901</v>
      </c>
      <c r="E210" t="s">
        <v>201</v>
      </c>
      <c r="F210" t="str">
        <f t="shared" si="3"/>
        <v>Wednesday</v>
      </c>
    </row>
    <row r="211" spans="1:6" x14ac:dyDescent="0.45">
      <c r="A211" t="s">
        <v>90</v>
      </c>
      <c r="B211">
        <v>8.1199999999999992</v>
      </c>
      <c r="C211" t="s">
        <v>49</v>
      </c>
      <c r="D211" t="str">
        <f>VLOOKUP(C211,vendor_table!$B$2:$C$31,2,)</f>
        <v>410 Terry Ave N. Seattle, WA, 98109</v>
      </c>
      <c r="E211" t="s">
        <v>201</v>
      </c>
      <c r="F211" t="str">
        <f t="shared" si="3"/>
        <v>Wednesday</v>
      </c>
    </row>
    <row r="212" spans="1:6" x14ac:dyDescent="0.45">
      <c r="A212" t="s">
        <v>73</v>
      </c>
      <c r="B212">
        <v>17.55</v>
      </c>
      <c r="C212" t="s">
        <v>58</v>
      </c>
      <c r="D212" t="str">
        <f>VLOOKUP(C212,vendor_table!$B$2:$C$31,2,)</f>
        <v>2455 Paces Ferry Rd SE. Atlanta, GA, 30339</v>
      </c>
      <c r="E212" t="s">
        <v>202</v>
      </c>
      <c r="F212" t="str">
        <f t="shared" si="3"/>
        <v>Wednesday</v>
      </c>
    </row>
    <row r="213" spans="1:6" x14ac:dyDescent="0.45">
      <c r="A213" t="s">
        <v>93</v>
      </c>
      <c r="B213">
        <v>2.1</v>
      </c>
      <c r="C213" t="s">
        <v>49</v>
      </c>
      <c r="D213" t="str">
        <f>VLOOKUP(C213,vendor_table!$B$2:$C$31,2,)</f>
        <v>410 Terry Ave N. Seattle, WA, 98109</v>
      </c>
      <c r="E213" t="s">
        <v>202</v>
      </c>
      <c r="F213" t="str">
        <f t="shared" si="3"/>
        <v>Wednesday</v>
      </c>
    </row>
    <row r="214" spans="1:6" x14ac:dyDescent="0.45">
      <c r="A214" t="s">
        <v>95</v>
      </c>
      <c r="B214">
        <v>2.98</v>
      </c>
      <c r="C214" t="s">
        <v>58</v>
      </c>
      <c r="D214" t="str">
        <f>VLOOKUP(C214,vendor_table!$B$2:$C$31,2,)</f>
        <v>2455 Paces Ferry Rd SE. Atlanta, GA, 30339</v>
      </c>
      <c r="E214" t="s">
        <v>202</v>
      </c>
      <c r="F214" t="str">
        <f t="shared" si="3"/>
        <v>Wednesday</v>
      </c>
    </row>
    <row r="215" spans="1:6" x14ac:dyDescent="0.45">
      <c r="A215" t="s">
        <v>97</v>
      </c>
      <c r="B215">
        <v>1.1499999999999999</v>
      </c>
      <c r="C215" t="s">
        <v>58</v>
      </c>
      <c r="D215" t="str">
        <f>VLOOKUP(C215,vendor_table!$B$2:$C$31,2,)</f>
        <v>2455 Paces Ferry Rd SE. Atlanta, GA, 30339</v>
      </c>
      <c r="E215" t="s">
        <v>202</v>
      </c>
      <c r="F215" t="str">
        <f t="shared" si="3"/>
        <v>Wednesday</v>
      </c>
    </row>
    <row r="216" spans="1:6" x14ac:dyDescent="0.45">
      <c r="A216" t="s">
        <v>99</v>
      </c>
      <c r="B216">
        <v>2.1</v>
      </c>
      <c r="C216" t="s">
        <v>49</v>
      </c>
      <c r="D216" t="str">
        <f>VLOOKUP(C216,vendor_table!$B$2:$C$31,2,)</f>
        <v>410 Terry Ave N. Seattle, WA, 98109</v>
      </c>
      <c r="E216" t="s">
        <v>202</v>
      </c>
      <c r="F216" t="str">
        <f t="shared" si="3"/>
        <v>Wednesday</v>
      </c>
    </row>
    <row r="217" spans="1:6" x14ac:dyDescent="0.45">
      <c r="A217" t="s">
        <v>101</v>
      </c>
      <c r="B217">
        <v>4.5999999999999996</v>
      </c>
      <c r="C217" t="s">
        <v>49</v>
      </c>
      <c r="D217" t="str">
        <f>VLOOKUP(C217,vendor_table!$B$2:$C$31,2,)</f>
        <v>410 Terry Ave N. Seattle, WA, 98109</v>
      </c>
      <c r="E217" t="s">
        <v>202</v>
      </c>
      <c r="F217" t="str">
        <f t="shared" si="3"/>
        <v>Wednesday</v>
      </c>
    </row>
    <row r="218" spans="1:6" x14ac:dyDescent="0.45">
      <c r="A218" t="s">
        <v>103</v>
      </c>
      <c r="B218">
        <v>1.6</v>
      </c>
      <c r="C218" t="s">
        <v>52</v>
      </c>
      <c r="D218" t="str">
        <f>VLOOKUP(C218,vendor_table!$B$2:$C$31,2,)</f>
        <v>online</v>
      </c>
      <c r="E218" t="s">
        <v>202</v>
      </c>
      <c r="F218" t="str">
        <f t="shared" si="3"/>
        <v>Wednesday</v>
      </c>
    </row>
    <row r="219" spans="1:6" x14ac:dyDescent="0.45">
      <c r="A219" t="s">
        <v>105</v>
      </c>
      <c r="B219">
        <v>84.99</v>
      </c>
      <c r="C219" t="s">
        <v>49</v>
      </c>
      <c r="D219" t="str">
        <f>VLOOKUP(C219,vendor_table!$B$2:$C$31,2,)</f>
        <v>410 Terry Ave N. Seattle, WA, 98109</v>
      </c>
      <c r="E219" t="s">
        <v>202</v>
      </c>
      <c r="F219" t="str">
        <f t="shared" si="3"/>
        <v>Wednesday</v>
      </c>
    </row>
    <row r="220" spans="1:6" x14ac:dyDescent="0.45">
      <c r="A220" t="s">
        <v>107</v>
      </c>
      <c r="B220">
        <v>158</v>
      </c>
      <c r="C220" t="s">
        <v>56</v>
      </c>
      <c r="D220" t="str">
        <f>VLOOKUP(C220,vendor_table!$B$2:$C$31,2,)</f>
        <v>2025 Hamilton Avenue. San Jose, California, 95125</v>
      </c>
      <c r="E220" t="s">
        <v>202</v>
      </c>
      <c r="F220" t="str">
        <f t="shared" si="3"/>
        <v>Wednesday</v>
      </c>
    </row>
    <row r="221" spans="1:6" x14ac:dyDescent="0.45">
      <c r="A221" t="s">
        <v>109</v>
      </c>
      <c r="B221">
        <v>149</v>
      </c>
      <c r="C221" t="s">
        <v>58</v>
      </c>
      <c r="D221" t="str">
        <f>VLOOKUP(C221,vendor_table!$B$2:$C$31,2,)</f>
        <v>2455 Paces Ferry Rd SE. Atlanta, GA, 30339</v>
      </c>
      <c r="E221" t="s">
        <v>202</v>
      </c>
      <c r="F221" t="str">
        <f t="shared" si="3"/>
        <v>Wednesday</v>
      </c>
    </row>
    <row r="222" spans="1:6" x14ac:dyDescent="0.45">
      <c r="A222" t="s">
        <v>111</v>
      </c>
      <c r="B222">
        <v>339.09</v>
      </c>
      <c r="C222" t="s">
        <v>65</v>
      </c>
      <c r="D222" t="str">
        <f>VLOOKUP(C222,vendor_table!$B$2:$C$31,2,)</f>
        <v>574 Road 11. Schuyler, Nebraska, 68661</v>
      </c>
      <c r="E222" t="s">
        <v>202</v>
      </c>
      <c r="F222" t="str">
        <f t="shared" si="3"/>
        <v>Wednesday</v>
      </c>
    </row>
    <row r="223" spans="1:6" x14ac:dyDescent="0.45">
      <c r="A223" t="s">
        <v>113</v>
      </c>
      <c r="B223">
        <v>613.64</v>
      </c>
      <c r="C223" t="s">
        <v>49</v>
      </c>
      <c r="D223" t="str">
        <f>VLOOKUP(C223,vendor_table!$B$2:$C$31,2,)</f>
        <v>410 Terry Ave N. Seattle, WA, 98109</v>
      </c>
      <c r="E223" t="s">
        <v>202</v>
      </c>
      <c r="F223" t="str">
        <f t="shared" si="3"/>
        <v>Wednesday</v>
      </c>
    </row>
    <row r="224" spans="1:6" x14ac:dyDescent="0.45">
      <c r="A224" t="s">
        <v>115</v>
      </c>
      <c r="B224">
        <v>445.81</v>
      </c>
      <c r="C224" t="s">
        <v>49</v>
      </c>
      <c r="D224" t="str">
        <f>VLOOKUP(C224,vendor_table!$B$2:$C$31,2,)</f>
        <v>410 Terry Ave N. Seattle, WA, 98109</v>
      </c>
      <c r="E224" t="s">
        <v>202</v>
      </c>
      <c r="F224" t="str">
        <f t="shared" si="3"/>
        <v>Wednesday</v>
      </c>
    </row>
    <row r="225" spans="1:6" x14ac:dyDescent="0.45">
      <c r="A225" t="s">
        <v>117</v>
      </c>
      <c r="B225">
        <v>145</v>
      </c>
      <c r="C225" t="s">
        <v>49</v>
      </c>
      <c r="D225" t="str">
        <f>VLOOKUP(C225,vendor_table!$B$2:$C$31,2,)</f>
        <v>410 Terry Ave N. Seattle, WA, 98109</v>
      </c>
      <c r="E225" t="s">
        <v>202</v>
      </c>
      <c r="F225" t="str">
        <f t="shared" si="3"/>
        <v>Wednesday</v>
      </c>
    </row>
    <row r="226" spans="1:6" x14ac:dyDescent="0.45">
      <c r="A226" t="s">
        <v>88</v>
      </c>
      <c r="B226">
        <v>4.8600000000000003</v>
      </c>
      <c r="C226" t="s">
        <v>57</v>
      </c>
      <c r="D226" t="str">
        <f>VLOOKUP(C226,vendor_table!$B$2:$C$31,2,)</f>
        <v>1290 N Hobbie Ave. Kankakee, Illinois, 60901</v>
      </c>
      <c r="E226" t="s">
        <v>206</v>
      </c>
      <c r="F226" t="str">
        <f t="shared" si="3"/>
        <v>Thursday</v>
      </c>
    </row>
    <row r="227" spans="1:6" x14ac:dyDescent="0.45">
      <c r="A227" t="s">
        <v>90</v>
      </c>
      <c r="B227">
        <v>8.1199999999999992</v>
      </c>
      <c r="C227" t="s">
        <v>55</v>
      </c>
      <c r="D227" t="str">
        <f>VLOOKUP(C227,vendor_table!$B$2:$C$31,2,)</f>
        <v>4601 Bulls Bay Hwy #100. Jacksonville, FL, 32219</v>
      </c>
      <c r="E227" t="s">
        <v>206</v>
      </c>
      <c r="F227" t="str">
        <f t="shared" si="3"/>
        <v>Thursday</v>
      </c>
    </row>
    <row r="228" spans="1:6" x14ac:dyDescent="0.45">
      <c r="A228" t="s">
        <v>73</v>
      </c>
      <c r="B228">
        <v>17.55</v>
      </c>
      <c r="C228" t="s">
        <v>58</v>
      </c>
      <c r="D228" t="str">
        <f>VLOOKUP(C228,vendor_table!$B$2:$C$31,2,)</f>
        <v>2455 Paces Ferry Rd SE. Atlanta, GA, 30339</v>
      </c>
      <c r="E228" t="s">
        <v>206</v>
      </c>
      <c r="F228" t="str">
        <f t="shared" si="3"/>
        <v>Thursday</v>
      </c>
    </row>
    <row r="229" spans="1:6" x14ac:dyDescent="0.45">
      <c r="A229" t="s">
        <v>93</v>
      </c>
      <c r="B229">
        <v>3.98</v>
      </c>
      <c r="C229" t="s">
        <v>49</v>
      </c>
      <c r="D229" t="str">
        <f>VLOOKUP(C229,vendor_table!$B$2:$C$31,2,)</f>
        <v>410 Terry Ave N. Seattle, WA, 98109</v>
      </c>
      <c r="E229" t="s">
        <v>206</v>
      </c>
      <c r="F229" t="str">
        <f t="shared" si="3"/>
        <v>Thursday</v>
      </c>
    </row>
    <row r="230" spans="1:6" x14ac:dyDescent="0.45">
      <c r="A230" t="s">
        <v>95</v>
      </c>
      <c r="B230">
        <v>2.98</v>
      </c>
      <c r="C230" t="s">
        <v>58</v>
      </c>
      <c r="D230" t="str">
        <f>VLOOKUP(C230,vendor_table!$B$2:$C$31,2,)</f>
        <v>2455 Paces Ferry Rd SE. Atlanta, GA, 30339</v>
      </c>
      <c r="E230" t="s">
        <v>206</v>
      </c>
      <c r="F230" t="str">
        <f t="shared" si="3"/>
        <v>Thursday</v>
      </c>
    </row>
    <row r="231" spans="1:6" x14ac:dyDescent="0.45">
      <c r="A231" t="s">
        <v>97</v>
      </c>
      <c r="B231">
        <v>1.1499999999999999</v>
      </c>
      <c r="C231" t="s">
        <v>58</v>
      </c>
      <c r="D231" t="str">
        <f>VLOOKUP(C231,vendor_table!$B$2:$C$31,2,)</f>
        <v>2455 Paces Ferry Rd SE. Atlanta, GA, 30339</v>
      </c>
      <c r="E231" t="s">
        <v>206</v>
      </c>
      <c r="F231" t="str">
        <f t="shared" si="3"/>
        <v>Thursday</v>
      </c>
    </row>
    <row r="232" spans="1:6" x14ac:dyDescent="0.45">
      <c r="A232" t="s">
        <v>99</v>
      </c>
      <c r="B232">
        <v>2.1</v>
      </c>
      <c r="C232" t="s">
        <v>49</v>
      </c>
      <c r="D232" t="str">
        <f>VLOOKUP(C232,vendor_table!$B$2:$C$31,2,)</f>
        <v>410 Terry Ave N. Seattle, WA, 98109</v>
      </c>
      <c r="E232" t="s">
        <v>206</v>
      </c>
      <c r="F232" t="str">
        <f t="shared" si="3"/>
        <v>Thursday</v>
      </c>
    </row>
    <row r="233" spans="1:6" x14ac:dyDescent="0.45">
      <c r="A233" t="s">
        <v>101</v>
      </c>
      <c r="B233">
        <v>4.5999999999999996</v>
      </c>
      <c r="C233" t="s">
        <v>49</v>
      </c>
      <c r="D233" t="str">
        <f>VLOOKUP(C233,vendor_table!$B$2:$C$31,2,)</f>
        <v>410 Terry Ave N. Seattle, WA, 98109</v>
      </c>
      <c r="E233" t="s">
        <v>206</v>
      </c>
      <c r="F233" t="str">
        <f t="shared" si="3"/>
        <v>Thursday</v>
      </c>
    </row>
    <row r="234" spans="1:6" x14ac:dyDescent="0.45">
      <c r="A234" t="s">
        <v>103</v>
      </c>
      <c r="B234">
        <v>1.6</v>
      </c>
      <c r="C234" t="s">
        <v>52</v>
      </c>
      <c r="D234" t="str">
        <f>VLOOKUP(C234,vendor_table!$B$2:$C$31,2,)</f>
        <v>online</v>
      </c>
      <c r="E234" t="s">
        <v>206</v>
      </c>
      <c r="F234" t="str">
        <f t="shared" si="3"/>
        <v>Thursday</v>
      </c>
    </row>
    <row r="235" spans="1:6" x14ac:dyDescent="0.45">
      <c r="A235" t="s">
        <v>105</v>
      </c>
      <c r="B235">
        <v>84.99</v>
      </c>
      <c r="C235" t="s">
        <v>49</v>
      </c>
      <c r="D235" t="str">
        <f>VLOOKUP(C235,vendor_table!$B$2:$C$31,2,)</f>
        <v>410 Terry Ave N. Seattle, WA, 98109</v>
      </c>
      <c r="E235" t="s">
        <v>206</v>
      </c>
      <c r="F235" t="str">
        <f t="shared" si="3"/>
        <v>Thursday</v>
      </c>
    </row>
    <row r="236" spans="1:6" x14ac:dyDescent="0.45">
      <c r="A236" t="s">
        <v>107</v>
      </c>
      <c r="B236">
        <v>158</v>
      </c>
      <c r="C236" t="s">
        <v>56</v>
      </c>
      <c r="D236" t="str">
        <f>VLOOKUP(C236,vendor_table!$B$2:$C$31,2,)</f>
        <v>2025 Hamilton Avenue. San Jose, California, 95125</v>
      </c>
      <c r="E236" t="s">
        <v>206</v>
      </c>
      <c r="F236" t="str">
        <f t="shared" si="3"/>
        <v>Thursday</v>
      </c>
    </row>
    <row r="237" spans="1:6" x14ac:dyDescent="0.45">
      <c r="A237" t="s">
        <v>109</v>
      </c>
      <c r="B237">
        <v>149</v>
      </c>
      <c r="C237" t="s">
        <v>58</v>
      </c>
      <c r="D237" t="str">
        <f>VLOOKUP(C237,vendor_table!$B$2:$C$31,2,)</f>
        <v>2455 Paces Ferry Rd SE. Atlanta, GA, 30339</v>
      </c>
      <c r="E237" t="s">
        <v>206</v>
      </c>
      <c r="F237" t="str">
        <f t="shared" si="3"/>
        <v>Thursday</v>
      </c>
    </row>
    <row r="238" spans="1:6" x14ac:dyDescent="0.45">
      <c r="A238" t="s">
        <v>111</v>
      </c>
      <c r="B238">
        <v>279</v>
      </c>
      <c r="C238" t="s">
        <v>58</v>
      </c>
      <c r="D238" t="str">
        <f>VLOOKUP(C238,vendor_table!$B$2:$C$31,2,)</f>
        <v>2455 Paces Ferry Rd SE. Atlanta, GA, 30339</v>
      </c>
      <c r="E238" t="s">
        <v>206</v>
      </c>
      <c r="F238" t="str">
        <f t="shared" si="3"/>
        <v>Thursday</v>
      </c>
    </row>
    <row r="239" spans="1:6" x14ac:dyDescent="0.45">
      <c r="A239" t="s">
        <v>113</v>
      </c>
      <c r="B239">
        <v>613.64</v>
      </c>
      <c r="C239" t="s">
        <v>49</v>
      </c>
      <c r="D239" t="str">
        <f>VLOOKUP(C239,vendor_table!$B$2:$C$31,2,)</f>
        <v>410 Terry Ave N. Seattle, WA, 98109</v>
      </c>
      <c r="E239" t="s">
        <v>206</v>
      </c>
      <c r="F239" t="str">
        <f t="shared" si="3"/>
        <v>Thursday</v>
      </c>
    </row>
    <row r="240" spans="1:6" x14ac:dyDescent="0.45">
      <c r="A240" t="s">
        <v>115</v>
      </c>
      <c r="B240">
        <v>409</v>
      </c>
      <c r="C240" t="s">
        <v>49</v>
      </c>
      <c r="D240" t="str">
        <f>VLOOKUP(C240,vendor_table!$B$2:$C$31,2,)</f>
        <v>410 Terry Ave N. Seattle, WA, 98109</v>
      </c>
      <c r="E240" t="s">
        <v>206</v>
      </c>
      <c r="F240" t="str">
        <f t="shared" si="3"/>
        <v>Thursday</v>
      </c>
    </row>
    <row r="241" spans="1:6" x14ac:dyDescent="0.45">
      <c r="A241" t="s">
        <v>117</v>
      </c>
      <c r="B241">
        <v>145</v>
      </c>
      <c r="C241" t="s">
        <v>49</v>
      </c>
      <c r="D241" t="str">
        <f>VLOOKUP(C241,vendor_table!$B$2:$C$31,2,)</f>
        <v>410 Terry Ave N. Seattle, WA, 98109</v>
      </c>
      <c r="E241" t="s">
        <v>206</v>
      </c>
      <c r="F241" t="str">
        <f t="shared" si="3"/>
        <v>Thursday</v>
      </c>
    </row>
    <row r="242" spans="1:6" x14ac:dyDescent="0.45">
      <c r="A242" s="84" t="s">
        <v>88</v>
      </c>
      <c r="B242" s="84">
        <v>4.8600000000000003</v>
      </c>
      <c r="C242" s="84" t="s">
        <v>55</v>
      </c>
      <c r="D242" t="str">
        <f>VLOOKUP(C242,vendor_table!$B$2:$C$31,2,)</f>
        <v>4601 Bulls Bay Hwy #100. Jacksonville, FL, 32219</v>
      </c>
      <c r="E242" t="s">
        <v>208</v>
      </c>
      <c r="F242" t="str">
        <f t="shared" si="3"/>
        <v>Friday</v>
      </c>
    </row>
    <row r="243" spans="1:6" x14ac:dyDescent="0.45">
      <c r="A243" s="84" t="s">
        <v>90</v>
      </c>
      <c r="B243" s="84">
        <v>8.6</v>
      </c>
      <c r="C243" s="84" t="s">
        <v>49</v>
      </c>
      <c r="D243" t="str">
        <f>VLOOKUP(C243,vendor_table!$B$2:$C$31,2,)</f>
        <v>410 Terry Ave N. Seattle, WA, 98109</v>
      </c>
      <c r="E243" t="s">
        <v>252</v>
      </c>
      <c r="F243" t="str">
        <f t="shared" si="3"/>
        <v>Friday</v>
      </c>
    </row>
    <row r="244" spans="1:6" x14ac:dyDescent="0.45">
      <c r="A244" s="84" t="s">
        <v>73</v>
      </c>
      <c r="B244" s="84">
        <v>17.55</v>
      </c>
      <c r="C244" s="84" t="s">
        <v>58</v>
      </c>
      <c r="D244" t="str">
        <f>VLOOKUP(C244,vendor_table!$B$2:$C$31,2,)</f>
        <v>2455 Paces Ferry Rd SE. Atlanta, GA, 30339</v>
      </c>
      <c r="E244" t="s">
        <v>253</v>
      </c>
      <c r="F244" t="str">
        <f t="shared" si="3"/>
        <v>Friday</v>
      </c>
    </row>
    <row r="245" spans="1:6" x14ac:dyDescent="0.45">
      <c r="A245" s="84" t="s">
        <v>93</v>
      </c>
      <c r="B245" s="84">
        <v>2.1</v>
      </c>
      <c r="C245" s="84" t="s">
        <v>49</v>
      </c>
      <c r="D245" t="str">
        <f>VLOOKUP(C245,vendor_table!$B$2:$C$31,2,)</f>
        <v>410 Terry Ave N. Seattle, WA, 98109</v>
      </c>
      <c r="E245" t="s">
        <v>254</v>
      </c>
      <c r="F245" t="str">
        <f t="shared" si="3"/>
        <v>Friday</v>
      </c>
    </row>
    <row r="246" spans="1:6" x14ac:dyDescent="0.45">
      <c r="A246" s="84" t="s">
        <v>95</v>
      </c>
      <c r="B246" s="84">
        <v>2.98</v>
      </c>
      <c r="C246" s="84" t="s">
        <v>58</v>
      </c>
      <c r="D246" t="str">
        <f>VLOOKUP(C246,vendor_table!$B$2:$C$31,2,)</f>
        <v>2455 Paces Ferry Rd SE. Atlanta, GA, 30339</v>
      </c>
      <c r="E246" t="s">
        <v>255</v>
      </c>
      <c r="F246" t="str">
        <f t="shared" si="3"/>
        <v>Friday</v>
      </c>
    </row>
    <row r="247" spans="1:6" x14ac:dyDescent="0.45">
      <c r="A247" s="84" t="s">
        <v>97</v>
      </c>
      <c r="B247" s="84">
        <v>1.1499999999999999</v>
      </c>
      <c r="C247" s="84" t="s">
        <v>58</v>
      </c>
      <c r="D247" t="str">
        <f>VLOOKUP(C247,vendor_table!$B$2:$C$31,2,)</f>
        <v>2455 Paces Ferry Rd SE. Atlanta, GA, 30339</v>
      </c>
      <c r="E247" t="s">
        <v>256</v>
      </c>
      <c r="F247" t="str">
        <f t="shared" si="3"/>
        <v>Friday</v>
      </c>
    </row>
    <row r="248" spans="1:6" x14ac:dyDescent="0.45">
      <c r="A248" s="84" t="s">
        <v>99</v>
      </c>
      <c r="B248" s="84">
        <v>2.1</v>
      </c>
      <c r="C248" s="84" t="s">
        <v>49</v>
      </c>
      <c r="D248" t="str">
        <f>VLOOKUP(C248,vendor_table!$B$2:$C$31,2,)</f>
        <v>410 Terry Ave N. Seattle, WA, 98109</v>
      </c>
      <c r="E248" t="s">
        <v>257</v>
      </c>
      <c r="F248" t="str">
        <f t="shared" si="3"/>
        <v>Friday</v>
      </c>
    </row>
    <row r="249" spans="1:6" x14ac:dyDescent="0.45">
      <c r="A249" s="84" t="s">
        <v>101</v>
      </c>
      <c r="B249" s="84">
        <v>4.5999999999999996</v>
      </c>
      <c r="C249" s="84" t="s">
        <v>49</v>
      </c>
      <c r="D249" t="str">
        <f>VLOOKUP(C249,vendor_table!$B$2:$C$31,2,)</f>
        <v>410 Terry Ave N. Seattle, WA, 98109</v>
      </c>
      <c r="E249" t="s">
        <v>258</v>
      </c>
      <c r="F249" t="str">
        <f t="shared" si="3"/>
        <v>Friday</v>
      </c>
    </row>
    <row r="250" spans="1:6" x14ac:dyDescent="0.45">
      <c r="A250" s="84" t="s">
        <v>103</v>
      </c>
      <c r="B250" s="84">
        <v>1.6</v>
      </c>
      <c r="C250" s="84" t="s">
        <v>58</v>
      </c>
      <c r="D250" t="str">
        <f>VLOOKUP(C250,vendor_table!$B$2:$C$31,2,)</f>
        <v>2455 Paces Ferry Rd SE. Atlanta, GA, 30339</v>
      </c>
      <c r="E250" t="s">
        <v>259</v>
      </c>
      <c r="F250" t="str">
        <f t="shared" si="3"/>
        <v>Friday</v>
      </c>
    </row>
    <row r="251" spans="1:6" x14ac:dyDescent="0.45">
      <c r="A251" s="84" t="s">
        <v>105</v>
      </c>
      <c r="B251" s="84">
        <v>111.07</v>
      </c>
      <c r="C251" s="84" t="s">
        <v>49</v>
      </c>
      <c r="D251" t="str">
        <f>VLOOKUP(C251,vendor_table!$B$2:$C$31,2,)</f>
        <v>410 Terry Ave N. Seattle, WA, 98109</v>
      </c>
      <c r="E251" t="s">
        <v>260</v>
      </c>
      <c r="F251" t="str">
        <f t="shared" si="3"/>
        <v>Friday</v>
      </c>
    </row>
    <row r="252" spans="1:6" x14ac:dyDescent="0.45">
      <c r="A252" s="84" t="s">
        <v>109</v>
      </c>
      <c r="B252" s="84">
        <v>149</v>
      </c>
      <c r="C252" s="84" t="s">
        <v>58</v>
      </c>
      <c r="D252" t="str">
        <f>VLOOKUP(C252,vendor_table!$B$2:$C$31,2,)</f>
        <v>2455 Paces Ferry Rd SE. Atlanta, GA, 30339</v>
      </c>
      <c r="E252" t="s">
        <v>261</v>
      </c>
      <c r="F252" t="str">
        <f t="shared" si="3"/>
        <v>Friday</v>
      </c>
    </row>
    <row r="253" spans="1:6" x14ac:dyDescent="0.45">
      <c r="A253" s="84" t="s">
        <v>111</v>
      </c>
      <c r="B253" s="84">
        <v>279</v>
      </c>
      <c r="C253" s="84" t="s">
        <v>58</v>
      </c>
      <c r="D253" t="str">
        <f>VLOOKUP(C253,vendor_table!$B$2:$C$31,2,)</f>
        <v>2455 Paces Ferry Rd SE. Atlanta, GA, 30339</v>
      </c>
      <c r="E253" t="s">
        <v>262</v>
      </c>
      <c r="F253" t="str">
        <f t="shared" si="3"/>
        <v>Friday</v>
      </c>
    </row>
    <row r="254" spans="1:6" x14ac:dyDescent="0.45">
      <c r="A254" s="84" t="s">
        <v>113</v>
      </c>
      <c r="B254" s="84">
        <v>614.28</v>
      </c>
      <c r="C254" s="84" t="s">
        <v>49</v>
      </c>
      <c r="D254" t="str">
        <f>VLOOKUP(C254,vendor_table!$B$2:$C$31,2,)</f>
        <v>410 Terry Ave N. Seattle, WA, 98109</v>
      </c>
      <c r="E254" t="s">
        <v>263</v>
      </c>
      <c r="F254" t="str">
        <f t="shared" si="3"/>
        <v>Friday</v>
      </c>
    </row>
    <row r="255" spans="1:6" x14ac:dyDescent="0.45">
      <c r="A255" s="84" t="s">
        <v>115</v>
      </c>
      <c r="B255" s="84">
        <v>344.99</v>
      </c>
      <c r="C255" s="84" t="s">
        <v>49</v>
      </c>
      <c r="D255" t="str">
        <f>VLOOKUP(C255,vendor_table!$B$2:$C$31,2,)</f>
        <v>410 Terry Ave N. Seattle, WA, 98109</v>
      </c>
      <c r="E255" t="s">
        <v>264</v>
      </c>
      <c r="F255" t="str">
        <f t="shared" si="3"/>
        <v>Friday</v>
      </c>
    </row>
    <row r="256" spans="1:6" x14ac:dyDescent="0.45">
      <c r="A256" s="84" t="s">
        <v>117</v>
      </c>
      <c r="B256" s="84">
        <v>155.99</v>
      </c>
      <c r="C256" s="84" t="s">
        <v>49</v>
      </c>
      <c r="D256" t="str">
        <f>VLOOKUP(C256,vendor_table!$B$2:$C$31,2,)</f>
        <v>410 Terry Ave N. Seattle, WA, 98109</v>
      </c>
      <c r="E256" t="s">
        <v>265</v>
      </c>
      <c r="F256" t="str">
        <f t="shared" si="3"/>
        <v>Friday</v>
      </c>
    </row>
    <row r="257" spans="1:6" x14ac:dyDescent="0.45">
      <c r="A257" t="s">
        <v>88</v>
      </c>
      <c r="B257">
        <v>4.8600000000000003</v>
      </c>
      <c r="C257" t="s">
        <v>55</v>
      </c>
      <c r="D257" t="str">
        <f>VLOOKUP(C257,vendor_table!$B$2:$C$31,2,)</f>
        <v>4601 Bulls Bay Hwy #100. Jacksonville, FL, 32219</v>
      </c>
      <c r="E257" t="s">
        <v>213</v>
      </c>
      <c r="F257" t="str">
        <f t="shared" si="3"/>
        <v>Saturday</v>
      </c>
    </row>
    <row r="258" spans="1:6" x14ac:dyDescent="0.45">
      <c r="A258" t="s">
        <v>90</v>
      </c>
      <c r="B258">
        <v>8.6</v>
      </c>
      <c r="C258" t="s">
        <v>49</v>
      </c>
      <c r="D258" t="str">
        <f>VLOOKUP(C258,vendor_table!$B$2:$C$31,2,)</f>
        <v>410 Terry Ave N. Seattle, WA, 98109</v>
      </c>
      <c r="E258" t="s">
        <v>214</v>
      </c>
      <c r="F258" t="str">
        <f t="shared" ref="F258:F321" si="4">TEXT(E258,"dddd")</f>
        <v>Saturday</v>
      </c>
    </row>
    <row r="259" spans="1:6" x14ac:dyDescent="0.45">
      <c r="A259" t="s">
        <v>73</v>
      </c>
      <c r="B259">
        <v>17.55</v>
      </c>
      <c r="C259" t="s">
        <v>58</v>
      </c>
      <c r="D259" t="str">
        <f>VLOOKUP(C259,vendor_table!$B$2:$C$31,2,)</f>
        <v>2455 Paces Ferry Rd SE. Atlanta, GA, 30339</v>
      </c>
      <c r="E259" t="s">
        <v>214</v>
      </c>
      <c r="F259" t="str">
        <f t="shared" si="4"/>
        <v>Saturday</v>
      </c>
    </row>
    <row r="260" spans="1:6" x14ac:dyDescent="0.45">
      <c r="A260" t="s">
        <v>93</v>
      </c>
      <c r="B260">
        <v>2.29</v>
      </c>
      <c r="C260" t="s">
        <v>49</v>
      </c>
      <c r="D260" t="str">
        <f>VLOOKUP(C260,vendor_table!$B$2:$C$31,2,)</f>
        <v>410 Terry Ave N. Seattle, WA, 98109</v>
      </c>
      <c r="E260" t="s">
        <v>214</v>
      </c>
      <c r="F260" t="str">
        <f t="shared" si="4"/>
        <v>Saturday</v>
      </c>
    </row>
    <row r="261" spans="1:6" x14ac:dyDescent="0.45">
      <c r="A261" t="s">
        <v>95</v>
      </c>
      <c r="B261">
        <v>2.98</v>
      </c>
      <c r="C261" t="s">
        <v>58</v>
      </c>
      <c r="D261" t="str">
        <f>VLOOKUP(C261,vendor_table!$B$2:$C$31,2,)</f>
        <v>2455 Paces Ferry Rd SE. Atlanta, GA, 30339</v>
      </c>
      <c r="E261" t="s">
        <v>214</v>
      </c>
      <c r="F261" t="str">
        <f t="shared" si="4"/>
        <v>Saturday</v>
      </c>
    </row>
    <row r="262" spans="1:6" x14ac:dyDescent="0.45">
      <c r="A262" t="s">
        <v>97</v>
      </c>
      <c r="B262">
        <v>1.1499999999999999</v>
      </c>
      <c r="C262" t="s">
        <v>58</v>
      </c>
      <c r="D262" t="str">
        <f>VLOOKUP(C262,vendor_table!$B$2:$C$31,2,)</f>
        <v>2455 Paces Ferry Rd SE. Atlanta, GA, 30339</v>
      </c>
      <c r="E262" t="s">
        <v>214</v>
      </c>
      <c r="F262" t="str">
        <f t="shared" si="4"/>
        <v>Saturday</v>
      </c>
    </row>
    <row r="263" spans="1:6" x14ac:dyDescent="0.45">
      <c r="A263" t="s">
        <v>99</v>
      </c>
      <c r="B263">
        <v>2.1</v>
      </c>
      <c r="C263" t="s">
        <v>49</v>
      </c>
      <c r="D263" t="str">
        <f>VLOOKUP(C263,vendor_table!$B$2:$C$31,2,)</f>
        <v>410 Terry Ave N. Seattle, WA, 98109</v>
      </c>
      <c r="E263" t="s">
        <v>214</v>
      </c>
      <c r="F263" t="str">
        <f t="shared" si="4"/>
        <v>Saturday</v>
      </c>
    </row>
    <row r="264" spans="1:6" x14ac:dyDescent="0.45">
      <c r="A264" t="s">
        <v>101</v>
      </c>
      <c r="B264">
        <v>4.5999999999999996</v>
      </c>
      <c r="C264" t="s">
        <v>49</v>
      </c>
      <c r="D264" t="str">
        <f>VLOOKUP(C264,vendor_table!$B$2:$C$31,2,)</f>
        <v>410 Terry Ave N. Seattle, WA, 98109</v>
      </c>
      <c r="E264" t="s">
        <v>214</v>
      </c>
      <c r="F264" t="str">
        <f t="shared" si="4"/>
        <v>Saturday</v>
      </c>
    </row>
    <row r="265" spans="1:6" x14ac:dyDescent="0.45">
      <c r="A265" t="s">
        <v>103</v>
      </c>
      <c r="B265">
        <v>1.6</v>
      </c>
      <c r="C265" t="s">
        <v>58</v>
      </c>
      <c r="D265" t="str">
        <f>VLOOKUP(C265,vendor_table!$B$2:$C$31,2,)</f>
        <v>2455 Paces Ferry Rd SE. Atlanta, GA, 30339</v>
      </c>
      <c r="E265" t="s">
        <v>214</v>
      </c>
      <c r="F265" t="str">
        <f t="shared" si="4"/>
        <v>Saturday</v>
      </c>
    </row>
    <row r="266" spans="1:6" x14ac:dyDescent="0.45">
      <c r="A266" t="s">
        <v>105</v>
      </c>
      <c r="B266">
        <v>84.99</v>
      </c>
      <c r="C266" t="s">
        <v>49</v>
      </c>
      <c r="D266" t="str">
        <f>VLOOKUP(C266,vendor_table!$B$2:$C$31,2,)</f>
        <v>410 Terry Ave N. Seattle, WA, 98109</v>
      </c>
      <c r="E266" t="s">
        <v>214</v>
      </c>
      <c r="F266" t="str">
        <f t="shared" si="4"/>
        <v>Saturday</v>
      </c>
    </row>
    <row r="267" spans="1:6" x14ac:dyDescent="0.45">
      <c r="A267" t="s">
        <v>109</v>
      </c>
      <c r="B267">
        <v>149</v>
      </c>
      <c r="C267" t="s">
        <v>58</v>
      </c>
      <c r="D267" t="str">
        <f>VLOOKUP(C267,vendor_table!$B$2:$C$31,2,)</f>
        <v>2455 Paces Ferry Rd SE. Atlanta, GA, 30339</v>
      </c>
      <c r="E267" t="s">
        <v>214</v>
      </c>
      <c r="F267" t="str">
        <f t="shared" si="4"/>
        <v>Saturday</v>
      </c>
    </row>
    <row r="268" spans="1:6" x14ac:dyDescent="0.45">
      <c r="A268" t="s">
        <v>111</v>
      </c>
      <c r="B268">
        <v>279</v>
      </c>
      <c r="C268" t="s">
        <v>58</v>
      </c>
      <c r="D268" t="str">
        <f>VLOOKUP(C268,vendor_table!$B$2:$C$31,2,)</f>
        <v>2455 Paces Ferry Rd SE. Atlanta, GA, 30339</v>
      </c>
      <c r="E268" t="s">
        <v>214</v>
      </c>
      <c r="F268" t="str">
        <f t="shared" si="4"/>
        <v>Saturday</v>
      </c>
    </row>
    <row r="269" spans="1:6" x14ac:dyDescent="0.45">
      <c r="A269" t="s">
        <v>113</v>
      </c>
      <c r="B269">
        <v>614.28</v>
      </c>
      <c r="C269" t="s">
        <v>49</v>
      </c>
      <c r="D269" t="str">
        <f>VLOOKUP(C269,vendor_table!$B$2:$C$31,2,)</f>
        <v>410 Terry Ave N. Seattle, WA, 98109</v>
      </c>
      <c r="E269" t="s">
        <v>214</v>
      </c>
      <c r="F269" t="str">
        <f t="shared" si="4"/>
        <v>Saturday</v>
      </c>
    </row>
    <row r="270" spans="1:6" x14ac:dyDescent="0.45">
      <c r="A270" t="s">
        <v>115</v>
      </c>
      <c r="B270">
        <v>344.99</v>
      </c>
      <c r="C270" t="s">
        <v>49</v>
      </c>
      <c r="D270" t="str">
        <f>VLOOKUP(C270,vendor_table!$B$2:$C$31,2,)</f>
        <v>410 Terry Ave N. Seattle, WA, 98109</v>
      </c>
      <c r="E270" t="s">
        <v>214</v>
      </c>
      <c r="F270" t="str">
        <f t="shared" si="4"/>
        <v>Saturday</v>
      </c>
    </row>
    <row r="271" spans="1:6" x14ac:dyDescent="0.45">
      <c r="A271" t="s">
        <v>117</v>
      </c>
      <c r="B271">
        <v>155.99</v>
      </c>
      <c r="C271" t="s">
        <v>49</v>
      </c>
      <c r="D271" t="str">
        <f>VLOOKUP(C271,vendor_table!$B$2:$C$31,2,)</f>
        <v>410 Terry Ave N. Seattle, WA, 98109</v>
      </c>
      <c r="E271" t="s">
        <v>214</v>
      </c>
      <c r="F271" t="str">
        <f t="shared" si="4"/>
        <v>Saturday</v>
      </c>
    </row>
    <row r="272" spans="1:6" x14ac:dyDescent="0.45">
      <c r="A272" t="s">
        <v>88</v>
      </c>
      <c r="B272">
        <v>4.8600000000000003</v>
      </c>
      <c r="C272" t="s">
        <v>55</v>
      </c>
      <c r="D272" t="str">
        <f>VLOOKUP(C272,vendor_table!$B$2:$C$31,2,)</f>
        <v>4601 Bulls Bay Hwy #100. Jacksonville, FL, 32219</v>
      </c>
      <c r="E272" t="s">
        <v>216</v>
      </c>
      <c r="F272" t="str">
        <f t="shared" si="4"/>
        <v>Sunday</v>
      </c>
    </row>
    <row r="273" spans="1:6" x14ac:dyDescent="0.45">
      <c r="A273" t="s">
        <v>90</v>
      </c>
      <c r="B273">
        <v>8.6</v>
      </c>
      <c r="C273" t="s">
        <v>55</v>
      </c>
      <c r="D273" t="str">
        <f>VLOOKUP(C273,vendor_table!$B$2:$C$31,2,)</f>
        <v>4601 Bulls Bay Hwy #100. Jacksonville, FL, 32219</v>
      </c>
      <c r="E273" t="s">
        <v>216</v>
      </c>
      <c r="F273" t="str">
        <f t="shared" si="4"/>
        <v>Sunday</v>
      </c>
    </row>
    <row r="274" spans="1:6" x14ac:dyDescent="0.45">
      <c r="A274" t="s">
        <v>73</v>
      </c>
      <c r="B274">
        <v>17.55</v>
      </c>
      <c r="C274" t="s">
        <v>58</v>
      </c>
      <c r="D274" t="str">
        <f>VLOOKUP(C274,vendor_table!$B$2:$C$31,2,)</f>
        <v>2455 Paces Ferry Rd SE. Atlanta, GA, 30339</v>
      </c>
      <c r="E274" t="s">
        <v>216</v>
      </c>
      <c r="F274" t="str">
        <f t="shared" si="4"/>
        <v>Sunday</v>
      </c>
    </row>
    <row r="275" spans="1:6" x14ac:dyDescent="0.45">
      <c r="A275" t="s">
        <v>93</v>
      </c>
      <c r="B275">
        <v>3.98</v>
      </c>
      <c r="C275" t="s">
        <v>49</v>
      </c>
      <c r="D275" t="str">
        <f>VLOOKUP(C275,vendor_table!$B$2:$C$31,2,)</f>
        <v>410 Terry Ave N. Seattle, WA, 98109</v>
      </c>
      <c r="E275" t="s">
        <v>216</v>
      </c>
      <c r="F275" t="str">
        <f t="shared" si="4"/>
        <v>Sunday</v>
      </c>
    </row>
    <row r="276" spans="1:6" x14ac:dyDescent="0.45">
      <c r="A276" t="s">
        <v>95</v>
      </c>
      <c r="B276">
        <v>2.98</v>
      </c>
      <c r="C276" t="s">
        <v>58</v>
      </c>
      <c r="D276" t="str">
        <f>VLOOKUP(C276,vendor_table!$B$2:$C$31,2,)</f>
        <v>2455 Paces Ferry Rd SE. Atlanta, GA, 30339</v>
      </c>
      <c r="E276" t="s">
        <v>216</v>
      </c>
      <c r="F276" t="str">
        <f t="shared" si="4"/>
        <v>Sunday</v>
      </c>
    </row>
    <row r="277" spans="1:6" x14ac:dyDescent="0.45">
      <c r="A277" t="s">
        <v>97</v>
      </c>
      <c r="B277">
        <v>1.1499999999999999</v>
      </c>
      <c r="C277" t="s">
        <v>58</v>
      </c>
      <c r="D277" t="str">
        <f>VLOOKUP(C277,vendor_table!$B$2:$C$31,2,)</f>
        <v>2455 Paces Ferry Rd SE. Atlanta, GA, 30339</v>
      </c>
      <c r="E277" t="s">
        <v>216</v>
      </c>
      <c r="F277" t="str">
        <f t="shared" si="4"/>
        <v>Sunday</v>
      </c>
    </row>
    <row r="278" spans="1:6" x14ac:dyDescent="0.45">
      <c r="A278" t="s">
        <v>99</v>
      </c>
      <c r="B278">
        <v>2.1</v>
      </c>
      <c r="C278" t="s">
        <v>49</v>
      </c>
      <c r="D278" t="str">
        <f>VLOOKUP(C278,vendor_table!$B$2:$C$31,2,)</f>
        <v>410 Terry Ave N. Seattle, WA, 98109</v>
      </c>
      <c r="E278" t="s">
        <v>216</v>
      </c>
      <c r="F278" t="str">
        <f t="shared" si="4"/>
        <v>Sunday</v>
      </c>
    </row>
    <row r="279" spans="1:6" x14ac:dyDescent="0.45">
      <c r="A279" t="s">
        <v>101</v>
      </c>
      <c r="B279">
        <v>4.5999999999999996</v>
      </c>
      <c r="C279" t="s">
        <v>49</v>
      </c>
      <c r="D279" t="str">
        <f>VLOOKUP(C279,vendor_table!$B$2:$C$31,2,)</f>
        <v>410 Terry Ave N. Seattle, WA, 98109</v>
      </c>
      <c r="E279" t="s">
        <v>216</v>
      </c>
      <c r="F279" t="str">
        <f t="shared" si="4"/>
        <v>Sunday</v>
      </c>
    </row>
    <row r="280" spans="1:6" x14ac:dyDescent="0.45">
      <c r="A280" t="s">
        <v>103</v>
      </c>
      <c r="B280">
        <v>1.6</v>
      </c>
      <c r="C280" t="s">
        <v>58</v>
      </c>
      <c r="D280" t="str">
        <f>VLOOKUP(C280,vendor_table!$B$2:$C$31,2,)</f>
        <v>2455 Paces Ferry Rd SE. Atlanta, GA, 30339</v>
      </c>
      <c r="E280" t="s">
        <v>216</v>
      </c>
      <c r="F280" t="str">
        <f t="shared" si="4"/>
        <v>Sunday</v>
      </c>
    </row>
    <row r="281" spans="1:6" x14ac:dyDescent="0.45">
      <c r="A281" t="s">
        <v>105</v>
      </c>
      <c r="B281">
        <v>111.07</v>
      </c>
      <c r="C281" t="s">
        <v>49</v>
      </c>
      <c r="D281" t="str">
        <f>VLOOKUP(C281,vendor_table!$B$2:$C$31,2,)</f>
        <v>410 Terry Ave N. Seattle, WA, 98109</v>
      </c>
      <c r="E281" t="s">
        <v>216</v>
      </c>
      <c r="F281" t="str">
        <f t="shared" si="4"/>
        <v>Sunday</v>
      </c>
    </row>
    <row r="282" spans="1:6" x14ac:dyDescent="0.45">
      <c r="A282" t="s">
        <v>109</v>
      </c>
      <c r="B282">
        <v>149</v>
      </c>
      <c r="C282" t="s">
        <v>58</v>
      </c>
      <c r="D282" t="str">
        <f>VLOOKUP(C282,vendor_table!$B$2:$C$31,2,)</f>
        <v>2455 Paces Ferry Rd SE. Atlanta, GA, 30339</v>
      </c>
      <c r="E282" t="s">
        <v>216</v>
      </c>
      <c r="F282" t="str">
        <f t="shared" si="4"/>
        <v>Sunday</v>
      </c>
    </row>
    <row r="283" spans="1:6" x14ac:dyDescent="0.45">
      <c r="A283" t="s">
        <v>111</v>
      </c>
      <c r="B283">
        <v>289</v>
      </c>
      <c r="C283" t="s">
        <v>58</v>
      </c>
      <c r="D283" t="str">
        <f>VLOOKUP(C283,vendor_table!$B$2:$C$31,2,)</f>
        <v>2455 Paces Ferry Rd SE. Atlanta, GA, 30339</v>
      </c>
      <c r="E283" t="s">
        <v>216</v>
      </c>
      <c r="F283" t="str">
        <f t="shared" si="4"/>
        <v>Sunday</v>
      </c>
    </row>
    <row r="284" spans="1:6" x14ac:dyDescent="0.45">
      <c r="A284" t="s">
        <v>113</v>
      </c>
      <c r="B284">
        <v>614.28</v>
      </c>
      <c r="C284" t="s">
        <v>49</v>
      </c>
      <c r="D284" t="str">
        <f>VLOOKUP(C284,vendor_table!$B$2:$C$31,2,)</f>
        <v>410 Terry Ave N. Seattle, WA, 98109</v>
      </c>
      <c r="E284" t="s">
        <v>216</v>
      </c>
      <c r="F284" t="str">
        <f t="shared" si="4"/>
        <v>Sunday</v>
      </c>
    </row>
    <row r="285" spans="1:6" x14ac:dyDescent="0.45">
      <c r="A285" t="s">
        <v>115</v>
      </c>
      <c r="B285">
        <v>344.99</v>
      </c>
      <c r="C285" t="s">
        <v>49</v>
      </c>
      <c r="D285" t="str">
        <f>VLOOKUP(C285,vendor_table!$B$2:$C$31,2,)</f>
        <v>410 Terry Ave N. Seattle, WA, 98109</v>
      </c>
      <c r="E285" t="s">
        <v>216</v>
      </c>
      <c r="F285" t="str">
        <f t="shared" si="4"/>
        <v>Sunday</v>
      </c>
    </row>
    <row r="286" spans="1:6" x14ac:dyDescent="0.45">
      <c r="A286" t="s">
        <v>117</v>
      </c>
      <c r="B286">
        <v>155.99</v>
      </c>
      <c r="C286" t="s">
        <v>49</v>
      </c>
      <c r="D286" t="str">
        <f>VLOOKUP(C286,vendor_table!$B$2:$C$31,2,)</f>
        <v>410 Terry Ave N. Seattle, WA, 98109</v>
      </c>
      <c r="E286" t="s">
        <v>216</v>
      </c>
      <c r="F286" t="str">
        <f t="shared" si="4"/>
        <v>Sunday</v>
      </c>
    </row>
    <row r="287" spans="1:6" x14ac:dyDescent="0.45">
      <c r="A287" t="s">
        <v>88</v>
      </c>
      <c r="B287">
        <v>4.8600000000000003</v>
      </c>
      <c r="C287" t="s">
        <v>57</v>
      </c>
      <c r="D287" t="str">
        <f>VLOOKUP(C287,vendor_table!$B$2:$C$31,2,)</f>
        <v>1290 N Hobbie Ave. Kankakee, Illinois, 60901</v>
      </c>
      <c r="E287" t="s">
        <v>219</v>
      </c>
      <c r="F287" t="str">
        <f t="shared" si="4"/>
        <v>Monday</v>
      </c>
    </row>
    <row r="288" spans="1:6" x14ac:dyDescent="0.45">
      <c r="A288" t="s">
        <v>90</v>
      </c>
      <c r="B288">
        <v>8.6</v>
      </c>
      <c r="C288" t="s">
        <v>49</v>
      </c>
      <c r="D288" t="str">
        <f>VLOOKUP(C288,vendor_table!$B$2:$C$31,2,)</f>
        <v>410 Terry Ave N. Seattle, WA, 98109</v>
      </c>
      <c r="E288" t="s">
        <v>219</v>
      </c>
      <c r="F288" t="str">
        <f t="shared" si="4"/>
        <v>Monday</v>
      </c>
    </row>
    <row r="289" spans="1:6" x14ac:dyDescent="0.45">
      <c r="A289" t="s">
        <v>73</v>
      </c>
      <c r="B289">
        <v>17.55</v>
      </c>
      <c r="C289" t="s">
        <v>58</v>
      </c>
      <c r="D289" t="str">
        <f>VLOOKUP(C289,vendor_table!$B$2:$C$31,2,)</f>
        <v>2455 Paces Ferry Rd SE. Atlanta, GA, 30339</v>
      </c>
      <c r="E289" t="s">
        <v>219</v>
      </c>
      <c r="F289" t="str">
        <f t="shared" si="4"/>
        <v>Monday</v>
      </c>
    </row>
    <row r="290" spans="1:6" x14ac:dyDescent="0.45">
      <c r="A290" t="s">
        <v>93</v>
      </c>
      <c r="B290">
        <v>3.98</v>
      </c>
      <c r="C290" t="s">
        <v>49</v>
      </c>
      <c r="D290" t="str">
        <f>VLOOKUP(C290,vendor_table!$B$2:$C$31,2,)</f>
        <v>410 Terry Ave N. Seattle, WA, 98109</v>
      </c>
      <c r="E290" t="s">
        <v>219</v>
      </c>
      <c r="F290" t="str">
        <f t="shared" si="4"/>
        <v>Monday</v>
      </c>
    </row>
    <row r="291" spans="1:6" x14ac:dyDescent="0.45">
      <c r="A291" t="s">
        <v>95</v>
      </c>
      <c r="B291">
        <v>2.98</v>
      </c>
      <c r="C291" t="s">
        <v>58</v>
      </c>
      <c r="D291" t="str">
        <f>VLOOKUP(C291,vendor_table!$B$2:$C$31,2,)</f>
        <v>2455 Paces Ferry Rd SE. Atlanta, GA, 30339</v>
      </c>
      <c r="E291" t="s">
        <v>219</v>
      </c>
      <c r="F291" t="str">
        <f t="shared" si="4"/>
        <v>Monday</v>
      </c>
    </row>
    <row r="292" spans="1:6" x14ac:dyDescent="0.45">
      <c r="A292" t="s">
        <v>97</v>
      </c>
      <c r="B292">
        <v>1.1499999999999999</v>
      </c>
      <c r="C292" t="s">
        <v>58</v>
      </c>
      <c r="D292" t="str">
        <f>VLOOKUP(C292,vendor_table!$B$2:$C$31,2,)</f>
        <v>2455 Paces Ferry Rd SE. Atlanta, GA, 30339</v>
      </c>
      <c r="E292" t="s">
        <v>219</v>
      </c>
      <c r="F292" t="str">
        <f t="shared" si="4"/>
        <v>Monday</v>
      </c>
    </row>
    <row r="293" spans="1:6" x14ac:dyDescent="0.45">
      <c r="A293" t="s">
        <v>99</v>
      </c>
      <c r="B293">
        <v>8.5399999999999991</v>
      </c>
      <c r="C293" t="s">
        <v>49</v>
      </c>
      <c r="D293" t="str">
        <f>VLOOKUP(C293,vendor_table!$B$2:$C$31,2,)</f>
        <v>410 Terry Ave N. Seattle, WA, 98109</v>
      </c>
      <c r="E293" t="s">
        <v>219</v>
      </c>
      <c r="F293" t="str">
        <f t="shared" si="4"/>
        <v>Monday</v>
      </c>
    </row>
    <row r="294" spans="1:6" x14ac:dyDescent="0.45">
      <c r="A294" t="s">
        <v>101</v>
      </c>
      <c r="B294">
        <v>4.5999999999999996</v>
      </c>
      <c r="C294" t="s">
        <v>49</v>
      </c>
      <c r="D294" t="str">
        <f>VLOOKUP(C294,vendor_table!$B$2:$C$31,2,)</f>
        <v>410 Terry Ave N. Seattle, WA, 98109</v>
      </c>
      <c r="E294" t="s">
        <v>219</v>
      </c>
      <c r="F294" t="str">
        <f t="shared" si="4"/>
        <v>Monday</v>
      </c>
    </row>
    <row r="295" spans="1:6" x14ac:dyDescent="0.45">
      <c r="A295" t="s">
        <v>103</v>
      </c>
      <c r="B295">
        <v>1.6</v>
      </c>
      <c r="C295" t="s">
        <v>58</v>
      </c>
      <c r="D295" t="str">
        <f>VLOOKUP(C295,vendor_table!$B$2:$C$31,2,)</f>
        <v>2455 Paces Ferry Rd SE. Atlanta, GA, 30339</v>
      </c>
      <c r="E295" t="s">
        <v>219</v>
      </c>
      <c r="F295" t="str">
        <f t="shared" si="4"/>
        <v>Monday</v>
      </c>
    </row>
    <row r="296" spans="1:6" x14ac:dyDescent="0.45">
      <c r="A296" t="s">
        <v>105</v>
      </c>
      <c r="B296">
        <v>84.99</v>
      </c>
      <c r="C296" t="s">
        <v>49</v>
      </c>
      <c r="D296" t="str">
        <f>VLOOKUP(C296,vendor_table!$B$2:$C$31,2,)</f>
        <v>410 Terry Ave N. Seattle, WA, 98109</v>
      </c>
      <c r="E296" t="s">
        <v>219</v>
      </c>
      <c r="F296" t="str">
        <f t="shared" si="4"/>
        <v>Monday</v>
      </c>
    </row>
    <row r="297" spans="1:6" x14ac:dyDescent="0.45">
      <c r="A297" t="s">
        <v>109</v>
      </c>
      <c r="B297">
        <v>149</v>
      </c>
      <c r="C297" t="s">
        <v>58</v>
      </c>
      <c r="D297" t="str">
        <f>VLOOKUP(C297,vendor_table!$B$2:$C$31,2,)</f>
        <v>2455 Paces Ferry Rd SE. Atlanta, GA, 30339</v>
      </c>
      <c r="E297" t="s">
        <v>219</v>
      </c>
      <c r="F297" t="str">
        <f t="shared" si="4"/>
        <v>Monday</v>
      </c>
    </row>
    <row r="298" spans="1:6" x14ac:dyDescent="0.45">
      <c r="A298" t="s">
        <v>111</v>
      </c>
      <c r="B298">
        <v>279</v>
      </c>
      <c r="C298" t="s">
        <v>58</v>
      </c>
      <c r="D298" t="str">
        <f>VLOOKUP(C298,vendor_table!$B$2:$C$31,2,)</f>
        <v>2455 Paces Ferry Rd SE. Atlanta, GA, 30339</v>
      </c>
      <c r="E298" t="s">
        <v>219</v>
      </c>
      <c r="F298" t="str">
        <f t="shared" si="4"/>
        <v>Monday</v>
      </c>
    </row>
    <row r="299" spans="1:6" x14ac:dyDescent="0.45">
      <c r="A299" t="s">
        <v>113</v>
      </c>
      <c r="B299">
        <v>614.28</v>
      </c>
      <c r="C299" t="s">
        <v>49</v>
      </c>
      <c r="D299" t="str">
        <f>VLOOKUP(C299,vendor_table!$B$2:$C$31,2,)</f>
        <v>410 Terry Ave N. Seattle, WA, 98109</v>
      </c>
      <c r="E299" t="s">
        <v>219</v>
      </c>
      <c r="F299" t="str">
        <f t="shared" si="4"/>
        <v>Monday</v>
      </c>
    </row>
    <row r="300" spans="1:6" x14ac:dyDescent="0.45">
      <c r="A300" t="s">
        <v>115</v>
      </c>
      <c r="B300">
        <v>344.99</v>
      </c>
      <c r="C300" t="s">
        <v>49</v>
      </c>
      <c r="D300" t="str">
        <f>VLOOKUP(C300,vendor_table!$B$2:$C$31,2,)</f>
        <v>410 Terry Ave N. Seattle, WA, 98109</v>
      </c>
      <c r="E300" t="s">
        <v>219</v>
      </c>
      <c r="F300" t="str">
        <f t="shared" si="4"/>
        <v>Monday</v>
      </c>
    </row>
    <row r="301" spans="1:6" x14ac:dyDescent="0.45">
      <c r="A301" t="s">
        <v>117</v>
      </c>
      <c r="B301">
        <v>155.99</v>
      </c>
      <c r="C301" t="s">
        <v>49</v>
      </c>
      <c r="D301" t="str">
        <f>VLOOKUP(C301,vendor_table!$B$2:$C$31,2,)</f>
        <v>410 Terry Ave N. Seattle, WA, 98109</v>
      </c>
      <c r="E301" t="s">
        <v>219</v>
      </c>
      <c r="F301" t="str">
        <f t="shared" si="4"/>
        <v>Monday</v>
      </c>
    </row>
    <row r="302" spans="1:6" x14ac:dyDescent="0.45">
      <c r="A302" t="s">
        <v>88</v>
      </c>
      <c r="B302">
        <v>4.8600000000000003</v>
      </c>
      <c r="C302" t="s">
        <v>55</v>
      </c>
      <c r="D302" t="str">
        <f>VLOOKUP(C302,vendor_table!$B$2:$C$31,2,)</f>
        <v>4601 Bulls Bay Hwy #100. Jacksonville, FL, 32219</v>
      </c>
      <c r="E302" t="s">
        <v>221</v>
      </c>
      <c r="F302" t="str">
        <f t="shared" si="4"/>
        <v>Tuesday</v>
      </c>
    </row>
    <row r="303" spans="1:6" x14ac:dyDescent="0.45">
      <c r="A303" t="s">
        <v>90</v>
      </c>
      <c r="B303">
        <v>8.6</v>
      </c>
      <c r="C303" t="s">
        <v>55</v>
      </c>
      <c r="D303" t="str">
        <f>VLOOKUP(C303,vendor_table!$B$2:$C$31,2,)</f>
        <v>4601 Bulls Bay Hwy #100. Jacksonville, FL, 32219</v>
      </c>
      <c r="E303" t="s">
        <v>221</v>
      </c>
      <c r="F303" t="str">
        <f t="shared" si="4"/>
        <v>Tuesday</v>
      </c>
    </row>
    <row r="304" spans="1:6" x14ac:dyDescent="0.45">
      <c r="A304" t="s">
        <v>73</v>
      </c>
      <c r="B304">
        <v>17.55</v>
      </c>
      <c r="C304" t="s">
        <v>58</v>
      </c>
      <c r="D304" t="str">
        <f>VLOOKUP(C304,vendor_table!$B$2:$C$31,2,)</f>
        <v>2455 Paces Ferry Rd SE. Atlanta, GA, 30339</v>
      </c>
      <c r="E304" t="s">
        <v>221</v>
      </c>
      <c r="F304" t="str">
        <f t="shared" si="4"/>
        <v>Tuesday</v>
      </c>
    </row>
    <row r="305" spans="1:6" x14ac:dyDescent="0.45">
      <c r="A305" t="s">
        <v>93</v>
      </c>
      <c r="B305">
        <v>8.5399999999999991</v>
      </c>
      <c r="C305" t="s">
        <v>49</v>
      </c>
      <c r="D305" t="str">
        <f>VLOOKUP(C305,vendor_table!$B$2:$C$31,2,)</f>
        <v>410 Terry Ave N. Seattle, WA, 98109</v>
      </c>
      <c r="E305" t="s">
        <v>221</v>
      </c>
      <c r="F305" t="str">
        <f t="shared" si="4"/>
        <v>Tuesday</v>
      </c>
    </row>
    <row r="306" spans="1:6" x14ac:dyDescent="0.45">
      <c r="A306" t="s">
        <v>95</v>
      </c>
      <c r="B306">
        <v>2.98</v>
      </c>
      <c r="C306" t="s">
        <v>58</v>
      </c>
      <c r="D306" t="str">
        <f>VLOOKUP(C306,vendor_table!$B$2:$C$31,2,)</f>
        <v>2455 Paces Ferry Rd SE. Atlanta, GA, 30339</v>
      </c>
      <c r="E306" t="s">
        <v>221</v>
      </c>
      <c r="F306" t="str">
        <f t="shared" si="4"/>
        <v>Tuesday</v>
      </c>
    </row>
    <row r="307" spans="1:6" x14ac:dyDescent="0.45">
      <c r="A307" t="s">
        <v>97</v>
      </c>
      <c r="B307">
        <v>1.1499999999999999</v>
      </c>
      <c r="C307" t="s">
        <v>58</v>
      </c>
      <c r="D307" t="str">
        <f>VLOOKUP(C307,vendor_table!$B$2:$C$31,2,)</f>
        <v>2455 Paces Ferry Rd SE. Atlanta, GA, 30339</v>
      </c>
      <c r="E307" t="s">
        <v>221</v>
      </c>
      <c r="F307" t="str">
        <f t="shared" si="4"/>
        <v>Tuesday</v>
      </c>
    </row>
    <row r="308" spans="1:6" x14ac:dyDescent="0.45">
      <c r="A308" t="s">
        <v>99</v>
      </c>
      <c r="B308">
        <v>8.5399999999999991</v>
      </c>
      <c r="C308" t="s">
        <v>49</v>
      </c>
      <c r="D308" t="str">
        <f>VLOOKUP(C308,vendor_table!$B$2:$C$31,2,)</f>
        <v>410 Terry Ave N. Seattle, WA, 98109</v>
      </c>
      <c r="E308" t="s">
        <v>221</v>
      </c>
      <c r="F308" t="str">
        <f t="shared" si="4"/>
        <v>Tuesday</v>
      </c>
    </row>
    <row r="309" spans="1:6" x14ac:dyDescent="0.45">
      <c r="A309" t="s">
        <v>101</v>
      </c>
      <c r="B309">
        <v>4.5999999999999996</v>
      </c>
      <c r="C309" t="s">
        <v>49</v>
      </c>
      <c r="D309" t="str">
        <f>VLOOKUP(C309,vendor_table!$B$2:$C$31,2,)</f>
        <v>410 Terry Ave N. Seattle, WA, 98109</v>
      </c>
      <c r="E309" t="s">
        <v>221</v>
      </c>
      <c r="F309" t="str">
        <f t="shared" si="4"/>
        <v>Tuesday</v>
      </c>
    </row>
    <row r="310" spans="1:6" x14ac:dyDescent="0.45">
      <c r="A310" t="s">
        <v>103</v>
      </c>
      <c r="B310">
        <v>1.6</v>
      </c>
      <c r="C310" t="s">
        <v>58</v>
      </c>
      <c r="D310" t="str">
        <f>VLOOKUP(C310,vendor_table!$B$2:$C$31,2,)</f>
        <v>2455 Paces Ferry Rd SE. Atlanta, GA, 30339</v>
      </c>
      <c r="E310" t="s">
        <v>221</v>
      </c>
      <c r="F310" t="str">
        <f t="shared" si="4"/>
        <v>Tuesday</v>
      </c>
    </row>
    <row r="311" spans="1:6" x14ac:dyDescent="0.45">
      <c r="A311" t="s">
        <v>105</v>
      </c>
      <c r="B311">
        <v>84.99</v>
      </c>
      <c r="C311" t="s">
        <v>49</v>
      </c>
      <c r="D311" t="str">
        <f>VLOOKUP(C311,vendor_table!$B$2:$C$31,2,)</f>
        <v>410 Terry Ave N. Seattle, WA, 98109</v>
      </c>
      <c r="E311" t="s">
        <v>221</v>
      </c>
      <c r="F311" t="str">
        <f t="shared" si="4"/>
        <v>Tuesday</v>
      </c>
    </row>
    <row r="312" spans="1:6" x14ac:dyDescent="0.45">
      <c r="A312" t="s">
        <v>107</v>
      </c>
      <c r="B312">
        <v>159</v>
      </c>
      <c r="C312" t="s">
        <v>56</v>
      </c>
      <c r="D312" t="str">
        <f>VLOOKUP(C312,vendor_table!$B$2:$C$31,2,)</f>
        <v>2025 Hamilton Avenue. San Jose, California, 95125</v>
      </c>
      <c r="E312" t="s">
        <v>221</v>
      </c>
      <c r="F312" t="str">
        <f t="shared" si="4"/>
        <v>Tuesday</v>
      </c>
    </row>
    <row r="313" spans="1:6" x14ac:dyDescent="0.45">
      <c r="A313" t="s">
        <v>109</v>
      </c>
      <c r="B313">
        <v>149</v>
      </c>
      <c r="C313" t="s">
        <v>58</v>
      </c>
      <c r="D313" t="str">
        <f>VLOOKUP(C313,vendor_table!$B$2:$C$31,2,)</f>
        <v>2455 Paces Ferry Rd SE. Atlanta, GA, 30339</v>
      </c>
      <c r="E313" t="s">
        <v>221</v>
      </c>
      <c r="F313" t="str">
        <f t="shared" si="4"/>
        <v>Tuesday</v>
      </c>
    </row>
    <row r="314" spans="1:6" x14ac:dyDescent="0.45">
      <c r="A314" t="s">
        <v>111</v>
      </c>
      <c r="B314">
        <v>279</v>
      </c>
      <c r="C314" t="s">
        <v>56</v>
      </c>
      <c r="D314" t="str">
        <f>VLOOKUP(C314,vendor_table!$B$2:$C$31,2,)</f>
        <v>2025 Hamilton Avenue. San Jose, California, 95125</v>
      </c>
      <c r="E314" t="s">
        <v>221</v>
      </c>
      <c r="F314" t="str">
        <f t="shared" si="4"/>
        <v>Tuesday</v>
      </c>
    </row>
    <row r="315" spans="1:6" x14ac:dyDescent="0.45">
      <c r="A315" t="s">
        <v>113</v>
      </c>
      <c r="B315">
        <v>614.28</v>
      </c>
      <c r="C315" t="s">
        <v>49</v>
      </c>
      <c r="D315" t="str">
        <f>VLOOKUP(C315,vendor_table!$B$2:$C$31,2,)</f>
        <v>410 Terry Ave N. Seattle, WA, 98109</v>
      </c>
      <c r="E315" t="s">
        <v>221</v>
      </c>
      <c r="F315" t="str">
        <f t="shared" si="4"/>
        <v>Tuesday</v>
      </c>
    </row>
    <row r="316" spans="1:6" x14ac:dyDescent="0.45">
      <c r="A316" t="s">
        <v>115</v>
      </c>
      <c r="B316">
        <v>354.99</v>
      </c>
      <c r="C316" t="s">
        <v>49</v>
      </c>
      <c r="D316" t="str">
        <f>VLOOKUP(C316,vendor_table!$B$2:$C$31,2,)</f>
        <v>410 Terry Ave N. Seattle, WA, 98109</v>
      </c>
      <c r="E316" t="s">
        <v>221</v>
      </c>
      <c r="F316" t="str">
        <f t="shared" si="4"/>
        <v>Tuesday</v>
      </c>
    </row>
    <row r="317" spans="1:6" x14ac:dyDescent="0.45">
      <c r="A317" t="s">
        <v>117</v>
      </c>
      <c r="B317">
        <v>155.99</v>
      </c>
      <c r="C317" t="s">
        <v>49</v>
      </c>
      <c r="D317" t="str">
        <f>VLOOKUP(C317,vendor_table!$B$2:$C$31,2,)</f>
        <v>410 Terry Ave N. Seattle, WA, 98109</v>
      </c>
      <c r="E317" t="s">
        <v>221</v>
      </c>
      <c r="F317" t="str">
        <f t="shared" si="4"/>
        <v>Tuesday</v>
      </c>
    </row>
    <row r="318" spans="1:6" x14ac:dyDescent="0.45">
      <c r="A318" t="s">
        <v>88</v>
      </c>
      <c r="B318">
        <v>4.7300000000000004</v>
      </c>
      <c r="C318" t="s">
        <v>223</v>
      </c>
      <c r="D318" t="str">
        <f>VLOOKUP(C318,vendor_table!$B$2:$C$31,2,)</f>
        <v>online</v>
      </c>
      <c r="E318" t="s">
        <v>225</v>
      </c>
      <c r="F318" t="str">
        <f t="shared" si="4"/>
        <v>Wednesday</v>
      </c>
    </row>
    <row r="319" spans="1:6" x14ac:dyDescent="0.45">
      <c r="A319" t="s">
        <v>90</v>
      </c>
      <c r="B319">
        <v>8.35</v>
      </c>
      <c r="C319" t="s">
        <v>55</v>
      </c>
      <c r="D319" t="str">
        <f>VLOOKUP(C319,vendor_table!$B$2:$C$31,2,)</f>
        <v>4601 Bulls Bay Hwy #100. Jacksonville, FL, 32219</v>
      </c>
      <c r="E319" t="s">
        <v>225</v>
      </c>
      <c r="F319" t="str">
        <f t="shared" si="4"/>
        <v>Wednesday</v>
      </c>
    </row>
    <row r="320" spans="1:6" x14ac:dyDescent="0.45">
      <c r="A320" t="s">
        <v>73</v>
      </c>
      <c r="B320">
        <v>17.55</v>
      </c>
      <c r="C320" t="s">
        <v>58</v>
      </c>
      <c r="D320" t="str">
        <f>VLOOKUP(C320,vendor_table!$B$2:$C$31,2,)</f>
        <v>2455 Paces Ferry Rd SE. Atlanta, GA, 30339</v>
      </c>
      <c r="E320" t="s">
        <v>225</v>
      </c>
      <c r="F320" t="str">
        <f t="shared" si="4"/>
        <v>Wednesday</v>
      </c>
    </row>
    <row r="321" spans="1:6" x14ac:dyDescent="0.45">
      <c r="A321" t="s">
        <v>93</v>
      </c>
      <c r="B321">
        <v>8.5399999999999991</v>
      </c>
      <c r="C321" t="s">
        <v>49</v>
      </c>
      <c r="D321" t="str">
        <f>VLOOKUP(C321,vendor_table!$B$2:$C$31,2,)</f>
        <v>410 Terry Ave N. Seattle, WA, 98109</v>
      </c>
      <c r="E321" t="s">
        <v>226</v>
      </c>
      <c r="F321" t="str">
        <f t="shared" si="4"/>
        <v>Wednesday</v>
      </c>
    </row>
    <row r="322" spans="1:6" x14ac:dyDescent="0.45">
      <c r="A322" t="s">
        <v>95</v>
      </c>
      <c r="B322">
        <v>2.98</v>
      </c>
      <c r="C322" t="s">
        <v>58</v>
      </c>
      <c r="D322" t="str">
        <f>VLOOKUP(C322,vendor_table!$B$2:$C$31,2,)</f>
        <v>2455 Paces Ferry Rd SE. Atlanta, GA, 30339</v>
      </c>
      <c r="E322" t="s">
        <v>225</v>
      </c>
      <c r="F322" t="str">
        <f t="shared" ref="F322:F385" si="5">TEXT(E322,"dddd")</f>
        <v>Wednesday</v>
      </c>
    </row>
    <row r="323" spans="1:6" x14ac:dyDescent="0.45">
      <c r="A323" t="s">
        <v>97</v>
      </c>
      <c r="B323">
        <v>1.1499999999999999</v>
      </c>
      <c r="C323" t="s">
        <v>58</v>
      </c>
      <c r="D323" t="str">
        <f>VLOOKUP(C323,vendor_table!$B$2:$C$31,2,)</f>
        <v>2455 Paces Ferry Rd SE. Atlanta, GA, 30339</v>
      </c>
      <c r="E323" t="s">
        <v>225</v>
      </c>
      <c r="F323" t="str">
        <f t="shared" si="5"/>
        <v>Wednesday</v>
      </c>
    </row>
    <row r="324" spans="1:6" x14ac:dyDescent="0.45">
      <c r="A324" t="s">
        <v>99</v>
      </c>
      <c r="B324">
        <v>8.5399999999999991</v>
      </c>
      <c r="C324" t="s">
        <v>49</v>
      </c>
      <c r="D324" t="str">
        <f>VLOOKUP(C324,vendor_table!$B$2:$C$31,2,)</f>
        <v>410 Terry Ave N. Seattle, WA, 98109</v>
      </c>
      <c r="E324" t="s">
        <v>226</v>
      </c>
      <c r="F324" t="str">
        <f t="shared" si="5"/>
        <v>Wednesday</v>
      </c>
    </row>
    <row r="325" spans="1:6" x14ac:dyDescent="0.45">
      <c r="A325" t="s">
        <v>101</v>
      </c>
      <c r="B325">
        <v>4.5999999999999996</v>
      </c>
      <c r="C325" t="s">
        <v>49</v>
      </c>
      <c r="D325" t="str">
        <f>VLOOKUP(C325,vendor_table!$B$2:$C$31,2,)</f>
        <v>410 Terry Ave N. Seattle, WA, 98109</v>
      </c>
      <c r="E325" t="s">
        <v>225</v>
      </c>
      <c r="F325" t="str">
        <f t="shared" si="5"/>
        <v>Wednesday</v>
      </c>
    </row>
    <row r="326" spans="1:6" x14ac:dyDescent="0.45">
      <c r="A326" t="s">
        <v>103</v>
      </c>
      <c r="B326">
        <v>1.6</v>
      </c>
      <c r="C326" t="s">
        <v>58</v>
      </c>
      <c r="D326" t="str">
        <f>VLOOKUP(C326,vendor_table!$B$2:$C$31,2,)</f>
        <v>2455 Paces Ferry Rd SE. Atlanta, GA, 30339</v>
      </c>
      <c r="E326" t="s">
        <v>225</v>
      </c>
      <c r="F326" t="str">
        <f t="shared" si="5"/>
        <v>Wednesday</v>
      </c>
    </row>
    <row r="327" spans="1:6" x14ac:dyDescent="0.45">
      <c r="A327" t="s">
        <v>105</v>
      </c>
      <c r="B327">
        <v>84.99</v>
      </c>
      <c r="C327" t="s">
        <v>49</v>
      </c>
      <c r="D327" t="str">
        <f>VLOOKUP(C327,vendor_table!$B$2:$C$31,2,)</f>
        <v>410 Terry Ave N. Seattle, WA, 98109</v>
      </c>
      <c r="E327" t="s">
        <v>225</v>
      </c>
      <c r="F327" t="str">
        <f t="shared" si="5"/>
        <v>Wednesday</v>
      </c>
    </row>
    <row r="328" spans="1:6" x14ac:dyDescent="0.45">
      <c r="A328" t="s">
        <v>107</v>
      </c>
      <c r="B328">
        <v>143.99</v>
      </c>
      <c r="C328" t="s">
        <v>49</v>
      </c>
      <c r="D328" t="str">
        <f>VLOOKUP(C328,vendor_table!$B$2:$C$31,2,)</f>
        <v>410 Terry Ave N. Seattle, WA, 98109</v>
      </c>
      <c r="E328" t="s">
        <v>225</v>
      </c>
      <c r="F328" t="str">
        <f t="shared" si="5"/>
        <v>Wednesday</v>
      </c>
    </row>
    <row r="329" spans="1:6" x14ac:dyDescent="0.45">
      <c r="A329" t="s">
        <v>109</v>
      </c>
      <c r="B329">
        <v>149</v>
      </c>
      <c r="C329" t="s">
        <v>58</v>
      </c>
      <c r="D329" t="str">
        <f>VLOOKUP(C329,vendor_table!$B$2:$C$31,2,)</f>
        <v>2455 Paces Ferry Rd SE. Atlanta, GA, 30339</v>
      </c>
      <c r="E329" t="s">
        <v>225</v>
      </c>
      <c r="F329" t="str">
        <f t="shared" si="5"/>
        <v>Wednesday</v>
      </c>
    </row>
    <row r="330" spans="1:6" x14ac:dyDescent="0.45">
      <c r="A330" t="s">
        <v>111</v>
      </c>
      <c r="B330">
        <v>279</v>
      </c>
      <c r="C330" t="s">
        <v>56</v>
      </c>
      <c r="D330" t="str">
        <f>VLOOKUP(C330,vendor_table!$B$2:$C$31,2,)</f>
        <v>2025 Hamilton Avenue. San Jose, California, 95125</v>
      </c>
      <c r="E330" t="s">
        <v>225</v>
      </c>
      <c r="F330" t="str">
        <f t="shared" si="5"/>
        <v>Wednesday</v>
      </c>
    </row>
    <row r="331" spans="1:6" x14ac:dyDescent="0.45">
      <c r="A331" t="s">
        <v>113</v>
      </c>
      <c r="B331">
        <v>634.6</v>
      </c>
      <c r="C331" t="s">
        <v>49</v>
      </c>
      <c r="D331" t="str">
        <f>VLOOKUP(C331,vendor_table!$B$2:$C$31,2,)</f>
        <v>410 Terry Ave N. Seattle, WA, 98109</v>
      </c>
      <c r="E331" t="s">
        <v>225</v>
      </c>
      <c r="F331" t="str">
        <f t="shared" si="5"/>
        <v>Wednesday</v>
      </c>
    </row>
    <row r="332" spans="1:6" x14ac:dyDescent="0.45">
      <c r="A332" t="s">
        <v>115</v>
      </c>
      <c r="B332">
        <v>354.99</v>
      </c>
      <c r="C332" t="s">
        <v>49</v>
      </c>
      <c r="D332" t="str">
        <f>VLOOKUP(C332,vendor_table!$B$2:$C$31,2,)</f>
        <v>410 Terry Ave N. Seattle, WA, 98109</v>
      </c>
      <c r="E332" t="s">
        <v>225</v>
      </c>
      <c r="F332" t="str">
        <f t="shared" si="5"/>
        <v>Wednesday</v>
      </c>
    </row>
    <row r="333" spans="1:6" x14ac:dyDescent="0.45">
      <c r="A333" t="s">
        <v>117</v>
      </c>
      <c r="B333">
        <v>155.99</v>
      </c>
      <c r="C333" t="s">
        <v>49</v>
      </c>
      <c r="D333" t="str">
        <f>VLOOKUP(C333,vendor_table!$B$2:$C$31,2,)</f>
        <v>410 Terry Ave N. Seattle, WA, 98109</v>
      </c>
      <c r="E333" t="s">
        <v>225</v>
      </c>
      <c r="F333" t="str">
        <f t="shared" si="5"/>
        <v>Wednesday</v>
      </c>
    </row>
    <row r="334" spans="1:6" x14ac:dyDescent="0.45">
      <c r="A334" t="s">
        <v>88</v>
      </c>
      <c r="B334">
        <v>4.7300000000000004</v>
      </c>
      <c r="C334" t="s">
        <v>55</v>
      </c>
      <c r="D334" t="str">
        <f>VLOOKUP(C334,vendor_table!$B$2:$C$31,2,)</f>
        <v>4601 Bulls Bay Hwy #100. Jacksonville, FL, 32219</v>
      </c>
      <c r="E334" t="s">
        <v>232</v>
      </c>
      <c r="F334" t="str">
        <f t="shared" si="5"/>
        <v>Thursday</v>
      </c>
    </row>
    <row r="335" spans="1:6" x14ac:dyDescent="0.45">
      <c r="A335" t="s">
        <v>90</v>
      </c>
      <c r="B335">
        <v>8.35</v>
      </c>
      <c r="C335" t="s">
        <v>55</v>
      </c>
      <c r="D335" t="str">
        <f>VLOOKUP(C335,vendor_table!$B$2:$C$31,2,)</f>
        <v>4601 Bulls Bay Hwy #100. Jacksonville, FL, 32219</v>
      </c>
      <c r="E335" t="s">
        <v>232</v>
      </c>
      <c r="F335" t="str">
        <f t="shared" si="5"/>
        <v>Thursday</v>
      </c>
    </row>
    <row r="336" spans="1:6" x14ac:dyDescent="0.45">
      <c r="A336" t="s">
        <v>73</v>
      </c>
      <c r="B336">
        <v>33.340000000000003</v>
      </c>
      <c r="C336" t="s">
        <v>54</v>
      </c>
      <c r="D336" t="str">
        <f>VLOOKUP(C336,vendor_table!$B$2:$C$31,2,)</f>
        <v>1835 E Hallandale Bch 264 Hallandale. Beach, FL, 33009</v>
      </c>
      <c r="E336" t="s">
        <v>232</v>
      </c>
      <c r="F336" t="str">
        <f t="shared" si="5"/>
        <v>Thursday</v>
      </c>
    </row>
    <row r="337" spans="1:6" x14ac:dyDescent="0.45">
      <c r="A337" t="s">
        <v>93</v>
      </c>
      <c r="B337">
        <v>8.5399999999999991</v>
      </c>
      <c r="C337" t="s">
        <v>49</v>
      </c>
      <c r="D337" t="str">
        <f>VLOOKUP(C337,vendor_table!$B$2:$C$31,2,)</f>
        <v>410 Terry Ave N. Seattle, WA, 98109</v>
      </c>
      <c r="E337" t="s">
        <v>233</v>
      </c>
      <c r="F337" t="str">
        <f t="shared" si="5"/>
        <v>Thursday</v>
      </c>
    </row>
    <row r="338" spans="1:6" x14ac:dyDescent="0.45">
      <c r="A338" t="s">
        <v>95</v>
      </c>
      <c r="B338">
        <v>2.98</v>
      </c>
      <c r="C338" t="s">
        <v>58</v>
      </c>
      <c r="D338" t="str">
        <f>VLOOKUP(C338,vendor_table!$B$2:$C$31,2,)</f>
        <v>2455 Paces Ferry Rd SE. Atlanta, GA, 30339</v>
      </c>
      <c r="E338" t="s">
        <v>232</v>
      </c>
      <c r="F338" t="str">
        <f t="shared" si="5"/>
        <v>Thursday</v>
      </c>
    </row>
    <row r="339" spans="1:6" x14ac:dyDescent="0.45">
      <c r="A339" t="s">
        <v>97</v>
      </c>
      <c r="B339">
        <v>1.1499999999999999</v>
      </c>
      <c r="C339" t="s">
        <v>58</v>
      </c>
      <c r="D339" t="str">
        <f>VLOOKUP(C339,vendor_table!$B$2:$C$31,2,)</f>
        <v>2455 Paces Ferry Rd SE. Atlanta, GA, 30339</v>
      </c>
      <c r="E339" t="s">
        <v>232</v>
      </c>
      <c r="F339" t="str">
        <f t="shared" si="5"/>
        <v>Thursday</v>
      </c>
    </row>
    <row r="340" spans="1:6" x14ac:dyDescent="0.45">
      <c r="A340" t="s">
        <v>99</v>
      </c>
      <c r="B340">
        <v>8.5399999999999991</v>
      </c>
      <c r="C340" t="s">
        <v>49</v>
      </c>
      <c r="D340" t="str">
        <f>VLOOKUP(C340,vendor_table!$B$2:$C$31,2,)</f>
        <v>410 Terry Ave N. Seattle, WA, 98109</v>
      </c>
      <c r="E340" t="s">
        <v>233</v>
      </c>
      <c r="F340" t="str">
        <f t="shared" si="5"/>
        <v>Thursday</v>
      </c>
    </row>
    <row r="341" spans="1:6" x14ac:dyDescent="0.45">
      <c r="A341" t="s">
        <v>101</v>
      </c>
      <c r="B341">
        <v>4.5999999999999996</v>
      </c>
      <c r="C341" t="s">
        <v>49</v>
      </c>
      <c r="D341" t="str">
        <f>VLOOKUP(C341,vendor_table!$B$2:$C$31,2,)</f>
        <v>410 Terry Ave N. Seattle, WA, 98109</v>
      </c>
      <c r="E341" t="s">
        <v>232</v>
      </c>
      <c r="F341" t="str">
        <f t="shared" si="5"/>
        <v>Thursday</v>
      </c>
    </row>
    <row r="342" spans="1:6" x14ac:dyDescent="0.45">
      <c r="A342" t="s">
        <v>103</v>
      </c>
      <c r="B342">
        <v>1.6</v>
      </c>
      <c r="C342" t="s">
        <v>58</v>
      </c>
      <c r="D342" t="str">
        <f>VLOOKUP(C342,vendor_table!$B$2:$C$31,2,)</f>
        <v>2455 Paces Ferry Rd SE. Atlanta, GA, 30339</v>
      </c>
      <c r="E342" t="s">
        <v>232</v>
      </c>
      <c r="F342" t="str">
        <f t="shared" si="5"/>
        <v>Thursday</v>
      </c>
    </row>
    <row r="343" spans="1:6" x14ac:dyDescent="0.45">
      <c r="A343" t="s">
        <v>105</v>
      </c>
      <c r="B343">
        <v>84.99</v>
      </c>
      <c r="C343" t="s">
        <v>49</v>
      </c>
      <c r="D343" t="str">
        <f>VLOOKUP(C343,vendor_table!$B$2:$C$31,2,)</f>
        <v>410 Terry Ave N. Seattle, WA, 98109</v>
      </c>
      <c r="E343" t="s">
        <v>232</v>
      </c>
      <c r="F343" t="str">
        <f t="shared" si="5"/>
        <v>Thursday</v>
      </c>
    </row>
    <row r="344" spans="1:6" x14ac:dyDescent="0.45">
      <c r="A344" t="s">
        <v>107</v>
      </c>
      <c r="B344">
        <v>143.99</v>
      </c>
      <c r="C344" t="s">
        <v>49</v>
      </c>
      <c r="D344" t="str">
        <f>VLOOKUP(C344,vendor_table!$B$2:$C$31,2,)</f>
        <v>410 Terry Ave N. Seattle, WA, 98109</v>
      </c>
      <c r="E344" t="s">
        <v>232</v>
      </c>
      <c r="F344" t="str">
        <f t="shared" si="5"/>
        <v>Thursday</v>
      </c>
    </row>
    <row r="345" spans="1:6" x14ac:dyDescent="0.45">
      <c r="A345" t="s">
        <v>109</v>
      </c>
      <c r="B345">
        <v>149</v>
      </c>
      <c r="C345" t="s">
        <v>58</v>
      </c>
      <c r="D345" t="str">
        <f>VLOOKUP(C345,vendor_table!$B$2:$C$31,2,)</f>
        <v>2455 Paces Ferry Rd SE. Atlanta, GA, 30339</v>
      </c>
      <c r="E345" t="s">
        <v>232</v>
      </c>
      <c r="F345" t="str">
        <f t="shared" si="5"/>
        <v>Thursday</v>
      </c>
    </row>
    <row r="346" spans="1:6" x14ac:dyDescent="0.45">
      <c r="A346" t="s">
        <v>111</v>
      </c>
      <c r="B346">
        <v>289</v>
      </c>
      <c r="C346" t="s">
        <v>56</v>
      </c>
      <c r="D346" t="str">
        <f>VLOOKUP(C346,vendor_table!$B$2:$C$31,2,)</f>
        <v>2025 Hamilton Avenue. San Jose, California, 95125</v>
      </c>
      <c r="E346" t="s">
        <v>232</v>
      </c>
      <c r="F346" t="str">
        <f t="shared" si="5"/>
        <v>Thursday</v>
      </c>
    </row>
    <row r="347" spans="1:6" x14ac:dyDescent="0.45">
      <c r="A347" t="s">
        <v>113</v>
      </c>
      <c r="B347">
        <v>634.6</v>
      </c>
      <c r="C347" t="s">
        <v>49</v>
      </c>
      <c r="D347" t="str">
        <f>VLOOKUP(C347,vendor_table!$B$2:$C$31,2,)</f>
        <v>410 Terry Ave N. Seattle, WA, 98109</v>
      </c>
      <c r="E347" t="s">
        <v>232</v>
      </c>
      <c r="F347" t="str">
        <f t="shared" si="5"/>
        <v>Thursday</v>
      </c>
    </row>
    <row r="348" spans="1:6" x14ac:dyDescent="0.45">
      <c r="A348" t="s">
        <v>115</v>
      </c>
      <c r="B348">
        <v>392.7</v>
      </c>
      <c r="C348" t="s">
        <v>49</v>
      </c>
      <c r="D348" t="str">
        <f>VLOOKUP(C348,vendor_table!$B$2:$C$31,2,)</f>
        <v>410 Terry Ave N. Seattle, WA, 98109</v>
      </c>
      <c r="E348" t="s">
        <v>232</v>
      </c>
      <c r="F348" t="str">
        <f t="shared" si="5"/>
        <v>Thursday</v>
      </c>
    </row>
    <row r="349" spans="1:6" x14ac:dyDescent="0.45">
      <c r="A349" t="s">
        <v>117</v>
      </c>
      <c r="B349">
        <v>155.99</v>
      </c>
      <c r="C349" t="s">
        <v>49</v>
      </c>
      <c r="D349" t="str">
        <f>VLOOKUP(C349,vendor_table!$B$2:$C$31,2,)</f>
        <v>410 Terry Ave N. Seattle, WA, 98109</v>
      </c>
      <c r="E349" t="s">
        <v>232</v>
      </c>
      <c r="F349" t="str">
        <f t="shared" si="5"/>
        <v>Thursday</v>
      </c>
    </row>
    <row r="350" spans="1:6" x14ac:dyDescent="0.45">
      <c r="A350" s="130" t="s">
        <v>88</v>
      </c>
      <c r="B350">
        <v>4.7300000000000004</v>
      </c>
      <c r="C350" t="s">
        <v>57</v>
      </c>
      <c r="D350" t="str">
        <f>VLOOKUP(C350,vendor_table!$B$2:$C$31,2,)</f>
        <v>1290 N Hobbie Ave. Kankakee, Illinois, 60901</v>
      </c>
      <c r="E350" t="s">
        <v>237</v>
      </c>
      <c r="F350" t="str">
        <f t="shared" si="5"/>
        <v>Friday</v>
      </c>
    </row>
    <row r="351" spans="1:6" x14ac:dyDescent="0.45">
      <c r="A351" s="129" t="s">
        <v>90</v>
      </c>
      <c r="B351">
        <v>8.35</v>
      </c>
      <c r="C351" t="s">
        <v>55</v>
      </c>
      <c r="D351" t="str">
        <f>VLOOKUP(C351,vendor_table!$B$2:$C$31,2,)</f>
        <v>4601 Bulls Bay Hwy #100. Jacksonville, FL, 32219</v>
      </c>
      <c r="E351" t="s">
        <v>237</v>
      </c>
      <c r="F351" t="str">
        <f t="shared" si="5"/>
        <v>Friday</v>
      </c>
    </row>
    <row r="352" spans="1:6" x14ac:dyDescent="0.45">
      <c r="A352" s="129" t="s">
        <v>73</v>
      </c>
      <c r="B352">
        <v>33.340000000000003</v>
      </c>
      <c r="C352" t="s">
        <v>54</v>
      </c>
      <c r="D352" t="str">
        <f>VLOOKUP(C352,vendor_table!$B$2:$C$31,2,)</f>
        <v>1835 E Hallandale Bch 264 Hallandale. Beach, FL, 33009</v>
      </c>
      <c r="E352" t="s">
        <v>237</v>
      </c>
      <c r="F352" t="str">
        <f t="shared" si="5"/>
        <v>Friday</v>
      </c>
    </row>
    <row r="353" spans="1:6" x14ac:dyDescent="0.45">
      <c r="A353" s="80" t="s">
        <v>93</v>
      </c>
      <c r="B353">
        <v>8.5399999999999991</v>
      </c>
      <c r="C353" t="s">
        <v>49</v>
      </c>
      <c r="D353" t="str">
        <f>VLOOKUP(C353,vendor_table!$B$2:$C$31,2,)</f>
        <v>410 Terry Ave N. Seattle, WA, 98109</v>
      </c>
      <c r="E353" t="s">
        <v>238</v>
      </c>
      <c r="F353" t="str">
        <f t="shared" si="5"/>
        <v>Friday</v>
      </c>
    </row>
    <row r="354" spans="1:6" x14ac:dyDescent="0.45">
      <c r="A354" s="129" t="s">
        <v>95</v>
      </c>
      <c r="B354">
        <v>2.98</v>
      </c>
      <c r="C354" t="s">
        <v>58</v>
      </c>
      <c r="D354" t="str">
        <f>VLOOKUP(C354,vendor_table!$B$2:$C$31,2,)</f>
        <v>2455 Paces Ferry Rd SE. Atlanta, GA, 30339</v>
      </c>
      <c r="E354" t="s">
        <v>237</v>
      </c>
      <c r="F354" t="str">
        <f t="shared" si="5"/>
        <v>Friday</v>
      </c>
    </row>
    <row r="355" spans="1:6" x14ac:dyDescent="0.45">
      <c r="A355" s="129" t="s">
        <v>97</v>
      </c>
      <c r="B355">
        <v>1.1499999999999999</v>
      </c>
      <c r="C355" t="s">
        <v>58</v>
      </c>
      <c r="D355" t="str">
        <f>VLOOKUP(C355,vendor_table!$B$2:$C$31,2,)</f>
        <v>2455 Paces Ferry Rd SE. Atlanta, GA, 30339</v>
      </c>
      <c r="E355" t="s">
        <v>237</v>
      </c>
      <c r="F355" t="str">
        <f t="shared" si="5"/>
        <v>Friday</v>
      </c>
    </row>
    <row r="356" spans="1:6" x14ac:dyDescent="0.45">
      <c r="A356" s="80" t="s">
        <v>99</v>
      </c>
      <c r="B356">
        <v>8.5399999999999991</v>
      </c>
      <c r="C356" t="s">
        <v>49</v>
      </c>
      <c r="D356" t="str">
        <f>VLOOKUP(C356,vendor_table!$B$2:$C$31,2,)</f>
        <v>410 Terry Ave N. Seattle, WA, 98109</v>
      </c>
      <c r="E356" t="s">
        <v>238</v>
      </c>
      <c r="F356" t="str">
        <f t="shared" si="5"/>
        <v>Friday</v>
      </c>
    </row>
    <row r="357" spans="1:6" x14ac:dyDescent="0.45">
      <c r="A357" s="129" t="s">
        <v>101</v>
      </c>
      <c r="B357">
        <v>4.5999999999999996</v>
      </c>
      <c r="C357" t="s">
        <v>49</v>
      </c>
      <c r="D357" t="str">
        <f>VLOOKUP(C357,vendor_table!$B$2:$C$31,2,)</f>
        <v>410 Terry Ave N. Seattle, WA, 98109</v>
      </c>
      <c r="E357" t="s">
        <v>237</v>
      </c>
      <c r="F357" t="str">
        <f t="shared" si="5"/>
        <v>Friday</v>
      </c>
    </row>
    <row r="358" spans="1:6" x14ac:dyDescent="0.45">
      <c r="A358" s="129" t="s">
        <v>103</v>
      </c>
      <c r="B358">
        <v>1.6</v>
      </c>
      <c r="C358" t="s">
        <v>58</v>
      </c>
      <c r="D358" t="str">
        <f>VLOOKUP(C358,vendor_table!$B$2:$C$31,2,)</f>
        <v>2455 Paces Ferry Rd SE. Atlanta, GA, 30339</v>
      </c>
      <c r="E358" t="s">
        <v>237</v>
      </c>
      <c r="F358" t="str">
        <f t="shared" si="5"/>
        <v>Friday</v>
      </c>
    </row>
    <row r="359" spans="1:6" x14ac:dyDescent="0.45">
      <c r="A359" s="129" t="s">
        <v>105</v>
      </c>
      <c r="B359">
        <v>84.99</v>
      </c>
      <c r="C359" t="s">
        <v>49</v>
      </c>
      <c r="D359" t="str">
        <f>VLOOKUP(C359,vendor_table!$B$2:$C$31,2,)</f>
        <v>410 Terry Ave N. Seattle, WA, 98109</v>
      </c>
      <c r="E359" t="s">
        <v>237</v>
      </c>
      <c r="F359" t="str">
        <f t="shared" si="5"/>
        <v>Friday</v>
      </c>
    </row>
    <row r="360" spans="1:6" x14ac:dyDescent="0.45">
      <c r="A360" s="129" t="s">
        <v>107</v>
      </c>
      <c r="B360">
        <v>158</v>
      </c>
      <c r="C360" t="s">
        <v>55</v>
      </c>
      <c r="D360" t="str">
        <f>VLOOKUP(C360,vendor_table!$B$2:$C$31,2,)</f>
        <v>4601 Bulls Bay Hwy #100. Jacksonville, FL, 32219</v>
      </c>
      <c r="E360" t="s">
        <v>237</v>
      </c>
      <c r="F360" t="str">
        <f t="shared" si="5"/>
        <v>Friday</v>
      </c>
    </row>
    <row r="361" spans="1:6" x14ac:dyDescent="0.45">
      <c r="A361" s="129" t="s">
        <v>109</v>
      </c>
      <c r="B361">
        <v>149</v>
      </c>
      <c r="C361" t="s">
        <v>58</v>
      </c>
      <c r="D361" t="str">
        <f>VLOOKUP(C361,vendor_table!$B$2:$C$31,2,)</f>
        <v>2455 Paces Ferry Rd SE. Atlanta, GA, 30339</v>
      </c>
      <c r="E361" t="s">
        <v>237</v>
      </c>
      <c r="F361" t="str">
        <f t="shared" si="5"/>
        <v>Friday</v>
      </c>
    </row>
    <row r="362" spans="1:6" x14ac:dyDescent="0.45">
      <c r="A362" s="129" t="s">
        <v>111</v>
      </c>
      <c r="B362">
        <v>279</v>
      </c>
      <c r="C362" t="s">
        <v>56</v>
      </c>
      <c r="D362" t="str">
        <f>VLOOKUP(C362,vendor_table!$B$2:$C$31,2,)</f>
        <v>2025 Hamilton Avenue. San Jose, California, 95125</v>
      </c>
      <c r="E362" t="s">
        <v>237</v>
      </c>
      <c r="F362" t="str">
        <f t="shared" si="5"/>
        <v>Friday</v>
      </c>
    </row>
    <row r="363" spans="1:6" x14ac:dyDescent="0.45">
      <c r="A363" s="129" t="s">
        <v>113</v>
      </c>
      <c r="B363">
        <v>634.6</v>
      </c>
      <c r="C363" t="s">
        <v>49</v>
      </c>
      <c r="D363" t="str">
        <f>VLOOKUP(C363,vendor_table!$B$2:$C$31,2,)</f>
        <v>410 Terry Ave N. Seattle, WA, 98109</v>
      </c>
      <c r="E363" t="s">
        <v>237</v>
      </c>
      <c r="F363" t="str">
        <f t="shared" si="5"/>
        <v>Friday</v>
      </c>
    </row>
    <row r="364" spans="1:6" x14ac:dyDescent="0.45">
      <c r="A364" s="129" t="s">
        <v>115</v>
      </c>
      <c r="B364">
        <v>354.99</v>
      </c>
      <c r="C364" t="s">
        <v>49</v>
      </c>
      <c r="D364" t="str">
        <f>VLOOKUP(C364,vendor_table!$B$2:$C$31,2,)</f>
        <v>410 Terry Ave N. Seattle, WA, 98109</v>
      </c>
      <c r="E364" t="s">
        <v>237</v>
      </c>
      <c r="F364" t="str">
        <f t="shared" si="5"/>
        <v>Friday</v>
      </c>
    </row>
    <row r="365" spans="1:6" x14ac:dyDescent="0.45">
      <c r="A365" s="129" t="s">
        <v>117</v>
      </c>
      <c r="B365">
        <v>155.99</v>
      </c>
      <c r="C365" t="s">
        <v>49</v>
      </c>
      <c r="D365" t="str">
        <f>VLOOKUP(C365,vendor_table!$B$2:$C$31,2,)</f>
        <v>410 Terry Ave N. Seattle, WA, 98109</v>
      </c>
      <c r="E365" t="s">
        <v>237</v>
      </c>
      <c r="F365" t="str">
        <f t="shared" si="5"/>
        <v>Friday</v>
      </c>
    </row>
    <row r="366" spans="1:6" x14ac:dyDescent="0.45">
      <c r="A366" s="129" t="s">
        <v>88</v>
      </c>
      <c r="B366">
        <v>4.7300000000000004</v>
      </c>
      <c r="C366" t="s">
        <v>55</v>
      </c>
      <c r="D366" t="str">
        <f>VLOOKUP(C366,vendor_table!$B$2:$C$31,2,)</f>
        <v>4601 Bulls Bay Hwy #100. Jacksonville, FL, 32219</v>
      </c>
      <c r="E366" t="s">
        <v>239</v>
      </c>
      <c r="F366" t="str">
        <f t="shared" si="5"/>
        <v>Saturday</v>
      </c>
    </row>
    <row r="367" spans="1:6" x14ac:dyDescent="0.45">
      <c r="A367" s="129" t="s">
        <v>90</v>
      </c>
      <c r="B367">
        <v>8.35</v>
      </c>
      <c r="C367" t="s">
        <v>55</v>
      </c>
      <c r="D367" t="str">
        <f>VLOOKUP(C367,vendor_table!$B$2:$C$31,2,)</f>
        <v>4601 Bulls Bay Hwy #100. Jacksonville, FL, 32219</v>
      </c>
      <c r="E367" t="s">
        <v>239</v>
      </c>
      <c r="F367" t="str">
        <f t="shared" si="5"/>
        <v>Saturday</v>
      </c>
    </row>
    <row r="368" spans="1:6" x14ac:dyDescent="0.45">
      <c r="A368" s="129" t="s">
        <v>73</v>
      </c>
      <c r="B368">
        <v>17.55</v>
      </c>
      <c r="C368" t="s">
        <v>54</v>
      </c>
      <c r="D368" t="str">
        <f>VLOOKUP(C368,vendor_table!$B$2:$C$31,2,)</f>
        <v>1835 E Hallandale Bch 264 Hallandale. Beach, FL, 33009</v>
      </c>
      <c r="E368" t="s">
        <v>239</v>
      </c>
      <c r="F368" t="str">
        <f t="shared" si="5"/>
        <v>Saturday</v>
      </c>
    </row>
    <row r="369" spans="1:6" x14ac:dyDescent="0.45">
      <c r="A369" s="80" t="s">
        <v>93</v>
      </c>
      <c r="B369">
        <v>8.5399999999999991</v>
      </c>
      <c r="C369" t="s">
        <v>49</v>
      </c>
      <c r="D369" t="str">
        <f>VLOOKUP(C369,vendor_table!$B$2:$C$31,2,)</f>
        <v>410 Terry Ave N. Seattle, WA, 98109</v>
      </c>
      <c r="E369" t="s">
        <v>240</v>
      </c>
      <c r="F369" t="str">
        <f t="shared" si="5"/>
        <v>Saturday</v>
      </c>
    </row>
    <row r="370" spans="1:6" x14ac:dyDescent="0.45">
      <c r="A370" s="129" t="s">
        <v>95</v>
      </c>
      <c r="B370">
        <v>2.98</v>
      </c>
      <c r="C370" t="s">
        <v>58</v>
      </c>
      <c r="D370" t="str">
        <f>VLOOKUP(C370,vendor_table!$B$2:$C$31,2,)</f>
        <v>2455 Paces Ferry Rd SE. Atlanta, GA, 30339</v>
      </c>
      <c r="E370" t="s">
        <v>239</v>
      </c>
      <c r="F370" t="str">
        <f t="shared" si="5"/>
        <v>Saturday</v>
      </c>
    </row>
    <row r="371" spans="1:6" x14ac:dyDescent="0.45">
      <c r="A371" s="129" t="s">
        <v>97</v>
      </c>
      <c r="B371">
        <v>1.1499999999999999</v>
      </c>
      <c r="C371" t="s">
        <v>58</v>
      </c>
      <c r="D371" t="str">
        <f>VLOOKUP(C371,vendor_table!$B$2:$C$31,2,)</f>
        <v>2455 Paces Ferry Rd SE. Atlanta, GA, 30339</v>
      </c>
      <c r="E371" t="s">
        <v>239</v>
      </c>
      <c r="F371" t="str">
        <f t="shared" si="5"/>
        <v>Saturday</v>
      </c>
    </row>
    <row r="372" spans="1:6" x14ac:dyDescent="0.45">
      <c r="A372" s="80" t="s">
        <v>93</v>
      </c>
      <c r="B372">
        <v>8.5399999999999991</v>
      </c>
      <c r="C372" t="s">
        <v>49</v>
      </c>
      <c r="D372" t="str">
        <f>VLOOKUP(C372,vendor_table!$B$2:$C$31,2,)</f>
        <v>410 Terry Ave N. Seattle, WA, 98109</v>
      </c>
      <c r="E372" t="s">
        <v>240</v>
      </c>
      <c r="F372" t="str">
        <f t="shared" si="5"/>
        <v>Saturday</v>
      </c>
    </row>
    <row r="373" spans="1:6" x14ac:dyDescent="0.45">
      <c r="A373" s="129" t="s">
        <v>101</v>
      </c>
      <c r="B373">
        <v>4.5999999999999996</v>
      </c>
      <c r="C373" t="s">
        <v>58</v>
      </c>
      <c r="D373" t="str">
        <f>VLOOKUP(C373,vendor_table!$B$2:$C$31,2,)</f>
        <v>2455 Paces Ferry Rd SE. Atlanta, GA, 30339</v>
      </c>
      <c r="E373" t="s">
        <v>239</v>
      </c>
      <c r="F373" t="str">
        <f t="shared" si="5"/>
        <v>Saturday</v>
      </c>
    </row>
    <row r="374" spans="1:6" x14ac:dyDescent="0.45">
      <c r="A374" s="129" t="s">
        <v>103</v>
      </c>
      <c r="B374">
        <v>1.6</v>
      </c>
      <c r="C374" t="s">
        <v>58</v>
      </c>
      <c r="D374" t="str">
        <f>VLOOKUP(C374,vendor_table!$B$2:$C$31,2,)</f>
        <v>2455 Paces Ferry Rd SE. Atlanta, GA, 30339</v>
      </c>
      <c r="E374" t="s">
        <v>239</v>
      </c>
      <c r="F374" t="str">
        <f t="shared" si="5"/>
        <v>Saturday</v>
      </c>
    </row>
    <row r="375" spans="1:6" x14ac:dyDescent="0.45">
      <c r="A375" s="129" t="s">
        <v>105</v>
      </c>
      <c r="B375">
        <v>84.99</v>
      </c>
      <c r="C375" t="s">
        <v>139</v>
      </c>
      <c r="D375" t="str">
        <f>VLOOKUP(C375,vendor_table!$B$2:$C$31,2,)</f>
        <v>online</v>
      </c>
      <c r="E375" t="s">
        <v>239</v>
      </c>
      <c r="F375" t="str">
        <f t="shared" si="5"/>
        <v>Saturday</v>
      </c>
    </row>
    <row r="376" spans="1:6" x14ac:dyDescent="0.45">
      <c r="A376" s="129" t="s">
        <v>107</v>
      </c>
      <c r="B376">
        <v>143.99</v>
      </c>
      <c r="C376" t="s">
        <v>49</v>
      </c>
      <c r="D376" t="str">
        <f>VLOOKUP(C376,vendor_table!$B$2:$C$31,2,)</f>
        <v>410 Terry Ave N. Seattle, WA, 98109</v>
      </c>
      <c r="E376" t="s">
        <v>239</v>
      </c>
      <c r="F376" t="str">
        <f t="shared" si="5"/>
        <v>Saturday</v>
      </c>
    </row>
    <row r="377" spans="1:6" x14ac:dyDescent="0.45">
      <c r="A377" s="129" t="s">
        <v>109</v>
      </c>
      <c r="B377">
        <v>149</v>
      </c>
      <c r="C377" t="s">
        <v>58</v>
      </c>
      <c r="D377" t="str">
        <f>VLOOKUP(C377,vendor_table!$B$2:$C$31,2,)</f>
        <v>2455 Paces Ferry Rd SE. Atlanta, GA, 30339</v>
      </c>
      <c r="E377" t="s">
        <v>239</v>
      </c>
      <c r="F377" t="str">
        <f t="shared" si="5"/>
        <v>Saturday</v>
      </c>
    </row>
    <row r="378" spans="1:6" x14ac:dyDescent="0.45">
      <c r="A378" s="129" t="s">
        <v>111</v>
      </c>
      <c r="B378">
        <v>289</v>
      </c>
      <c r="C378" t="s">
        <v>56</v>
      </c>
      <c r="D378" t="str">
        <f>VLOOKUP(C378,vendor_table!$B$2:$C$31,2,)</f>
        <v>2025 Hamilton Avenue. San Jose, California, 95125</v>
      </c>
      <c r="E378" t="s">
        <v>239</v>
      </c>
      <c r="F378" t="str">
        <f t="shared" si="5"/>
        <v>Saturday</v>
      </c>
    </row>
    <row r="379" spans="1:6" x14ac:dyDescent="0.45">
      <c r="A379" s="129" t="s">
        <v>113</v>
      </c>
      <c r="B379">
        <v>634.6</v>
      </c>
      <c r="C379" t="s">
        <v>49</v>
      </c>
      <c r="D379" t="str">
        <f>VLOOKUP(C379,vendor_table!$B$2:$C$31,2,)</f>
        <v>410 Terry Ave N. Seattle, WA, 98109</v>
      </c>
      <c r="E379" t="s">
        <v>239</v>
      </c>
      <c r="F379" t="str">
        <f t="shared" si="5"/>
        <v>Saturday</v>
      </c>
    </row>
    <row r="380" spans="1:6" x14ac:dyDescent="0.45">
      <c r="A380" s="129" t="s">
        <v>115</v>
      </c>
      <c r="B380">
        <v>354.99</v>
      </c>
      <c r="C380" t="s">
        <v>49</v>
      </c>
      <c r="D380" t="str">
        <f>VLOOKUP(C380,vendor_table!$B$2:$C$31,2,)</f>
        <v>410 Terry Ave N. Seattle, WA, 98109</v>
      </c>
      <c r="E380" t="s">
        <v>239</v>
      </c>
      <c r="F380" t="str">
        <f t="shared" si="5"/>
        <v>Saturday</v>
      </c>
    </row>
    <row r="381" spans="1:6" x14ac:dyDescent="0.45">
      <c r="A381" s="129" t="s">
        <v>117</v>
      </c>
      <c r="B381">
        <v>155.99</v>
      </c>
      <c r="C381" t="s">
        <v>49</v>
      </c>
      <c r="D381" t="str">
        <f>VLOOKUP(C381,vendor_table!$B$2:$C$31,2,)</f>
        <v>410 Terry Ave N. Seattle, WA, 98109</v>
      </c>
      <c r="E381" t="s">
        <v>239</v>
      </c>
      <c r="F381" t="str">
        <f t="shared" si="5"/>
        <v>Saturday</v>
      </c>
    </row>
    <row r="382" spans="1:6" x14ac:dyDescent="0.45">
      <c r="A382" s="129" t="s">
        <v>88</v>
      </c>
      <c r="B382">
        <v>4.7300000000000004</v>
      </c>
      <c r="C382" t="s">
        <v>55</v>
      </c>
      <c r="D382" t="str">
        <f>VLOOKUP(C382,vendor_table!$B$2:$C$31,2,)</f>
        <v>4601 Bulls Bay Hwy #100. Jacksonville, FL, 32219</v>
      </c>
      <c r="E382" t="s">
        <v>243</v>
      </c>
      <c r="F382" t="str">
        <f t="shared" si="5"/>
        <v>Sunday</v>
      </c>
    </row>
    <row r="383" spans="1:6" x14ac:dyDescent="0.45">
      <c r="A383" s="129" t="s">
        <v>90</v>
      </c>
      <c r="B383">
        <v>8.35</v>
      </c>
      <c r="C383" t="s">
        <v>55</v>
      </c>
      <c r="D383" t="str">
        <f>VLOOKUP(C383,vendor_table!$B$2:$C$31,2,)</f>
        <v>4601 Bulls Bay Hwy #100. Jacksonville, FL, 32219</v>
      </c>
      <c r="E383" t="s">
        <v>243</v>
      </c>
      <c r="F383" t="str">
        <f t="shared" si="5"/>
        <v>Sunday</v>
      </c>
    </row>
    <row r="384" spans="1:6" x14ac:dyDescent="0.45">
      <c r="A384" s="129" t="s">
        <v>73</v>
      </c>
      <c r="B384">
        <v>33.340000000000003</v>
      </c>
      <c r="C384" t="s">
        <v>54</v>
      </c>
      <c r="D384" t="str">
        <f>VLOOKUP(C384,vendor_table!$B$2:$C$31,2,)</f>
        <v>1835 E Hallandale Bch 264 Hallandale. Beach, FL, 33009</v>
      </c>
      <c r="E384" t="s">
        <v>243</v>
      </c>
      <c r="F384" t="str">
        <f t="shared" si="5"/>
        <v>Sunday</v>
      </c>
    </row>
    <row r="385" spans="1:6" x14ac:dyDescent="0.45">
      <c r="A385" s="129" t="s">
        <v>95</v>
      </c>
      <c r="B385">
        <v>2.98</v>
      </c>
      <c r="C385" t="s">
        <v>58</v>
      </c>
      <c r="D385" t="str">
        <f>VLOOKUP(C385,vendor_table!$B$2:$C$31,2,)</f>
        <v>2455 Paces Ferry Rd SE. Atlanta, GA, 30339</v>
      </c>
      <c r="E385" t="s">
        <v>243</v>
      </c>
      <c r="F385" t="str">
        <f t="shared" si="5"/>
        <v>Sunday</v>
      </c>
    </row>
    <row r="386" spans="1:6" x14ac:dyDescent="0.45">
      <c r="A386" s="129" t="s">
        <v>97</v>
      </c>
      <c r="B386">
        <v>1.1499999999999999</v>
      </c>
      <c r="C386" t="s">
        <v>58</v>
      </c>
      <c r="D386" t="str">
        <f>VLOOKUP(C386,vendor_table!$B$2:$C$31,2,)</f>
        <v>2455 Paces Ferry Rd SE. Atlanta, GA, 30339</v>
      </c>
      <c r="E386" t="s">
        <v>243</v>
      </c>
      <c r="F386" t="str">
        <f t="shared" ref="F386:F449" si="6">TEXT(E386,"dddd")</f>
        <v>Sunday</v>
      </c>
    </row>
    <row r="387" spans="1:6" x14ac:dyDescent="0.45">
      <c r="A387" s="129" t="s">
        <v>101</v>
      </c>
      <c r="B387">
        <v>4.5999999999999996</v>
      </c>
      <c r="C387" t="s">
        <v>49</v>
      </c>
      <c r="D387" t="str">
        <f>VLOOKUP(C387,vendor_table!$B$2:$C$31,2,)</f>
        <v>410 Terry Ave N. Seattle, WA, 98109</v>
      </c>
      <c r="E387" t="s">
        <v>243</v>
      </c>
      <c r="F387" t="str">
        <f t="shared" si="6"/>
        <v>Sunday</v>
      </c>
    </row>
    <row r="388" spans="1:6" x14ac:dyDescent="0.45">
      <c r="A388" s="129" t="s">
        <v>103</v>
      </c>
      <c r="B388">
        <v>0.98</v>
      </c>
      <c r="C388" t="s">
        <v>244</v>
      </c>
      <c r="D388" t="str">
        <f>VLOOKUP(C388,vendor_table!$B$2:$C$31,2,)</f>
        <v>2526 Stallings Dr. N Nacogdoches, TX 75964</v>
      </c>
      <c r="E388" t="s">
        <v>243</v>
      </c>
      <c r="F388" t="str">
        <f t="shared" si="6"/>
        <v>Sunday</v>
      </c>
    </row>
    <row r="389" spans="1:6" x14ac:dyDescent="0.45">
      <c r="A389" s="129" t="s">
        <v>105</v>
      </c>
      <c r="B389">
        <v>84.99</v>
      </c>
      <c r="C389" t="s">
        <v>49</v>
      </c>
      <c r="D389" t="str">
        <f>VLOOKUP(C389,vendor_table!$B$2:$C$31,2,)</f>
        <v>410 Terry Ave N. Seattle, WA, 98109</v>
      </c>
      <c r="E389" t="s">
        <v>243</v>
      </c>
      <c r="F389" t="str">
        <f t="shared" si="6"/>
        <v>Sunday</v>
      </c>
    </row>
    <row r="390" spans="1:6" x14ac:dyDescent="0.45">
      <c r="A390" s="129" t="s">
        <v>107</v>
      </c>
      <c r="B390">
        <v>135</v>
      </c>
      <c r="C390" t="s">
        <v>55</v>
      </c>
      <c r="D390" t="str">
        <f>VLOOKUP(C390,vendor_table!$B$2:$C$31,2,)</f>
        <v>4601 Bulls Bay Hwy #100. Jacksonville, FL, 32219</v>
      </c>
      <c r="E390" t="s">
        <v>243</v>
      </c>
      <c r="F390" t="str">
        <f t="shared" si="6"/>
        <v>Sunday</v>
      </c>
    </row>
    <row r="391" spans="1:6" x14ac:dyDescent="0.45">
      <c r="A391" s="129" t="s">
        <v>109</v>
      </c>
      <c r="B391">
        <v>149</v>
      </c>
      <c r="C391" t="s">
        <v>58</v>
      </c>
      <c r="D391" t="str">
        <f>VLOOKUP(C391,vendor_table!$B$2:$C$31,2,)</f>
        <v>2455 Paces Ferry Rd SE. Atlanta, GA, 30339</v>
      </c>
      <c r="E391" t="s">
        <v>243</v>
      </c>
      <c r="F391" t="str">
        <f t="shared" si="6"/>
        <v>Sunday</v>
      </c>
    </row>
    <row r="392" spans="1:6" x14ac:dyDescent="0.45">
      <c r="A392" s="129" t="s">
        <v>111</v>
      </c>
      <c r="B392">
        <v>289</v>
      </c>
      <c r="C392" t="s">
        <v>54</v>
      </c>
      <c r="D392" t="str">
        <f>VLOOKUP(C392,vendor_table!$B$2:$C$31,2,)</f>
        <v>1835 E Hallandale Bch 264 Hallandale. Beach, FL, 33009</v>
      </c>
      <c r="E392" t="s">
        <v>247</v>
      </c>
      <c r="F392" t="str">
        <f t="shared" si="6"/>
        <v>Sunday</v>
      </c>
    </row>
    <row r="393" spans="1:6" x14ac:dyDescent="0.45">
      <c r="A393" s="129" t="s">
        <v>113</v>
      </c>
      <c r="B393">
        <v>634.6</v>
      </c>
      <c r="C393" t="s">
        <v>49</v>
      </c>
      <c r="D393" t="str">
        <f>VLOOKUP(C393,vendor_table!$B$2:$C$31,2,)</f>
        <v>410 Terry Ave N. Seattle, WA, 98109</v>
      </c>
      <c r="E393" t="s">
        <v>247</v>
      </c>
      <c r="F393" t="str">
        <f t="shared" si="6"/>
        <v>Sunday</v>
      </c>
    </row>
    <row r="394" spans="1:6" x14ac:dyDescent="0.45">
      <c r="A394" s="129" t="s">
        <v>115</v>
      </c>
      <c r="B394">
        <v>354.99</v>
      </c>
      <c r="C394" t="s">
        <v>49</v>
      </c>
      <c r="D394" t="str">
        <f>VLOOKUP(C394,vendor_table!$B$2:$C$31,2,)</f>
        <v>410 Terry Ave N. Seattle, WA, 98109</v>
      </c>
      <c r="E394" t="s">
        <v>247</v>
      </c>
      <c r="F394" t="str">
        <f t="shared" si="6"/>
        <v>Sunday</v>
      </c>
    </row>
    <row r="395" spans="1:6" x14ac:dyDescent="0.45">
      <c r="A395" s="129" t="s">
        <v>117</v>
      </c>
      <c r="B395">
        <v>155.99</v>
      </c>
      <c r="C395" t="s">
        <v>49</v>
      </c>
      <c r="D395" t="str">
        <f>VLOOKUP(C395,vendor_table!$B$2:$C$31,2,)</f>
        <v>410 Terry Ave N. Seattle, WA, 98109</v>
      </c>
      <c r="E395" t="s">
        <v>247</v>
      </c>
      <c r="F395" t="str">
        <f t="shared" si="6"/>
        <v>Sunday</v>
      </c>
    </row>
    <row r="396" spans="1:6" x14ac:dyDescent="0.45">
      <c r="A396" s="164" t="s">
        <v>88</v>
      </c>
      <c r="B396">
        <v>4.7300000000000004</v>
      </c>
      <c r="C396" t="s">
        <v>55</v>
      </c>
      <c r="D396" t="str">
        <f>VLOOKUP(C396,vendor_table!$B$2:$C$31,2,)</f>
        <v>4601 Bulls Bay Hwy #100. Jacksonville, FL, 32219</v>
      </c>
      <c r="E396" t="s">
        <v>292</v>
      </c>
      <c r="F396" t="str">
        <f t="shared" si="6"/>
        <v>Monday</v>
      </c>
    </row>
    <row r="397" spans="1:6" x14ac:dyDescent="0.45">
      <c r="A397" s="164" t="s">
        <v>90</v>
      </c>
      <c r="B397">
        <v>8.35</v>
      </c>
      <c r="C397" t="s">
        <v>55</v>
      </c>
      <c r="D397" t="str">
        <f>VLOOKUP(C397,vendor_table!$B$2:$C$31,2,)</f>
        <v>4601 Bulls Bay Hwy #100. Jacksonville, FL, 32219</v>
      </c>
      <c r="E397" t="s">
        <v>292</v>
      </c>
      <c r="F397" t="str">
        <f t="shared" si="6"/>
        <v>Monday</v>
      </c>
    </row>
    <row r="398" spans="1:6" x14ac:dyDescent="0.45">
      <c r="A398" s="164" t="s">
        <v>73</v>
      </c>
      <c r="B398">
        <v>17.55</v>
      </c>
      <c r="C398" t="s">
        <v>54</v>
      </c>
      <c r="D398" t="str">
        <f>VLOOKUP(C398,vendor_table!$B$2:$C$31,2,)</f>
        <v>1835 E Hallandale Bch 264 Hallandale. Beach, FL, 33009</v>
      </c>
      <c r="E398" t="s">
        <v>293</v>
      </c>
      <c r="F398" t="str">
        <f t="shared" si="6"/>
        <v>Monday</v>
      </c>
    </row>
    <row r="399" spans="1:6" x14ac:dyDescent="0.45">
      <c r="A399" s="164" t="s">
        <v>95</v>
      </c>
      <c r="B399">
        <v>2.98</v>
      </c>
      <c r="C399" t="s">
        <v>58</v>
      </c>
      <c r="D399" t="str">
        <f>VLOOKUP(C399,vendor_table!$B$2:$C$31,2,)</f>
        <v>2455 Paces Ferry Rd SE. Atlanta, GA, 30339</v>
      </c>
      <c r="E399" t="s">
        <v>293</v>
      </c>
      <c r="F399" t="str">
        <f t="shared" si="6"/>
        <v>Monday</v>
      </c>
    </row>
    <row r="400" spans="1:6" x14ac:dyDescent="0.45">
      <c r="A400" s="164" t="s">
        <v>97</v>
      </c>
      <c r="B400">
        <v>1.1499999999999999</v>
      </c>
      <c r="C400" t="s">
        <v>58</v>
      </c>
      <c r="D400" t="str">
        <f>VLOOKUP(C400,vendor_table!$B$2:$C$31,2,)</f>
        <v>2455 Paces Ferry Rd SE. Atlanta, GA, 30339</v>
      </c>
      <c r="E400" t="s">
        <v>293</v>
      </c>
      <c r="F400" t="str">
        <f t="shared" si="6"/>
        <v>Monday</v>
      </c>
    </row>
    <row r="401" spans="1:6" x14ac:dyDescent="0.45">
      <c r="A401" s="164" t="s">
        <v>101</v>
      </c>
      <c r="B401">
        <v>4.5999999999999996</v>
      </c>
      <c r="C401" t="s">
        <v>58</v>
      </c>
      <c r="D401" t="str">
        <f>VLOOKUP(C401,vendor_table!$B$2:$C$31,2,)</f>
        <v>2455 Paces Ferry Rd SE. Atlanta, GA, 30339</v>
      </c>
      <c r="E401" t="s">
        <v>293</v>
      </c>
      <c r="F401" t="str">
        <f t="shared" si="6"/>
        <v>Monday</v>
      </c>
    </row>
    <row r="402" spans="1:6" x14ac:dyDescent="0.45">
      <c r="A402" s="164" t="s">
        <v>103</v>
      </c>
      <c r="B402">
        <v>1.6</v>
      </c>
      <c r="C402" t="s">
        <v>58</v>
      </c>
      <c r="D402" t="str">
        <f>VLOOKUP(C402,vendor_table!$B$2:$C$31,2,)</f>
        <v>2455 Paces Ferry Rd SE. Atlanta, GA, 30339</v>
      </c>
      <c r="E402" t="s">
        <v>293</v>
      </c>
      <c r="F402" t="str">
        <f t="shared" si="6"/>
        <v>Monday</v>
      </c>
    </row>
    <row r="403" spans="1:6" x14ac:dyDescent="0.45">
      <c r="A403" s="164" t="s">
        <v>105</v>
      </c>
      <c r="B403">
        <v>110</v>
      </c>
      <c r="C403" t="s">
        <v>49</v>
      </c>
      <c r="D403" t="str">
        <f>VLOOKUP(C403,vendor_table!$B$2:$C$31,2,)</f>
        <v>410 Terry Ave N. Seattle, WA, 98109</v>
      </c>
      <c r="E403" t="s">
        <v>293</v>
      </c>
      <c r="F403" t="str">
        <f t="shared" si="6"/>
        <v>Monday</v>
      </c>
    </row>
    <row r="404" spans="1:6" x14ac:dyDescent="0.45">
      <c r="A404" s="164" t="s">
        <v>107</v>
      </c>
      <c r="B404">
        <v>159</v>
      </c>
      <c r="C404" t="s">
        <v>56</v>
      </c>
      <c r="D404" t="str">
        <f>VLOOKUP(C404,vendor_table!$B$2:$C$31,2,)</f>
        <v>2025 Hamilton Avenue. San Jose, California, 95125</v>
      </c>
      <c r="E404" t="s">
        <v>293</v>
      </c>
      <c r="F404" t="str">
        <f t="shared" si="6"/>
        <v>Monday</v>
      </c>
    </row>
    <row r="405" spans="1:6" x14ac:dyDescent="0.45">
      <c r="A405" s="164" t="s">
        <v>109</v>
      </c>
      <c r="B405">
        <v>149</v>
      </c>
      <c r="C405" t="s">
        <v>58</v>
      </c>
      <c r="D405" t="str">
        <f>VLOOKUP(C405,vendor_table!$B$2:$C$31,2,)</f>
        <v>2455 Paces Ferry Rd SE. Atlanta, GA, 30339</v>
      </c>
      <c r="E405" t="s">
        <v>293</v>
      </c>
      <c r="F405" t="str">
        <f t="shared" si="6"/>
        <v>Monday</v>
      </c>
    </row>
    <row r="406" spans="1:6" x14ac:dyDescent="0.45">
      <c r="A406" s="164" t="s">
        <v>111</v>
      </c>
      <c r="B406">
        <v>289</v>
      </c>
      <c r="C406" t="s">
        <v>54</v>
      </c>
      <c r="D406" t="str">
        <f>VLOOKUP(C406,vendor_table!$B$2:$C$31,2,)</f>
        <v>1835 E Hallandale Bch 264 Hallandale. Beach, FL, 33009</v>
      </c>
      <c r="E406" t="s">
        <v>293</v>
      </c>
      <c r="F406" t="str">
        <f t="shared" si="6"/>
        <v>Monday</v>
      </c>
    </row>
    <row r="407" spans="1:6" x14ac:dyDescent="0.45">
      <c r="A407" s="164" t="s">
        <v>113</v>
      </c>
      <c r="B407">
        <v>634.6</v>
      </c>
      <c r="C407" t="s">
        <v>49</v>
      </c>
      <c r="D407" t="str">
        <f>VLOOKUP(C407,vendor_table!$B$2:$C$31,2,)</f>
        <v>410 Terry Ave N. Seattle, WA, 98109</v>
      </c>
      <c r="E407" t="s">
        <v>293</v>
      </c>
      <c r="F407" t="str">
        <f t="shared" si="6"/>
        <v>Monday</v>
      </c>
    </row>
    <row r="408" spans="1:6" x14ac:dyDescent="0.45">
      <c r="A408" s="164" t="s">
        <v>115</v>
      </c>
      <c r="B408">
        <v>354.99</v>
      </c>
      <c r="C408" t="s">
        <v>49</v>
      </c>
      <c r="D408" t="str">
        <f>VLOOKUP(C408,vendor_table!$B$2:$C$31,2,)</f>
        <v>410 Terry Ave N. Seattle, WA, 98109</v>
      </c>
      <c r="E408" t="s">
        <v>293</v>
      </c>
      <c r="F408" t="str">
        <f t="shared" si="6"/>
        <v>Monday</v>
      </c>
    </row>
    <row r="409" spans="1:6" x14ac:dyDescent="0.45">
      <c r="A409" s="164" t="s">
        <v>117</v>
      </c>
      <c r="B409">
        <v>155.99</v>
      </c>
      <c r="C409" t="s">
        <v>49</v>
      </c>
      <c r="D409" t="str">
        <f>VLOOKUP(C409,vendor_table!$B$2:$C$31,2,)</f>
        <v>410 Terry Ave N. Seattle, WA, 98109</v>
      </c>
      <c r="E409" t="s">
        <v>293</v>
      </c>
      <c r="F409" t="str">
        <f t="shared" si="6"/>
        <v>Monday</v>
      </c>
    </row>
  </sheetData>
  <conditionalFormatting sqref="B34:B317">
    <cfRule type="cellIs" dxfId="1" priority="2" operator="equal">
      <formula>0.68</formula>
    </cfRule>
  </conditionalFormatting>
  <conditionalFormatting sqref="C1:D1 C410:D1048576 C34:C409">
    <cfRule type="cellIs" dxfId="0" priority="1" operator="equal">
      <formula>"rona"</formula>
    </cfRule>
  </conditionalFormatting>
  <pageMargins left="0.7" right="0.7" top="0.75" bottom="0.75" header="0.3" footer="0.3"/>
  <pageSetup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1120"/>
  <sheetViews>
    <sheetView tabSelected="1" topLeftCell="B1091" workbookViewId="0">
      <selection activeCell="A2" sqref="A2:F1120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47.796875" customWidth="1"/>
    <col min="5" max="5" width="19.6640625" customWidth="1"/>
    <col min="6" max="6" width="17.86328125" bestFit="1" customWidth="1"/>
    <col min="7" max="7" width="47.796875" bestFit="1" customWidth="1"/>
    <col min="9" max="9" width="50.06640625" bestFit="1" customWidth="1"/>
  </cols>
  <sheetData>
    <row r="1" spans="1:10" ht="15.75" customHeight="1" x14ac:dyDescent="0.5">
      <c r="A1" s="70" t="s">
        <v>83</v>
      </c>
      <c r="B1" s="70" t="s">
        <v>84</v>
      </c>
      <c r="C1" s="70" t="s">
        <v>85</v>
      </c>
      <c r="D1" s="117" t="s">
        <v>250</v>
      </c>
      <c r="E1" s="70" t="s">
        <v>87</v>
      </c>
      <c r="F1" s="82" t="s">
        <v>251</v>
      </c>
      <c r="G1" s="85"/>
      <c r="I1" s="85" t="s">
        <v>266</v>
      </c>
    </row>
    <row r="2" spans="1:10" x14ac:dyDescent="0.45">
      <c r="A2" t="s">
        <v>88</v>
      </c>
      <c r="B2">
        <v>7.22</v>
      </c>
      <c r="C2" t="s">
        <v>58</v>
      </c>
      <c r="D2" t="str">
        <f>VLOOKUP(C2,vendor_table!$B$2:$C$31,2,)</f>
        <v>2455 Paces Ferry Rd SE. Atlanta, GA, 30339</v>
      </c>
      <c r="E2" s="122">
        <v>44854.848611111112</v>
      </c>
      <c r="F2" t="str">
        <f t="shared" ref="F2:F65" si="0">TEXT(E2,"dddd")</f>
        <v>Thursday</v>
      </c>
      <c r="I2" t="str">
        <f t="array" ref="I2:I28">_xlfn.UNIQUE(C2:C996)</f>
        <v>homedepot</v>
      </c>
      <c r="J2">
        <v>0</v>
      </c>
    </row>
    <row r="3" spans="1:10" x14ac:dyDescent="0.45">
      <c r="A3" t="s">
        <v>88</v>
      </c>
      <c r="B3">
        <v>5.99</v>
      </c>
      <c r="C3" t="s">
        <v>61</v>
      </c>
      <c r="D3" t="str">
        <f>VLOOKUP(C3,vendor_table!$B$2:$C$31,2,)</f>
        <v>1000 Lowe's Blvd. Mooresville, NC, 28117</v>
      </c>
      <c r="E3" s="122">
        <v>44854.848611111112</v>
      </c>
      <c r="F3" t="str">
        <f t="shared" si="0"/>
        <v>Thursday</v>
      </c>
      <c r="I3" t="str">
        <v>lowes</v>
      </c>
      <c r="J3">
        <v>1</v>
      </c>
    </row>
    <row r="4" spans="1:10" x14ac:dyDescent="0.45">
      <c r="A4" t="s">
        <v>88</v>
      </c>
      <c r="B4">
        <v>4.7300000000000004</v>
      </c>
      <c r="C4" t="s">
        <v>57</v>
      </c>
      <c r="D4" t="str">
        <f>VLOOKUP(C4,vendor_table!$B$2:$C$31,2,)</f>
        <v>1290 N Hobbie Ave. Kankakee, Illinois, 60901</v>
      </c>
      <c r="E4" s="122">
        <v>44854.848611111112</v>
      </c>
      <c r="F4" t="str">
        <f t="shared" si="0"/>
        <v>Thursday</v>
      </c>
      <c r="I4" t="str">
        <v>gordonelectricsupply</v>
      </c>
      <c r="J4">
        <v>2</v>
      </c>
    </row>
    <row r="5" spans="1:10" x14ac:dyDescent="0.45">
      <c r="A5" t="s">
        <v>88</v>
      </c>
      <c r="B5">
        <v>5.88</v>
      </c>
      <c r="C5" t="s">
        <v>69</v>
      </c>
      <c r="D5" t="str">
        <f>VLOOKUP(C5,vendor_table!$B$2:$C$31,2,)</f>
        <v>6260 Abbott Dr. Omaha, Nebraska, 68110</v>
      </c>
      <c r="E5" s="122">
        <v>44854.848611111112</v>
      </c>
      <c r="F5" t="str">
        <f t="shared" si="0"/>
        <v>Thursday</v>
      </c>
      <c r="I5" t="str">
        <v>supplyworks</v>
      </c>
      <c r="J5">
        <v>3</v>
      </c>
    </row>
    <row r="6" spans="1:10" x14ac:dyDescent="0.45">
      <c r="A6" t="s">
        <v>88</v>
      </c>
      <c r="B6">
        <v>9.09</v>
      </c>
      <c r="C6" t="s">
        <v>56</v>
      </c>
      <c r="D6" t="str">
        <f>VLOOKUP(C6,vendor_table!$B$2:$C$31,2,)</f>
        <v>2025 Hamilton Avenue. San Jose, California, 95125</v>
      </c>
      <c r="E6" s="122">
        <v>44854.848611111112</v>
      </c>
      <c r="F6" t="str">
        <f t="shared" si="0"/>
        <v>Thursday</v>
      </c>
      <c r="I6" t="str">
        <v>ebay</v>
      </c>
      <c r="J6">
        <v>4</v>
      </c>
    </row>
    <row r="7" spans="1:10" x14ac:dyDescent="0.45">
      <c r="A7" t="s">
        <v>90</v>
      </c>
      <c r="B7">
        <v>11.91</v>
      </c>
      <c r="C7" t="s">
        <v>58</v>
      </c>
      <c r="D7" t="str">
        <f>VLOOKUP(C7,vendor_table!$B$2:$C$31,2,)</f>
        <v>2455 Paces Ferry Rd SE. Atlanta, GA, 30339</v>
      </c>
      <c r="E7" s="122">
        <v>44854.848611111112</v>
      </c>
      <c r="F7" t="str">
        <f t="shared" si="0"/>
        <v>Thursday</v>
      </c>
      <c r="I7" t="str">
        <v>ebarnett</v>
      </c>
      <c r="J7">
        <v>5</v>
      </c>
    </row>
    <row r="8" spans="1:10" x14ac:dyDescent="0.45">
      <c r="A8" t="s">
        <v>90</v>
      </c>
      <c r="B8">
        <v>10.47</v>
      </c>
      <c r="C8" t="s">
        <v>55</v>
      </c>
      <c r="D8" t="str">
        <f>VLOOKUP(C8,vendor_table!$B$2:$C$31,2,)</f>
        <v>4601 Bulls Bay Hwy #100. Jacksonville, FL, 32219</v>
      </c>
      <c r="E8" s="122">
        <v>44854.848611111112</v>
      </c>
      <c r="F8" t="str">
        <f t="shared" si="0"/>
        <v>Thursday</v>
      </c>
      <c r="I8" t="str">
        <v>wilmar</v>
      </c>
      <c r="J8">
        <v>6</v>
      </c>
    </row>
    <row r="9" spans="1:10" x14ac:dyDescent="0.45">
      <c r="A9" t="s">
        <v>90</v>
      </c>
      <c r="B9">
        <v>8.36</v>
      </c>
      <c r="C9" t="s">
        <v>57</v>
      </c>
      <c r="D9" t="str">
        <f>VLOOKUP(C9,vendor_table!$B$2:$C$31,2,)</f>
        <v>1290 N Hobbie Ave. Kankakee, Illinois, 60901</v>
      </c>
      <c r="E9" s="122">
        <v>44854.848611111112</v>
      </c>
      <c r="F9" t="str">
        <f t="shared" si="0"/>
        <v>Thursday</v>
      </c>
      <c r="I9" t="str">
        <v>linemen-tools</v>
      </c>
      <c r="J9">
        <v>7</v>
      </c>
    </row>
    <row r="10" spans="1:10" x14ac:dyDescent="0.45">
      <c r="A10" t="s">
        <v>73</v>
      </c>
      <c r="B10">
        <v>20.62</v>
      </c>
      <c r="C10" t="s">
        <v>58</v>
      </c>
      <c r="D10" t="str">
        <f>VLOOKUP(C10,vendor_table!$B$2:$C$31,2,)</f>
        <v>2455 Paces Ferry Rd SE. Atlanta, GA, 30339</v>
      </c>
      <c r="E10" s="122">
        <v>44854.848611111112</v>
      </c>
      <c r="F10" t="str">
        <f t="shared" si="0"/>
        <v>Thursday</v>
      </c>
      <c r="I10" t="str">
        <v>truevalue</v>
      </c>
      <c r="J10">
        <v>8</v>
      </c>
    </row>
    <row r="11" spans="1:10" x14ac:dyDescent="0.45">
      <c r="A11" t="s">
        <v>73</v>
      </c>
      <c r="B11">
        <v>17.55</v>
      </c>
      <c r="C11" t="s">
        <v>71</v>
      </c>
      <c r="D11" t="str">
        <f>VLOOKUP(C11,vendor_table!$B$2:$C$31,2,)</f>
        <v>28 Biopolis Road. Singapore, 138568</v>
      </c>
      <c r="E11" s="122">
        <v>44854.848611111112</v>
      </c>
      <c r="F11" t="str">
        <f t="shared" si="0"/>
        <v>Thursday</v>
      </c>
      <c r="I11" t="str">
        <v>amazon</v>
      </c>
      <c r="J11">
        <v>9</v>
      </c>
    </row>
    <row r="12" spans="1:10" x14ac:dyDescent="0.45">
      <c r="A12" t="s">
        <v>73</v>
      </c>
      <c r="B12">
        <v>8.9</v>
      </c>
      <c r="C12" t="s">
        <v>60</v>
      </c>
      <c r="D12" t="str">
        <f>VLOOKUP(C12,vendor_table!$B$2:$C$31,2,)</f>
        <v>5941 1st Avenue Eastman, GA, 31023</v>
      </c>
      <c r="E12" s="122">
        <v>44854.848611111112</v>
      </c>
      <c r="F12" t="str">
        <f t="shared" si="0"/>
        <v>Thursday</v>
      </c>
      <c r="I12" t="str">
        <v>pinterest</v>
      </c>
      <c r="J12">
        <v>10</v>
      </c>
    </row>
    <row r="13" spans="1:10" x14ac:dyDescent="0.45">
      <c r="A13" t="s">
        <v>73</v>
      </c>
      <c r="B13">
        <v>24.99</v>
      </c>
      <c r="C13" t="s">
        <v>70</v>
      </c>
      <c r="D13" t="str">
        <f>VLOOKUP(C13,vendor_table!$B$2:$C$31,2,)</f>
        <v>8600 W Bryn Mawr Ave. Chicago, IL, 60631</v>
      </c>
      <c r="E13" s="122">
        <v>44854.848611111112</v>
      </c>
      <c r="F13" t="str">
        <f t="shared" si="0"/>
        <v>Thursday</v>
      </c>
      <c r="I13" t="str">
        <v>socalelectric</v>
      </c>
      <c r="J13">
        <v>11</v>
      </c>
    </row>
    <row r="14" spans="1:10" x14ac:dyDescent="0.45">
      <c r="A14" t="s">
        <v>93</v>
      </c>
      <c r="B14">
        <v>3.98</v>
      </c>
      <c r="C14" t="s">
        <v>58</v>
      </c>
      <c r="D14" t="str">
        <f>VLOOKUP(C14,vendor_table!$B$2:$C$31,2,)</f>
        <v>2455 Paces Ferry Rd SE. Atlanta, GA, 30339</v>
      </c>
      <c r="E14" s="122">
        <v>44854.848611111112</v>
      </c>
      <c r="F14" t="str">
        <f t="shared" si="0"/>
        <v>Thursday</v>
      </c>
      <c r="I14" t="str">
        <v>com/products/southwire-romex-simpull-250-ft-14-2-solid-non-metallic-wire-by-the-roll</v>
      </c>
      <c r="J14">
        <v>12</v>
      </c>
    </row>
    <row r="15" spans="1:10" x14ac:dyDescent="0.45">
      <c r="A15" t="s">
        <v>93</v>
      </c>
      <c r="B15">
        <v>5.99</v>
      </c>
      <c r="C15" t="s">
        <v>49</v>
      </c>
      <c r="D15" t="str">
        <f>VLOOKUP(C15,vendor_table!$B$2:$C$31,2,)</f>
        <v>410 Terry Ave N. Seattle, WA, 98109</v>
      </c>
      <c r="E15" s="122">
        <v>44854.848611111112</v>
      </c>
      <c r="F15" t="str">
        <f t="shared" si="0"/>
        <v>Thursday</v>
      </c>
      <c r="I15" t="str">
        <v>dkhardware</v>
      </c>
      <c r="J15">
        <v>13</v>
      </c>
    </row>
    <row r="16" spans="1:10" x14ac:dyDescent="0.45">
      <c r="A16" t="s">
        <v>93</v>
      </c>
      <c r="B16">
        <v>2.1</v>
      </c>
      <c r="C16" t="s">
        <v>71</v>
      </c>
      <c r="D16" t="str">
        <f>VLOOKUP(C16,vendor_table!$B$2:$C$31,2,)</f>
        <v>28 Biopolis Road. Singapore, 138568</v>
      </c>
      <c r="E16" s="122">
        <v>44854.848611111112</v>
      </c>
      <c r="F16" t="str">
        <f t="shared" si="0"/>
        <v>Thursday</v>
      </c>
      <c r="I16" t="str">
        <v>qcsupply</v>
      </c>
      <c r="J16">
        <v>14</v>
      </c>
    </row>
    <row r="17" spans="1:10" x14ac:dyDescent="0.45">
      <c r="A17" t="s">
        <v>95</v>
      </c>
      <c r="B17">
        <v>2.98</v>
      </c>
      <c r="C17" t="s">
        <v>58</v>
      </c>
      <c r="D17" t="str">
        <f>VLOOKUP(C17,vendor_table!$B$2:$C$31,2,)</f>
        <v>2455 Paces Ferry Rd SE. Atlanta, GA, 30339</v>
      </c>
      <c r="E17" s="122">
        <v>44854.848611111112</v>
      </c>
      <c r="F17" t="str">
        <f t="shared" si="0"/>
        <v>Thursday</v>
      </c>
      <c r="I17" t="str">
        <v>cooper-electric</v>
      </c>
      <c r="J17">
        <v>16</v>
      </c>
    </row>
    <row r="18" spans="1:10" x14ac:dyDescent="0.45">
      <c r="A18" t="s">
        <v>95</v>
      </c>
      <c r="B18">
        <v>3.66</v>
      </c>
      <c r="C18" t="s">
        <v>69</v>
      </c>
      <c r="D18" t="str">
        <f>VLOOKUP(C18,vendor_table!$B$2:$C$31,2,)</f>
        <v>6260 Abbott Dr. Omaha, Nebraska, 68110</v>
      </c>
      <c r="E18" s="122">
        <v>44854.848611111112</v>
      </c>
      <c r="F18" t="str">
        <f t="shared" si="0"/>
        <v>Thursday</v>
      </c>
      <c r="I18" t="str">
        <v>wireandcableyourway</v>
      </c>
      <c r="J18">
        <v>17</v>
      </c>
    </row>
    <row r="19" spans="1:10" x14ac:dyDescent="0.45">
      <c r="A19" t="s">
        <v>95</v>
      </c>
      <c r="B19">
        <v>2.98</v>
      </c>
      <c r="C19" t="s">
        <v>64</v>
      </c>
      <c r="D19" t="str">
        <f>VLOOKUP(C19,vendor_table!$B$2:$C$31,2,)</f>
        <v>651 Brannan St. San Francisco, CA, 94107</v>
      </c>
      <c r="E19" s="122">
        <v>44854.848611111112</v>
      </c>
      <c r="F19" t="str">
        <f t="shared" si="0"/>
        <v>Thursday</v>
      </c>
      <c r="I19" t="str">
        <v>com/p/solid-romex-simpull-cu-nm-b-wire-032886163005</v>
      </c>
      <c r="J19">
        <v>18</v>
      </c>
    </row>
    <row r="20" spans="1:10" x14ac:dyDescent="0.45">
      <c r="A20" t="s">
        <v>97</v>
      </c>
      <c r="B20">
        <v>1.1499999999999999</v>
      </c>
      <c r="C20" t="s">
        <v>58</v>
      </c>
      <c r="D20" t="str">
        <f>VLOOKUP(C20,vendor_table!$B$2:$C$31,2,)</f>
        <v>2455 Paces Ferry Rd SE. Atlanta, GA, 30339</v>
      </c>
      <c r="E20" s="122">
        <v>44854.848611111112</v>
      </c>
      <c r="F20" t="str">
        <f t="shared" si="0"/>
        <v>Thursday</v>
      </c>
      <c r="I20" t="str">
        <v>landmsupply</v>
      </c>
      <c r="J20">
        <v>19</v>
      </c>
    </row>
    <row r="21" spans="1:10" x14ac:dyDescent="0.45">
      <c r="A21" t="s">
        <v>99</v>
      </c>
      <c r="B21">
        <v>3.98</v>
      </c>
      <c r="C21" t="s">
        <v>58</v>
      </c>
      <c r="D21" t="str">
        <f>VLOOKUP(C21,vendor_table!$B$2:$C$31,2,)</f>
        <v>2455 Paces Ferry Rd SE. Atlanta, GA, 30339</v>
      </c>
      <c r="E21" s="122">
        <v>44854.848611111112</v>
      </c>
      <c r="F21" t="str">
        <f t="shared" si="0"/>
        <v>Thursday</v>
      </c>
      <c r="I21" t="str">
        <v>superarbor</v>
      </c>
      <c r="J21">
        <v>20</v>
      </c>
    </row>
    <row r="22" spans="1:10" x14ac:dyDescent="0.45">
      <c r="A22" t="s">
        <v>99</v>
      </c>
      <c r="B22">
        <v>5.99</v>
      </c>
      <c r="C22" t="s">
        <v>49</v>
      </c>
      <c r="D22" t="str">
        <f>VLOOKUP(C22,vendor_table!$B$2:$C$31,2,)</f>
        <v>410 Terry Ave N. Seattle, WA, 98109</v>
      </c>
      <c r="E22" s="122">
        <v>44854.848611111112</v>
      </c>
      <c r="F22" t="str">
        <f t="shared" si="0"/>
        <v>Thursday</v>
      </c>
      <c r="I22" t="str">
        <v>menards</v>
      </c>
      <c r="J22">
        <v>21</v>
      </c>
    </row>
    <row r="23" spans="1:10" x14ac:dyDescent="0.45">
      <c r="A23" t="s">
        <v>99</v>
      </c>
      <c r="B23">
        <v>5.99</v>
      </c>
      <c r="C23" t="s">
        <v>61</v>
      </c>
      <c r="D23" t="str">
        <f>VLOOKUP(C23,vendor_table!$B$2:$C$31,2,)</f>
        <v>1000 Lowe's Blvd. Mooresville, NC, 28117</v>
      </c>
      <c r="E23" s="122">
        <v>44854.848611111112</v>
      </c>
      <c r="F23" t="str">
        <f t="shared" si="0"/>
        <v>Thursday</v>
      </c>
      <c r="I23" t="str">
        <v>com/p/halex-screw-emt-conduit-connector-051411262723</v>
      </c>
      <c r="J23">
        <v>22</v>
      </c>
    </row>
    <row r="24" spans="1:10" x14ac:dyDescent="0.45">
      <c r="A24" t="s">
        <v>101</v>
      </c>
      <c r="B24">
        <v>4.5999999999999996</v>
      </c>
      <c r="C24" t="s">
        <v>58</v>
      </c>
      <c r="D24" t="str">
        <f>VLOOKUP(C24,vendor_table!$B$2:$C$31,2,)</f>
        <v>2455 Paces Ferry Rd SE. Atlanta, GA, 30339</v>
      </c>
      <c r="E24" s="122">
        <v>44854.848611111112</v>
      </c>
      <c r="F24" t="str">
        <f t="shared" si="0"/>
        <v>Thursday</v>
      </c>
      <c r="I24" t="str">
        <v>rona</v>
      </c>
      <c r="J24">
        <v>23</v>
      </c>
    </row>
    <row r="25" spans="1:10" x14ac:dyDescent="0.45">
      <c r="A25" t="s">
        <v>101</v>
      </c>
      <c r="B25">
        <v>5.99</v>
      </c>
      <c r="C25" t="s">
        <v>61</v>
      </c>
      <c r="D25" t="str">
        <f>VLOOKUP(C25,vendor_table!$B$2:$C$31,2,)</f>
        <v>1000 Lowe's Blvd. Mooresville, NC, 28117</v>
      </c>
      <c r="E25" s="122">
        <v>44854.848611111112</v>
      </c>
      <c r="F25" t="str">
        <f t="shared" si="0"/>
        <v>Thursday</v>
      </c>
      <c r="I25" t="str">
        <v>com/p/steel-city-emt-conduit-connector-785991183801</v>
      </c>
      <c r="J25">
        <v>24</v>
      </c>
    </row>
    <row r="26" spans="1:10" x14ac:dyDescent="0.45">
      <c r="A26" t="s">
        <v>103</v>
      </c>
      <c r="B26">
        <v>1.6</v>
      </c>
      <c r="C26" t="s">
        <v>58</v>
      </c>
      <c r="D26" t="str">
        <f>VLOOKUP(C26,vendor_table!$B$2:$C$31,2,)</f>
        <v>2455 Paces Ferry Rd SE. Atlanta, GA, 30339</v>
      </c>
      <c r="E26" s="122">
        <v>44854.848611111112</v>
      </c>
      <c r="F26" t="str">
        <f t="shared" si="0"/>
        <v>Thursday</v>
      </c>
      <c r="I26" t="str">
        <v>walmart</v>
      </c>
      <c r="J26">
        <v>25</v>
      </c>
    </row>
    <row r="27" spans="1:10" x14ac:dyDescent="0.45">
      <c r="A27" t="s">
        <v>105</v>
      </c>
      <c r="B27">
        <v>114</v>
      </c>
      <c r="C27" t="s">
        <v>49</v>
      </c>
      <c r="D27" t="str">
        <f>VLOOKUP(C27,vendor_table!$B$2:$C$31,2,)</f>
        <v>410 Terry Ave N. Seattle, WA, 98109</v>
      </c>
      <c r="E27" s="122">
        <v>44854.848611111112</v>
      </c>
      <c r="F27" t="str">
        <f t="shared" si="0"/>
        <v>Thursday</v>
      </c>
      <c r="I27" t="str">
        <v>southwestlumber</v>
      </c>
      <c r="J27">
        <v>26</v>
      </c>
    </row>
    <row r="28" spans="1:10" x14ac:dyDescent="0.45">
      <c r="A28" t="s">
        <v>105</v>
      </c>
      <c r="B28">
        <v>118</v>
      </c>
      <c r="C28" t="s">
        <v>61</v>
      </c>
      <c r="D28" t="str">
        <f>VLOOKUP(C28,vendor_table!$B$2:$C$31,2,)</f>
        <v>1000 Lowe's Blvd. Mooresville, NC, 28117</v>
      </c>
      <c r="E28" s="122">
        <v>44854.848611111112</v>
      </c>
      <c r="F28" t="str">
        <f t="shared" si="0"/>
        <v>Thursday</v>
      </c>
      <c r="I28" t="str">
        <v>ca/1-2-x-10-emt-conduit-1022191</v>
      </c>
      <c r="J28">
        <v>27</v>
      </c>
    </row>
    <row r="29" spans="1:10" x14ac:dyDescent="0.45">
      <c r="A29" t="s">
        <v>105</v>
      </c>
      <c r="B29">
        <v>113.98</v>
      </c>
      <c r="C29" t="s">
        <v>56</v>
      </c>
      <c r="D29" t="str">
        <f>VLOOKUP(C29,vendor_table!$B$2:$C$31,2,)</f>
        <v>2025 Hamilton Avenue. San Jose, California, 95125</v>
      </c>
      <c r="E29" s="122">
        <v>44854.848611111112</v>
      </c>
      <c r="F29" t="str">
        <f t="shared" si="0"/>
        <v>Thursday</v>
      </c>
    </row>
    <row r="30" spans="1:10" x14ac:dyDescent="0.45">
      <c r="A30" t="s">
        <v>105</v>
      </c>
      <c r="B30">
        <v>117</v>
      </c>
      <c r="C30" t="s">
        <v>67</v>
      </c>
      <c r="D30" t="str">
        <f>VLOOKUP(C30,vendor_table!$B$2:$C$31,2,)</f>
        <v>5512 West Pico Blvd. Los Angeles, CA, 90019</v>
      </c>
      <c r="E30" s="122">
        <v>44854.848611111112</v>
      </c>
      <c r="F30" t="str">
        <f t="shared" si="0"/>
        <v>Thursday</v>
      </c>
    </row>
    <row r="31" spans="1:10" x14ac:dyDescent="0.45">
      <c r="A31" t="s">
        <v>105</v>
      </c>
      <c r="B31">
        <v>90</v>
      </c>
      <c r="C31" t="s">
        <v>139</v>
      </c>
      <c r="D31" t="str">
        <f>VLOOKUP(C31,vendor_table!$B$2:$C$31,2,)</f>
        <v>online</v>
      </c>
      <c r="E31" s="122">
        <v>44854.848611111112</v>
      </c>
      <c r="F31" t="str">
        <f t="shared" si="0"/>
        <v>Thursday</v>
      </c>
    </row>
    <row r="32" spans="1:10" x14ac:dyDescent="0.45">
      <c r="A32" t="s">
        <v>107</v>
      </c>
      <c r="B32">
        <v>158</v>
      </c>
      <c r="C32" t="s">
        <v>58</v>
      </c>
      <c r="D32" t="str">
        <f>VLOOKUP(C32,vendor_table!$B$2:$C$31,2,)</f>
        <v>2455 Paces Ferry Rd SE. Atlanta, GA, 30339</v>
      </c>
      <c r="E32" s="122">
        <v>44854.848611111112</v>
      </c>
      <c r="F32" t="str">
        <f t="shared" si="0"/>
        <v>Thursday</v>
      </c>
    </row>
    <row r="33" spans="1:6" x14ac:dyDescent="0.45">
      <c r="A33" t="s">
        <v>107</v>
      </c>
      <c r="B33">
        <v>159</v>
      </c>
      <c r="C33" t="s">
        <v>61</v>
      </c>
      <c r="D33" t="str">
        <f>VLOOKUP(C33,vendor_table!$B$2:$C$31,2,)</f>
        <v>1000 Lowe's Blvd. Mooresville, NC, 28117</v>
      </c>
      <c r="E33" s="122">
        <v>44854.848611111112</v>
      </c>
      <c r="F33" t="str">
        <f t="shared" si="0"/>
        <v>Thursday</v>
      </c>
    </row>
    <row r="34" spans="1:6" x14ac:dyDescent="0.45">
      <c r="A34" t="s">
        <v>107</v>
      </c>
      <c r="B34">
        <v>157</v>
      </c>
      <c r="C34" t="s">
        <v>67</v>
      </c>
      <c r="D34" t="str">
        <f>VLOOKUP(C34,vendor_table!$B$2:$C$31,2,)</f>
        <v>5512 West Pico Blvd. Los Angeles, CA, 90019</v>
      </c>
      <c r="E34" s="122">
        <v>44854.848611111112</v>
      </c>
      <c r="F34" t="str">
        <f t="shared" si="0"/>
        <v>Thursday</v>
      </c>
    </row>
    <row r="35" spans="1:6" x14ac:dyDescent="0.45">
      <c r="A35" t="s">
        <v>107</v>
      </c>
      <c r="B35">
        <v>225.3</v>
      </c>
      <c r="C35" t="s">
        <v>54</v>
      </c>
      <c r="D35" t="str">
        <f>VLOOKUP(C35,vendor_table!$B$2:$C$31,2,)</f>
        <v>1835 E Hallandale Bch 264 Hallandale. Beach, FL, 33009</v>
      </c>
      <c r="E35" s="122">
        <v>44854.848611111112</v>
      </c>
      <c r="F35" t="str">
        <f t="shared" si="0"/>
        <v>Thursday</v>
      </c>
    </row>
    <row r="36" spans="1:6" x14ac:dyDescent="0.45">
      <c r="A36" t="s">
        <v>109</v>
      </c>
      <c r="B36">
        <v>149</v>
      </c>
      <c r="C36" t="s">
        <v>58</v>
      </c>
      <c r="D36" t="str">
        <f>VLOOKUP(C36,vendor_table!$B$2:$C$31,2,)</f>
        <v>2455 Paces Ferry Rd SE. Atlanta, GA, 30339</v>
      </c>
      <c r="E36" s="122">
        <v>44854.848611111112</v>
      </c>
      <c r="F36" t="str">
        <f t="shared" si="0"/>
        <v>Thursday</v>
      </c>
    </row>
    <row r="37" spans="1:6" x14ac:dyDescent="0.45">
      <c r="A37" t="s">
        <v>109</v>
      </c>
      <c r="B37">
        <v>200.02</v>
      </c>
      <c r="C37" t="s">
        <v>54</v>
      </c>
      <c r="D37" t="str">
        <f>VLOOKUP(C37,vendor_table!$B$2:$C$31,2,)</f>
        <v>1835 E Hallandale Bch 264 Hallandale. Beach, FL, 33009</v>
      </c>
      <c r="E37" s="122">
        <v>44854.848611111112</v>
      </c>
      <c r="F37" t="str">
        <f t="shared" si="0"/>
        <v>Thursday</v>
      </c>
    </row>
    <row r="38" spans="1:6" x14ac:dyDescent="0.45">
      <c r="A38" t="s">
        <v>111</v>
      </c>
      <c r="B38">
        <v>289</v>
      </c>
      <c r="C38" t="s">
        <v>58</v>
      </c>
      <c r="D38" t="str">
        <f>VLOOKUP(C38,vendor_table!$B$2:$C$31,2,)</f>
        <v>2455 Paces Ferry Rd SE. Atlanta, GA, 30339</v>
      </c>
      <c r="E38" s="122">
        <v>44854.848611111112</v>
      </c>
      <c r="F38" t="str">
        <f t="shared" si="0"/>
        <v>Thursday</v>
      </c>
    </row>
    <row r="39" spans="1:6" x14ac:dyDescent="0.45">
      <c r="A39" t="s">
        <v>111</v>
      </c>
      <c r="B39">
        <v>289</v>
      </c>
      <c r="C39" t="s">
        <v>61</v>
      </c>
      <c r="D39" t="str">
        <f>VLOOKUP(C39,vendor_table!$B$2:$C$31,2,)</f>
        <v>1000 Lowe's Blvd. Mooresville, NC, 28117</v>
      </c>
      <c r="E39" s="122">
        <v>44854.848611111112</v>
      </c>
      <c r="F39" t="str">
        <f t="shared" si="0"/>
        <v>Thursday</v>
      </c>
    </row>
    <row r="40" spans="1:6" x14ac:dyDescent="0.45">
      <c r="A40" t="s">
        <v>111</v>
      </c>
      <c r="B40">
        <v>339.09</v>
      </c>
      <c r="C40" t="s">
        <v>65</v>
      </c>
      <c r="D40" t="str">
        <f>VLOOKUP(C40,vendor_table!$B$2:$C$31,2,)</f>
        <v>574 Road 11. Schuyler, Nebraska, 68661</v>
      </c>
      <c r="E40" s="122">
        <v>44854.848611111112</v>
      </c>
      <c r="F40" t="str">
        <f t="shared" si="0"/>
        <v>Thursday</v>
      </c>
    </row>
    <row r="41" spans="1:6" x14ac:dyDescent="0.45">
      <c r="A41" t="s">
        <v>113</v>
      </c>
      <c r="B41">
        <v>765</v>
      </c>
      <c r="C41" t="s">
        <v>58</v>
      </c>
      <c r="D41" t="str">
        <f>VLOOKUP(C41,vendor_table!$B$2:$C$31,2,)</f>
        <v>2455 Paces Ferry Rd SE. Atlanta, GA, 30339</v>
      </c>
      <c r="E41" s="122">
        <v>44854.848611111112</v>
      </c>
      <c r="F41" t="str">
        <f t="shared" si="0"/>
        <v>Thursday</v>
      </c>
    </row>
    <row r="42" spans="1:6" x14ac:dyDescent="0.45">
      <c r="A42" t="s">
        <v>113</v>
      </c>
      <c r="B42">
        <v>613.64</v>
      </c>
      <c r="C42" t="s">
        <v>49</v>
      </c>
      <c r="D42" t="str">
        <f>VLOOKUP(C42,vendor_table!$B$2:$C$31,2,)</f>
        <v>410 Terry Ave N. Seattle, WA, 98109</v>
      </c>
      <c r="E42" s="122">
        <v>44854.848611111112</v>
      </c>
      <c r="F42" t="str">
        <f t="shared" si="0"/>
        <v>Thursday</v>
      </c>
    </row>
    <row r="43" spans="1:6" x14ac:dyDescent="0.45">
      <c r="A43" t="s">
        <v>113</v>
      </c>
      <c r="B43">
        <v>1047.78</v>
      </c>
      <c r="C43" t="s">
        <v>56</v>
      </c>
      <c r="D43" t="str">
        <f>VLOOKUP(C43,vendor_table!$B$2:$C$31,2,)</f>
        <v>2025 Hamilton Avenue. San Jose, California, 95125</v>
      </c>
      <c r="E43" s="122">
        <v>44854.848611111112</v>
      </c>
      <c r="F43" t="str">
        <f t="shared" si="0"/>
        <v>Thursday</v>
      </c>
    </row>
    <row r="44" spans="1:6" x14ac:dyDescent="0.45">
      <c r="A44" t="s">
        <v>115</v>
      </c>
      <c r="B44">
        <v>355.5</v>
      </c>
      <c r="C44" t="s">
        <v>61</v>
      </c>
      <c r="D44" t="str">
        <f>VLOOKUP(C44,vendor_table!$B$2:$C$31,2,)</f>
        <v>1000 Lowe's Blvd. Mooresville, NC, 28117</v>
      </c>
      <c r="E44" s="122">
        <v>44854.848611111112</v>
      </c>
      <c r="F44" t="str">
        <f t="shared" si="0"/>
        <v>Thursday</v>
      </c>
    </row>
    <row r="45" spans="1:6" x14ac:dyDescent="0.45">
      <c r="A45" t="s">
        <v>115</v>
      </c>
      <c r="B45">
        <v>425</v>
      </c>
      <c r="C45" t="s">
        <v>58</v>
      </c>
      <c r="D45" t="str">
        <f>VLOOKUP(C45,vendor_table!$B$2:$C$31,2,)</f>
        <v>2455 Paces Ferry Rd SE. Atlanta, GA, 30339</v>
      </c>
      <c r="E45" s="122">
        <v>44854.848611111112</v>
      </c>
      <c r="F45" t="str">
        <f t="shared" si="0"/>
        <v>Thursday</v>
      </c>
    </row>
    <row r="46" spans="1:6" x14ac:dyDescent="0.45">
      <c r="A46" t="s">
        <v>115</v>
      </c>
      <c r="B46">
        <v>460</v>
      </c>
      <c r="C46" t="s">
        <v>49</v>
      </c>
      <c r="D46" t="str">
        <f>VLOOKUP(C46,vendor_table!$B$2:$C$31,2,)</f>
        <v>410 Terry Ave N. Seattle, WA, 98109</v>
      </c>
      <c r="E46" s="122">
        <v>44854.848611111112</v>
      </c>
      <c r="F46" t="str">
        <f t="shared" si="0"/>
        <v>Thursday</v>
      </c>
    </row>
    <row r="47" spans="1:6" x14ac:dyDescent="0.45">
      <c r="A47" t="s">
        <v>115</v>
      </c>
      <c r="B47">
        <v>445.81</v>
      </c>
      <c r="C47" t="s">
        <v>56</v>
      </c>
      <c r="D47" t="str">
        <f>VLOOKUP(C47,vendor_table!$B$2:$C$31,2,)</f>
        <v>2025 Hamilton Avenue. San Jose, California, 95125</v>
      </c>
      <c r="E47" s="122">
        <v>44854.848611111112</v>
      </c>
      <c r="F47" t="str">
        <f t="shared" si="0"/>
        <v>Thursday</v>
      </c>
    </row>
    <row r="48" spans="1:6" x14ac:dyDescent="0.45">
      <c r="A48" t="s">
        <v>117</v>
      </c>
      <c r="B48">
        <v>145</v>
      </c>
      <c r="C48" t="s">
        <v>58</v>
      </c>
      <c r="D48" t="str">
        <f>VLOOKUP(C48,vendor_table!$B$2:$C$31,2,)</f>
        <v>2455 Paces Ferry Rd SE. Atlanta, GA, 30339</v>
      </c>
      <c r="E48" s="122">
        <v>44854.848611111112</v>
      </c>
      <c r="F48" t="str">
        <f t="shared" si="0"/>
        <v>Thursday</v>
      </c>
    </row>
    <row r="49" spans="1:6" x14ac:dyDescent="0.45">
      <c r="A49" t="s">
        <v>117</v>
      </c>
      <c r="B49">
        <v>171.5</v>
      </c>
      <c r="C49" t="s">
        <v>49</v>
      </c>
      <c r="D49" t="str">
        <f>VLOOKUP(C49,vendor_table!$B$2:$C$31,2,)</f>
        <v>410 Terry Ave N. Seattle, WA, 98109</v>
      </c>
      <c r="E49" s="122">
        <v>44854.848611111112</v>
      </c>
      <c r="F49" t="str">
        <f t="shared" si="0"/>
        <v>Thursday</v>
      </c>
    </row>
    <row r="50" spans="1:6" x14ac:dyDescent="0.45">
      <c r="A50" t="s">
        <v>117</v>
      </c>
      <c r="B50">
        <v>398.95</v>
      </c>
      <c r="C50" t="s">
        <v>53</v>
      </c>
      <c r="D50" t="str">
        <f>VLOOKUP(C50,vendor_table!$B$2:$C$31,2,)</f>
        <v>1 Matrix Drive. Monroe, NJ, 08831</v>
      </c>
      <c r="E50" s="122">
        <v>44854.848611111112</v>
      </c>
      <c r="F50" t="str">
        <f t="shared" si="0"/>
        <v>Thursday</v>
      </c>
    </row>
    <row r="51" spans="1:6" x14ac:dyDescent="0.45">
      <c r="A51" t="s">
        <v>88</v>
      </c>
      <c r="B51">
        <v>7.22</v>
      </c>
      <c r="C51" t="s">
        <v>58</v>
      </c>
      <c r="D51" t="str">
        <f>VLOOKUP(C51,vendor_table!$B$2:$C$31,2,)</f>
        <v>2455 Paces Ferry Rd SE. Atlanta, GA, 30339</v>
      </c>
      <c r="E51" s="122">
        <v>44855.663194444453</v>
      </c>
      <c r="F51" t="str">
        <f t="shared" si="0"/>
        <v>Friday</v>
      </c>
    </row>
    <row r="52" spans="1:6" x14ac:dyDescent="0.45">
      <c r="A52" t="s">
        <v>88</v>
      </c>
      <c r="B52">
        <v>5.99</v>
      </c>
      <c r="C52" t="s">
        <v>61</v>
      </c>
      <c r="D52" t="str">
        <f>VLOOKUP(C52,vendor_table!$B$2:$C$31,2,)</f>
        <v>1000 Lowe's Blvd. Mooresville, NC, 28117</v>
      </c>
      <c r="E52" s="122">
        <v>44855.663194444453</v>
      </c>
      <c r="F52" t="str">
        <f t="shared" si="0"/>
        <v>Friday</v>
      </c>
    </row>
    <row r="53" spans="1:6" x14ac:dyDescent="0.45">
      <c r="A53" t="s">
        <v>88</v>
      </c>
      <c r="B53">
        <v>4.7300000000000004</v>
      </c>
      <c r="C53" t="s">
        <v>57</v>
      </c>
      <c r="D53" t="str">
        <f>VLOOKUP(C53,vendor_table!$B$2:$C$31,2,)</f>
        <v>1290 N Hobbie Ave. Kankakee, Illinois, 60901</v>
      </c>
      <c r="E53" s="122">
        <v>44855.663194444453</v>
      </c>
      <c r="F53" t="str">
        <f t="shared" si="0"/>
        <v>Friday</v>
      </c>
    </row>
    <row r="54" spans="1:6" x14ac:dyDescent="0.45">
      <c r="A54" t="s">
        <v>88</v>
      </c>
      <c r="B54">
        <v>5.88</v>
      </c>
      <c r="C54" t="s">
        <v>69</v>
      </c>
      <c r="D54" t="str">
        <f>VLOOKUP(C54,vendor_table!$B$2:$C$31,2,)</f>
        <v>6260 Abbott Dr. Omaha, Nebraska, 68110</v>
      </c>
      <c r="E54" s="122">
        <v>44855.663194444453</v>
      </c>
      <c r="F54" t="str">
        <f t="shared" si="0"/>
        <v>Friday</v>
      </c>
    </row>
    <row r="55" spans="1:6" x14ac:dyDescent="0.45">
      <c r="A55" t="s">
        <v>90</v>
      </c>
      <c r="B55">
        <v>11.91</v>
      </c>
      <c r="C55" t="s">
        <v>58</v>
      </c>
      <c r="D55" t="str">
        <f>VLOOKUP(C55,vendor_table!$B$2:$C$31,2,)</f>
        <v>2455 Paces Ferry Rd SE. Atlanta, GA, 30339</v>
      </c>
      <c r="E55" s="122">
        <v>44855.663194444453</v>
      </c>
      <c r="F55" t="str">
        <f t="shared" si="0"/>
        <v>Friday</v>
      </c>
    </row>
    <row r="56" spans="1:6" x14ac:dyDescent="0.45">
      <c r="A56" t="s">
        <v>90</v>
      </c>
      <c r="B56">
        <v>10.47</v>
      </c>
      <c r="C56" t="s">
        <v>55</v>
      </c>
      <c r="D56" t="str">
        <f>VLOOKUP(C56,vendor_table!$B$2:$C$31,2,)</f>
        <v>4601 Bulls Bay Hwy #100. Jacksonville, FL, 32219</v>
      </c>
      <c r="E56" s="122">
        <v>44855.663194444453</v>
      </c>
      <c r="F56" t="str">
        <f t="shared" si="0"/>
        <v>Friday</v>
      </c>
    </row>
    <row r="57" spans="1:6" x14ac:dyDescent="0.45">
      <c r="A57" t="s">
        <v>90</v>
      </c>
      <c r="B57">
        <v>8.36</v>
      </c>
      <c r="C57" t="s">
        <v>57</v>
      </c>
      <c r="D57" t="str">
        <f>VLOOKUP(C57,vendor_table!$B$2:$C$31,2,)</f>
        <v>1290 N Hobbie Ave. Kankakee, Illinois, 60901</v>
      </c>
      <c r="E57" s="122">
        <v>44855.663194444453</v>
      </c>
      <c r="F57" t="str">
        <f t="shared" si="0"/>
        <v>Friday</v>
      </c>
    </row>
    <row r="58" spans="1:6" x14ac:dyDescent="0.45">
      <c r="A58" t="s">
        <v>73</v>
      </c>
      <c r="B58">
        <v>20.62</v>
      </c>
      <c r="C58" t="s">
        <v>58</v>
      </c>
      <c r="D58" t="str">
        <f>VLOOKUP(C58,vendor_table!$B$2:$C$31,2,)</f>
        <v>2455 Paces Ferry Rd SE. Atlanta, GA, 30339</v>
      </c>
      <c r="E58" s="122">
        <v>44855.663194444453</v>
      </c>
      <c r="F58" t="str">
        <f t="shared" si="0"/>
        <v>Friday</v>
      </c>
    </row>
    <row r="59" spans="1:6" x14ac:dyDescent="0.45">
      <c r="A59" t="s">
        <v>73</v>
      </c>
      <c r="B59">
        <v>17.55</v>
      </c>
      <c r="C59" t="s">
        <v>71</v>
      </c>
      <c r="D59" t="str">
        <f>VLOOKUP(C59,vendor_table!$B$2:$C$31,2,)</f>
        <v>28 Biopolis Road. Singapore, 138568</v>
      </c>
      <c r="E59" s="122">
        <v>44855.663194444453</v>
      </c>
      <c r="F59" t="str">
        <f t="shared" si="0"/>
        <v>Friday</v>
      </c>
    </row>
    <row r="60" spans="1:6" x14ac:dyDescent="0.45">
      <c r="A60" t="s">
        <v>73</v>
      </c>
      <c r="B60">
        <v>24.99</v>
      </c>
      <c r="C60" t="s">
        <v>70</v>
      </c>
      <c r="D60" t="str">
        <f>VLOOKUP(C60,vendor_table!$B$2:$C$31,2,)</f>
        <v>8600 W Bryn Mawr Ave. Chicago, IL, 60631</v>
      </c>
      <c r="E60" s="122">
        <v>44855.663194444453</v>
      </c>
      <c r="F60" t="str">
        <f t="shared" si="0"/>
        <v>Friday</v>
      </c>
    </row>
    <row r="61" spans="1:6" x14ac:dyDescent="0.45">
      <c r="A61" t="s">
        <v>73</v>
      </c>
      <c r="B61">
        <v>34.229999999999997</v>
      </c>
      <c r="C61" t="s">
        <v>55</v>
      </c>
      <c r="D61" t="str">
        <f>VLOOKUP(C61,vendor_table!$B$2:$C$31,2,)</f>
        <v>4601 Bulls Bay Hwy #100. Jacksonville, FL, 32219</v>
      </c>
      <c r="E61" s="122">
        <v>44855.663194444453</v>
      </c>
      <c r="F61" t="str">
        <f t="shared" si="0"/>
        <v>Friday</v>
      </c>
    </row>
    <row r="62" spans="1:6" x14ac:dyDescent="0.45">
      <c r="A62" t="s">
        <v>93</v>
      </c>
      <c r="B62">
        <v>3.98</v>
      </c>
      <c r="C62" t="s">
        <v>58</v>
      </c>
      <c r="D62" t="str">
        <f>VLOOKUP(C62,vendor_table!$B$2:$C$31,2,)</f>
        <v>2455 Paces Ferry Rd SE. Atlanta, GA, 30339</v>
      </c>
      <c r="E62" s="122">
        <v>44855.663194444453</v>
      </c>
      <c r="F62" t="str">
        <f t="shared" si="0"/>
        <v>Friday</v>
      </c>
    </row>
    <row r="63" spans="1:6" x14ac:dyDescent="0.45">
      <c r="A63" t="s">
        <v>93</v>
      </c>
      <c r="B63">
        <v>5.99</v>
      </c>
      <c r="C63" t="s">
        <v>49</v>
      </c>
      <c r="D63" t="str">
        <f>VLOOKUP(C63,vendor_table!$B$2:$C$31,2,)</f>
        <v>410 Terry Ave N. Seattle, WA, 98109</v>
      </c>
      <c r="E63" s="122">
        <v>44855.663194444453</v>
      </c>
      <c r="F63" t="str">
        <f t="shared" si="0"/>
        <v>Friday</v>
      </c>
    </row>
    <row r="64" spans="1:6" x14ac:dyDescent="0.45">
      <c r="A64" t="s">
        <v>93</v>
      </c>
      <c r="B64">
        <v>2.1</v>
      </c>
      <c r="C64" t="s">
        <v>71</v>
      </c>
      <c r="D64" t="str">
        <f>VLOOKUP(C64,vendor_table!$B$2:$C$31,2,)</f>
        <v>28 Biopolis Road. Singapore, 138568</v>
      </c>
      <c r="E64" s="122">
        <v>44855.663194444453</v>
      </c>
      <c r="F64" t="str">
        <f t="shared" si="0"/>
        <v>Friday</v>
      </c>
    </row>
    <row r="65" spans="1:6" x14ac:dyDescent="0.45">
      <c r="A65" t="s">
        <v>95</v>
      </c>
      <c r="B65">
        <v>2.98</v>
      </c>
      <c r="C65" t="s">
        <v>58</v>
      </c>
      <c r="D65" t="str">
        <f>VLOOKUP(C65,vendor_table!$B$2:$C$31,2,)</f>
        <v>2455 Paces Ferry Rd SE. Atlanta, GA, 30339</v>
      </c>
      <c r="E65" s="122">
        <v>44855.663194444453</v>
      </c>
      <c r="F65" t="str">
        <f t="shared" si="0"/>
        <v>Friday</v>
      </c>
    </row>
    <row r="66" spans="1:6" x14ac:dyDescent="0.45">
      <c r="A66" t="s">
        <v>95</v>
      </c>
      <c r="B66">
        <v>3.66</v>
      </c>
      <c r="C66" t="s">
        <v>69</v>
      </c>
      <c r="D66" t="str">
        <f>VLOOKUP(C66,vendor_table!$B$2:$C$31,2,)</f>
        <v>6260 Abbott Dr. Omaha, Nebraska, 68110</v>
      </c>
      <c r="E66" s="122">
        <v>44855.663194444453</v>
      </c>
      <c r="F66" t="str">
        <f t="shared" ref="F66:F129" si="1">TEXT(E66,"dddd")</f>
        <v>Friday</v>
      </c>
    </row>
    <row r="67" spans="1:6" x14ac:dyDescent="0.45">
      <c r="A67" t="s">
        <v>95</v>
      </c>
      <c r="B67">
        <v>3.48</v>
      </c>
      <c r="C67" t="s">
        <v>61</v>
      </c>
      <c r="D67" t="str">
        <f>VLOOKUP(C67,vendor_table!$B$2:$C$31,2,)</f>
        <v>1000 Lowe's Blvd. Mooresville, NC, 28117</v>
      </c>
      <c r="E67" s="122">
        <v>44855.663194444453</v>
      </c>
      <c r="F67" t="str">
        <f t="shared" si="1"/>
        <v>Friday</v>
      </c>
    </row>
    <row r="68" spans="1:6" x14ac:dyDescent="0.45">
      <c r="A68" t="s">
        <v>95</v>
      </c>
      <c r="B68">
        <v>2.98</v>
      </c>
      <c r="C68" t="s">
        <v>64</v>
      </c>
      <c r="D68" t="str">
        <f>VLOOKUP(C68,vendor_table!$B$2:$C$31,2,)</f>
        <v>651 Brannan St. San Francisco, CA, 94107</v>
      </c>
      <c r="E68" s="122">
        <v>44855.663194444453</v>
      </c>
      <c r="F68" t="str">
        <f t="shared" si="1"/>
        <v>Friday</v>
      </c>
    </row>
    <row r="69" spans="1:6" x14ac:dyDescent="0.45">
      <c r="A69" t="s">
        <v>97</v>
      </c>
      <c r="B69">
        <v>1.1499999999999999</v>
      </c>
      <c r="C69" t="s">
        <v>58</v>
      </c>
      <c r="D69" t="str">
        <f>VLOOKUP(C69,vendor_table!$B$2:$C$31,2,)</f>
        <v>2455 Paces Ferry Rd SE. Atlanta, GA, 30339</v>
      </c>
      <c r="E69" s="122">
        <v>44855.663194444453</v>
      </c>
      <c r="F69" t="str">
        <f t="shared" si="1"/>
        <v>Friday</v>
      </c>
    </row>
    <row r="70" spans="1:6" x14ac:dyDescent="0.45">
      <c r="A70" t="s">
        <v>99</v>
      </c>
      <c r="B70">
        <v>3.98</v>
      </c>
      <c r="C70" t="s">
        <v>58</v>
      </c>
      <c r="D70" t="str">
        <f>VLOOKUP(C70,vendor_table!$B$2:$C$31,2,)</f>
        <v>2455 Paces Ferry Rd SE. Atlanta, GA, 30339</v>
      </c>
      <c r="E70" s="122">
        <v>44855.663194444453</v>
      </c>
      <c r="F70" t="str">
        <f t="shared" si="1"/>
        <v>Friday</v>
      </c>
    </row>
    <row r="71" spans="1:6" x14ac:dyDescent="0.45">
      <c r="A71" t="s">
        <v>99</v>
      </c>
      <c r="B71">
        <v>5.99</v>
      </c>
      <c r="C71" t="s">
        <v>49</v>
      </c>
      <c r="D71" t="str">
        <f>VLOOKUP(C71,vendor_table!$B$2:$C$31,2,)</f>
        <v>410 Terry Ave N. Seattle, WA, 98109</v>
      </c>
      <c r="E71" s="122">
        <v>44855.663194444453</v>
      </c>
      <c r="F71" t="str">
        <f t="shared" si="1"/>
        <v>Friday</v>
      </c>
    </row>
    <row r="72" spans="1:6" x14ac:dyDescent="0.45">
      <c r="A72" t="s">
        <v>99</v>
      </c>
      <c r="B72">
        <v>5.99</v>
      </c>
      <c r="C72" t="s">
        <v>61</v>
      </c>
      <c r="D72" t="str">
        <f>VLOOKUP(C72,vendor_table!$B$2:$C$31,2,)</f>
        <v>1000 Lowe's Blvd. Mooresville, NC, 28117</v>
      </c>
      <c r="E72" s="122">
        <v>44855.663194444453</v>
      </c>
      <c r="F72" t="str">
        <f t="shared" si="1"/>
        <v>Friday</v>
      </c>
    </row>
    <row r="73" spans="1:6" x14ac:dyDescent="0.45">
      <c r="A73" t="s">
        <v>101</v>
      </c>
      <c r="B73">
        <v>4.5999999999999996</v>
      </c>
      <c r="C73" t="s">
        <v>58</v>
      </c>
      <c r="D73" t="str">
        <f>VLOOKUP(C73,vendor_table!$B$2:$C$31,2,)</f>
        <v>2455 Paces Ferry Rd SE. Atlanta, GA, 30339</v>
      </c>
      <c r="E73" s="122">
        <v>44855.663194444453</v>
      </c>
      <c r="F73" t="str">
        <f t="shared" si="1"/>
        <v>Friday</v>
      </c>
    </row>
    <row r="74" spans="1:6" x14ac:dyDescent="0.45">
      <c r="A74" t="s">
        <v>101</v>
      </c>
      <c r="B74">
        <v>5.99</v>
      </c>
      <c r="C74" t="s">
        <v>61</v>
      </c>
      <c r="D74" t="str">
        <f>VLOOKUP(C74,vendor_table!$B$2:$C$31,2,)</f>
        <v>1000 Lowe's Blvd. Mooresville, NC, 28117</v>
      </c>
      <c r="E74" s="122">
        <v>44855.663194444453</v>
      </c>
      <c r="F74" t="str">
        <f t="shared" si="1"/>
        <v>Friday</v>
      </c>
    </row>
    <row r="75" spans="1:6" x14ac:dyDescent="0.45">
      <c r="A75" t="s">
        <v>103</v>
      </c>
      <c r="B75">
        <v>1.6</v>
      </c>
      <c r="C75" t="s">
        <v>58</v>
      </c>
      <c r="D75" t="str">
        <f>VLOOKUP(C75,vendor_table!$B$2:$C$31,2,)</f>
        <v>2455 Paces Ferry Rd SE. Atlanta, GA, 30339</v>
      </c>
      <c r="E75" s="122">
        <v>44855.663194444453</v>
      </c>
      <c r="F75" t="str">
        <f t="shared" si="1"/>
        <v>Friday</v>
      </c>
    </row>
    <row r="76" spans="1:6" x14ac:dyDescent="0.45">
      <c r="A76" t="s">
        <v>105</v>
      </c>
      <c r="B76">
        <v>114</v>
      </c>
      <c r="C76" t="s">
        <v>49</v>
      </c>
      <c r="D76" t="str">
        <f>VLOOKUP(C76,vendor_table!$B$2:$C$31,2,)</f>
        <v>410 Terry Ave N. Seattle, WA, 98109</v>
      </c>
      <c r="E76" s="122">
        <v>44855.663194444453</v>
      </c>
      <c r="F76" t="str">
        <f t="shared" si="1"/>
        <v>Friday</v>
      </c>
    </row>
    <row r="77" spans="1:6" x14ac:dyDescent="0.45">
      <c r="A77" t="s">
        <v>105</v>
      </c>
      <c r="B77">
        <v>118</v>
      </c>
      <c r="C77" t="s">
        <v>61</v>
      </c>
      <c r="D77" t="str">
        <f>VLOOKUP(C77,vendor_table!$B$2:$C$31,2,)</f>
        <v>1000 Lowe's Blvd. Mooresville, NC, 28117</v>
      </c>
      <c r="E77" s="122">
        <v>44855.663194444453</v>
      </c>
      <c r="F77" t="str">
        <f t="shared" si="1"/>
        <v>Friday</v>
      </c>
    </row>
    <row r="78" spans="1:6" x14ac:dyDescent="0.45">
      <c r="A78" t="s">
        <v>105</v>
      </c>
      <c r="B78">
        <v>113.98</v>
      </c>
      <c r="C78" t="s">
        <v>56</v>
      </c>
      <c r="D78" t="str">
        <f>VLOOKUP(C78,vendor_table!$B$2:$C$31,2,)</f>
        <v>2025 Hamilton Avenue. San Jose, California, 95125</v>
      </c>
      <c r="E78" s="122">
        <v>44855.663194444453</v>
      </c>
      <c r="F78" t="str">
        <f t="shared" si="1"/>
        <v>Friday</v>
      </c>
    </row>
    <row r="79" spans="1:6" x14ac:dyDescent="0.45">
      <c r="A79" t="s">
        <v>105</v>
      </c>
      <c r="B79">
        <v>117</v>
      </c>
      <c r="C79" t="s">
        <v>67</v>
      </c>
      <c r="D79" t="str">
        <f>VLOOKUP(C79,vendor_table!$B$2:$C$31,2,)</f>
        <v>5512 West Pico Blvd. Los Angeles, CA, 90019</v>
      </c>
      <c r="E79" s="122">
        <v>44855.663194444453</v>
      </c>
      <c r="F79" t="str">
        <f t="shared" si="1"/>
        <v>Friday</v>
      </c>
    </row>
    <row r="80" spans="1:6" x14ac:dyDescent="0.45">
      <c r="A80" t="s">
        <v>107</v>
      </c>
      <c r="B80">
        <v>158</v>
      </c>
      <c r="C80" t="s">
        <v>58</v>
      </c>
      <c r="D80" t="str">
        <f>VLOOKUP(C80,vendor_table!$B$2:$C$31,2,)</f>
        <v>2455 Paces Ferry Rd SE. Atlanta, GA, 30339</v>
      </c>
      <c r="E80" s="122">
        <v>44855.663194444453</v>
      </c>
      <c r="F80" t="str">
        <f t="shared" si="1"/>
        <v>Friday</v>
      </c>
    </row>
    <row r="81" spans="1:6" x14ac:dyDescent="0.45">
      <c r="A81" t="s">
        <v>107</v>
      </c>
      <c r="B81">
        <v>158</v>
      </c>
      <c r="C81" t="s">
        <v>61</v>
      </c>
      <c r="D81" t="str">
        <f>VLOOKUP(C81,vendor_table!$B$2:$C$31,2,)</f>
        <v>1000 Lowe's Blvd. Mooresville, NC, 28117</v>
      </c>
      <c r="E81" s="122">
        <v>44855.663194444453</v>
      </c>
      <c r="F81" t="str">
        <f t="shared" si="1"/>
        <v>Friday</v>
      </c>
    </row>
    <row r="82" spans="1:6" x14ac:dyDescent="0.45">
      <c r="A82" t="s">
        <v>109</v>
      </c>
      <c r="B82">
        <v>149</v>
      </c>
      <c r="C82" t="s">
        <v>58</v>
      </c>
      <c r="D82" t="str">
        <f>VLOOKUP(C82,vendor_table!$B$2:$C$31,2,)</f>
        <v>2455 Paces Ferry Rd SE. Atlanta, GA, 30339</v>
      </c>
      <c r="E82" s="122">
        <v>44855.663194444453</v>
      </c>
      <c r="F82" t="str">
        <f t="shared" si="1"/>
        <v>Friday</v>
      </c>
    </row>
    <row r="83" spans="1:6" x14ac:dyDescent="0.45">
      <c r="A83" t="s">
        <v>109</v>
      </c>
      <c r="B83">
        <v>149</v>
      </c>
      <c r="C83" t="s">
        <v>61</v>
      </c>
      <c r="D83" t="str">
        <f>VLOOKUP(C83,vendor_table!$B$2:$C$31,2,)</f>
        <v>1000 Lowe's Blvd. Mooresville, NC, 28117</v>
      </c>
      <c r="E83" s="122">
        <v>44855.663194444453</v>
      </c>
      <c r="F83" t="str">
        <f t="shared" si="1"/>
        <v>Friday</v>
      </c>
    </row>
    <row r="84" spans="1:6" x14ac:dyDescent="0.45">
      <c r="A84" t="s">
        <v>109</v>
      </c>
      <c r="B84">
        <v>200.02</v>
      </c>
      <c r="C84" t="s">
        <v>54</v>
      </c>
      <c r="D84" t="str">
        <f>VLOOKUP(C84,vendor_table!$B$2:$C$31,2,)</f>
        <v>1835 E Hallandale Bch 264 Hallandale. Beach, FL, 33009</v>
      </c>
      <c r="E84" s="122">
        <v>44855.663194444453</v>
      </c>
      <c r="F84" t="str">
        <f t="shared" si="1"/>
        <v>Friday</v>
      </c>
    </row>
    <row r="85" spans="1:6" x14ac:dyDescent="0.45">
      <c r="A85" t="s">
        <v>111</v>
      </c>
      <c r="B85">
        <v>289</v>
      </c>
      <c r="C85" t="s">
        <v>58</v>
      </c>
      <c r="D85" t="str">
        <f>VLOOKUP(C85,vendor_table!$B$2:$C$31,2,)</f>
        <v>2455 Paces Ferry Rd SE. Atlanta, GA, 30339</v>
      </c>
      <c r="E85" s="122">
        <v>44855.663194444453</v>
      </c>
      <c r="F85" t="str">
        <f t="shared" si="1"/>
        <v>Friday</v>
      </c>
    </row>
    <row r="86" spans="1:6" x14ac:dyDescent="0.45">
      <c r="A86" t="s">
        <v>111</v>
      </c>
      <c r="B86">
        <v>279</v>
      </c>
      <c r="C86" t="s">
        <v>61</v>
      </c>
      <c r="D86" t="str">
        <f>VLOOKUP(C86,vendor_table!$B$2:$C$31,2,)</f>
        <v>1000 Lowe's Blvd. Mooresville, NC, 28117</v>
      </c>
      <c r="E86" s="122">
        <v>44855.663194444453</v>
      </c>
      <c r="F86" t="str">
        <f t="shared" si="1"/>
        <v>Friday</v>
      </c>
    </row>
    <row r="87" spans="1:6" x14ac:dyDescent="0.45">
      <c r="A87" t="s">
        <v>111</v>
      </c>
      <c r="B87">
        <v>339.09</v>
      </c>
      <c r="C87" t="s">
        <v>65</v>
      </c>
      <c r="D87" t="str">
        <f>VLOOKUP(C87,vendor_table!$B$2:$C$31,2,)</f>
        <v>574 Road 11. Schuyler, Nebraska, 68661</v>
      </c>
      <c r="E87" s="122">
        <v>44855.663194444453</v>
      </c>
      <c r="F87" t="str">
        <f t="shared" si="1"/>
        <v>Friday</v>
      </c>
    </row>
    <row r="88" spans="1:6" x14ac:dyDescent="0.45">
      <c r="A88" t="s">
        <v>113</v>
      </c>
      <c r="B88">
        <v>765</v>
      </c>
      <c r="C88" t="s">
        <v>58</v>
      </c>
      <c r="D88" t="str">
        <f>VLOOKUP(C88,vendor_table!$B$2:$C$31,2,)</f>
        <v>2455 Paces Ferry Rd SE. Atlanta, GA, 30339</v>
      </c>
      <c r="E88" s="122">
        <v>44855.663194444453</v>
      </c>
      <c r="F88" t="str">
        <f t="shared" si="1"/>
        <v>Friday</v>
      </c>
    </row>
    <row r="89" spans="1:6" x14ac:dyDescent="0.45">
      <c r="A89" t="s">
        <v>113</v>
      </c>
      <c r="B89">
        <v>613.64</v>
      </c>
      <c r="C89" t="s">
        <v>49</v>
      </c>
      <c r="D89" t="str">
        <f>VLOOKUP(C89,vendor_table!$B$2:$C$31,2,)</f>
        <v>410 Terry Ave N. Seattle, WA, 98109</v>
      </c>
      <c r="E89" s="122">
        <v>44855.663194444453</v>
      </c>
      <c r="F89" t="str">
        <f t="shared" si="1"/>
        <v>Friday</v>
      </c>
    </row>
    <row r="90" spans="1:6" x14ac:dyDescent="0.45">
      <c r="A90" t="s">
        <v>113</v>
      </c>
      <c r="B90">
        <v>1047.78</v>
      </c>
      <c r="C90" t="s">
        <v>56</v>
      </c>
      <c r="D90" t="str">
        <f>VLOOKUP(C90,vendor_table!$B$2:$C$31,2,)</f>
        <v>2025 Hamilton Avenue. San Jose, California, 95125</v>
      </c>
      <c r="E90" s="122">
        <v>44855.663194444453</v>
      </c>
      <c r="F90" t="str">
        <f t="shared" si="1"/>
        <v>Friday</v>
      </c>
    </row>
    <row r="91" spans="1:6" x14ac:dyDescent="0.45">
      <c r="A91" t="s">
        <v>115</v>
      </c>
      <c r="B91">
        <v>445.81</v>
      </c>
      <c r="C91" t="s">
        <v>56</v>
      </c>
      <c r="D91" t="str">
        <f>VLOOKUP(C91,vendor_table!$B$2:$C$31,2,)</f>
        <v>2025 Hamilton Avenue. San Jose, California, 95125</v>
      </c>
      <c r="E91" s="122">
        <v>44855.663194444453</v>
      </c>
      <c r="F91" t="str">
        <f t="shared" si="1"/>
        <v>Friday</v>
      </c>
    </row>
    <row r="92" spans="1:6" x14ac:dyDescent="0.45">
      <c r="A92" t="s">
        <v>117</v>
      </c>
      <c r="B92">
        <v>156</v>
      </c>
      <c r="C92" t="s">
        <v>58</v>
      </c>
      <c r="D92" t="str">
        <f>VLOOKUP(C92,vendor_table!$B$2:$C$31,2,)</f>
        <v>2455 Paces Ferry Rd SE. Atlanta, GA, 30339</v>
      </c>
      <c r="E92" s="122">
        <v>44855.663194444453</v>
      </c>
      <c r="F92" t="str">
        <f t="shared" si="1"/>
        <v>Friday</v>
      </c>
    </row>
    <row r="93" spans="1:6" x14ac:dyDescent="0.45">
      <c r="A93" t="s">
        <v>117</v>
      </c>
      <c r="B93">
        <v>171.49</v>
      </c>
      <c r="C93" t="s">
        <v>49</v>
      </c>
      <c r="D93" t="str">
        <f>VLOOKUP(C93,vendor_table!$B$2:$C$31,2,)</f>
        <v>410 Terry Ave N. Seattle, WA, 98109</v>
      </c>
      <c r="E93" s="122">
        <v>44855.663194444453</v>
      </c>
      <c r="F93" t="str">
        <f t="shared" si="1"/>
        <v>Friday</v>
      </c>
    </row>
    <row r="94" spans="1:6" x14ac:dyDescent="0.45">
      <c r="A94" t="s">
        <v>117</v>
      </c>
      <c r="B94">
        <v>398.95</v>
      </c>
      <c r="C94" t="s">
        <v>53</v>
      </c>
      <c r="D94" t="str">
        <f>VLOOKUP(C94,vendor_table!$B$2:$C$31,2,)</f>
        <v>1 Matrix Drive. Monroe, NJ, 08831</v>
      </c>
      <c r="E94" s="122">
        <v>44855.663194444453</v>
      </c>
      <c r="F94" t="str">
        <f t="shared" si="1"/>
        <v>Friday</v>
      </c>
    </row>
    <row r="95" spans="1:6" x14ac:dyDescent="0.45">
      <c r="A95" t="s">
        <v>117</v>
      </c>
      <c r="B95">
        <v>165</v>
      </c>
      <c r="C95" t="s">
        <v>72</v>
      </c>
      <c r="D95" t="str">
        <f>VLOOKUP(C95,vendor_table!$B$2:$C$31,2,)</f>
        <v>1431 7th St Ste 204. Santa Monica, California, 90401</v>
      </c>
      <c r="E95" s="122">
        <v>44855.663194444453</v>
      </c>
      <c r="F95" t="str">
        <f t="shared" si="1"/>
        <v>Friday</v>
      </c>
    </row>
    <row r="96" spans="1:6" x14ac:dyDescent="0.45">
      <c r="A96" t="s">
        <v>88</v>
      </c>
      <c r="B96">
        <v>7.22</v>
      </c>
      <c r="C96" t="s">
        <v>58</v>
      </c>
      <c r="D96" t="str">
        <f>VLOOKUP(C96,vendor_table!$B$2:$C$31,2,)</f>
        <v>2455 Paces Ferry Rd SE. Atlanta, GA, 30339</v>
      </c>
      <c r="E96" s="122">
        <v>44856.848611111112</v>
      </c>
      <c r="F96" t="str">
        <f t="shared" si="1"/>
        <v>Saturday</v>
      </c>
    </row>
    <row r="97" spans="1:6" x14ac:dyDescent="0.45">
      <c r="A97" t="s">
        <v>88</v>
      </c>
      <c r="B97">
        <v>5.99</v>
      </c>
      <c r="C97" t="s">
        <v>61</v>
      </c>
      <c r="D97" t="str">
        <f>VLOOKUP(C97,vendor_table!$B$2:$C$31,2,)</f>
        <v>1000 Lowe's Blvd. Mooresville, NC, 28117</v>
      </c>
      <c r="E97" s="122">
        <v>44856.848611111112</v>
      </c>
      <c r="F97" t="str">
        <f t="shared" si="1"/>
        <v>Saturday</v>
      </c>
    </row>
    <row r="98" spans="1:6" x14ac:dyDescent="0.45">
      <c r="A98" t="s">
        <v>88</v>
      </c>
      <c r="B98">
        <v>4.7300000000000004</v>
      </c>
      <c r="C98" t="s">
        <v>57</v>
      </c>
      <c r="D98" t="str">
        <f>VLOOKUP(C98,vendor_table!$B$2:$C$31,2,)</f>
        <v>1290 N Hobbie Ave. Kankakee, Illinois, 60901</v>
      </c>
      <c r="E98" s="122">
        <v>44856.848611111112</v>
      </c>
      <c r="F98" t="str">
        <f t="shared" si="1"/>
        <v>Saturday</v>
      </c>
    </row>
    <row r="99" spans="1:6" x14ac:dyDescent="0.45">
      <c r="A99" t="s">
        <v>88</v>
      </c>
      <c r="B99">
        <v>5.88</v>
      </c>
      <c r="C99" t="s">
        <v>69</v>
      </c>
      <c r="D99" t="str">
        <f>VLOOKUP(C99,vendor_table!$B$2:$C$31,2,)</f>
        <v>6260 Abbott Dr. Omaha, Nebraska, 68110</v>
      </c>
      <c r="E99" s="122">
        <v>44856.848611111112</v>
      </c>
      <c r="F99" t="str">
        <f t="shared" si="1"/>
        <v>Saturday</v>
      </c>
    </row>
    <row r="100" spans="1:6" x14ac:dyDescent="0.45">
      <c r="A100" t="s">
        <v>90</v>
      </c>
      <c r="B100">
        <v>11.91</v>
      </c>
      <c r="C100" t="s">
        <v>58</v>
      </c>
      <c r="D100" t="str">
        <f>VLOOKUP(C100,vendor_table!$B$2:$C$31,2,)</f>
        <v>2455 Paces Ferry Rd SE. Atlanta, GA, 30339</v>
      </c>
      <c r="E100" s="122">
        <v>44856.848611111112</v>
      </c>
      <c r="F100" t="str">
        <f t="shared" si="1"/>
        <v>Saturday</v>
      </c>
    </row>
    <row r="101" spans="1:6" x14ac:dyDescent="0.45">
      <c r="A101" t="s">
        <v>90</v>
      </c>
      <c r="B101">
        <v>10.47</v>
      </c>
      <c r="C101" t="s">
        <v>55</v>
      </c>
      <c r="D101" t="str">
        <f>VLOOKUP(C101,vendor_table!$B$2:$C$31,2,)</f>
        <v>4601 Bulls Bay Hwy #100. Jacksonville, FL, 32219</v>
      </c>
      <c r="E101" s="122">
        <v>44856.848611111112</v>
      </c>
      <c r="F101" t="str">
        <f t="shared" si="1"/>
        <v>Saturday</v>
      </c>
    </row>
    <row r="102" spans="1:6" x14ac:dyDescent="0.45">
      <c r="A102" t="s">
        <v>90</v>
      </c>
      <c r="B102">
        <v>8.36</v>
      </c>
      <c r="C102" t="s">
        <v>57</v>
      </c>
      <c r="D102" t="str">
        <f>VLOOKUP(C102,vendor_table!$B$2:$C$31,2,)</f>
        <v>1290 N Hobbie Ave. Kankakee, Illinois, 60901</v>
      </c>
      <c r="E102" s="122">
        <v>44856.848611111112</v>
      </c>
      <c r="F102" t="str">
        <f t="shared" si="1"/>
        <v>Saturday</v>
      </c>
    </row>
    <row r="103" spans="1:6" x14ac:dyDescent="0.45">
      <c r="A103" t="s">
        <v>73</v>
      </c>
      <c r="B103">
        <v>8.9</v>
      </c>
      <c r="C103" t="s">
        <v>60</v>
      </c>
      <c r="D103" t="str">
        <f>VLOOKUP(C103,vendor_table!$B$2:$C$31,2,)</f>
        <v>5941 1st Avenue Eastman, GA, 31023</v>
      </c>
      <c r="E103" s="122">
        <v>44856.848611111112</v>
      </c>
      <c r="F103" t="str">
        <f t="shared" si="1"/>
        <v>Saturday</v>
      </c>
    </row>
    <row r="104" spans="1:6" x14ac:dyDescent="0.45">
      <c r="A104" t="s">
        <v>73</v>
      </c>
      <c r="B104">
        <v>33.340000000000003</v>
      </c>
      <c r="C104" t="s">
        <v>54</v>
      </c>
      <c r="D104" t="str">
        <f>VLOOKUP(C104,vendor_table!$B$2:$C$31,2,)</f>
        <v>1835 E Hallandale Bch 264 Hallandale. Beach, FL, 33009</v>
      </c>
      <c r="E104" s="122">
        <v>44856.848611111112</v>
      </c>
      <c r="F104" t="str">
        <f t="shared" si="1"/>
        <v>Saturday</v>
      </c>
    </row>
    <row r="105" spans="1:6" x14ac:dyDescent="0.45">
      <c r="A105" t="s">
        <v>93</v>
      </c>
      <c r="B105">
        <v>3.98</v>
      </c>
      <c r="C105" t="s">
        <v>58</v>
      </c>
      <c r="D105" t="str">
        <f>VLOOKUP(C105,vendor_table!$B$2:$C$31,2,)</f>
        <v>2455 Paces Ferry Rd SE. Atlanta, GA, 30339</v>
      </c>
      <c r="E105" s="122">
        <v>44856.848611111112</v>
      </c>
      <c r="F105" t="str">
        <f t="shared" si="1"/>
        <v>Saturday</v>
      </c>
    </row>
    <row r="106" spans="1:6" x14ac:dyDescent="0.45">
      <c r="A106" t="s">
        <v>93</v>
      </c>
      <c r="B106">
        <v>5.99</v>
      </c>
      <c r="C106" t="s">
        <v>49</v>
      </c>
      <c r="D106" t="str">
        <f>VLOOKUP(C106,vendor_table!$B$2:$C$31,2,)</f>
        <v>410 Terry Ave N. Seattle, WA, 98109</v>
      </c>
      <c r="E106" s="122">
        <v>44856.848611111112</v>
      </c>
      <c r="F106" t="str">
        <f t="shared" si="1"/>
        <v>Saturday</v>
      </c>
    </row>
    <row r="107" spans="1:6" x14ac:dyDescent="0.45">
      <c r="A107" t="s">
        <v>93</v>
      </c>
      <c r="B107">
        <v>2.1</v>
      </c>
      <c r="C107" t="s">
        <v>71</v>
      </c>
      <c r="D107" t="str">
        <f>VLOOKUP(C107,vendor_table!$B$2:$C$31,2,)</f>
        <v>28 Biopolis Road. Singapore, 138568</v>
      </c>
      <c r="E107" s="122">
        <v>44856.848611111112</v>
      </c>
      <c r="F107" t="str">
        <f t="shared" si="1"/>
        <v>Saturday</v>
      </c>
    </row>
    <row r="108" spans="1:6" x14ac:dyDescent="0.45">
      <c r="A108" t="s">
        <v>95</v>
      </c>
      <c r="B108">
        <v>2.98</v>
      </c>
      <c r="C108" t="s">
        <v>64</v>
      </c>
      <c r="D108" t="str">
        <f>VLOOKUP(C108,vendor_table!$B$2:$C$31,2,)</f>
        <v>651 Brannan St. San Francisco, CA, 94107</v>
      </c>
      <c r="E108" s="122">
        <v>44856.848611111112</v>
      </c>
      <c r="F108" t="str">
        <f t="shared" si="1"/>
        <v>Saturday</v>
      </c>
    </row>
    <row r="109" spans="1:6" x14ac:dyDescent="0.45">
      <c r="A109" t="s">
        <v>97</v>
      </c>
      <c r="B109">
        <v>1.1499999999999999</v>
      </c>
      <c r="C109" t="s">
        <v>58</v>
      </c>
      <c r="D109" t="str">
        <f>VLOOKUP(C109,vendor_table!$B$2:$C$31,2,)</f>
        <v>2455 Paces Ferry Rd SE. Atlanta, GA, 30339</v>
      </c>
      <c r="E109" s="122">
        <v>44856.848611111112</v>
      </c>
      <c r="F109" t="str">
        <f t="shared" si="1"/>
        <v>Saturday</v>
      </c>
    </row>
    <row r="110" spans="1:6" x14ac:dyDescent="0.45">
      <c r="A110" t="s">
        <v>99</v>
      </c>
      <c r="B110">
        <v>3.98</v>
      </c>
      <c r="C110" t="s">
        <v>58</v>
      </c>
      <c r="D110" t="str">
        <f>VLOOKUP(C110,vendor_table!$B$2:$C$31,2,)</f>
        <v>2455 Paces Ferry Rd SE. Atlanta, GA, 30339</v>
      </c>
      <c r="E110" s="122">
        <v>44856.848611111112</v>
      </c>
      <c r="F110" t="str">
        <f t="shared" si="1"/>
        <v>Saturday</v>
      </c>
    </row>
    <row r="111" spans="1:6" x14ac:dyDescent="0.45">
      <c r="A111" t="s">
        <v>99</v>
      </c>
      <c r="B111">
        <v>5.99</v>
      </c>
      <c r="C111" t="s">
        <v>49</v>
      </c>
      <c r="D111" t="str">
        <f>VLOOKUP(C111,vendor_table!$B$2:$C$31,2,)</f>
        <v>410 Terry Ave N. Seattle, WA, 98109</v>
      </c>
      <c r="E111" s="122">
        <v>44856.848611111112</v>
      </c>
      <c r="F111" t="str">
        <f t="shared" si="1"/>
        <v>Saturday</v>
      </c>
    </row>
    <row r="112" spans="1:6" x14ac:dyDescent="0.45">
      <c r="A112" t="s">
        <v>99</v>
      </c>
      <c r="B112">
        <v>5.99</v>
      </c>
      <c r="C112" t="s">
        <v>61</v>
      </c>
      <c r="D112" t="str">
        <f>VLOOKUP(C112,vendor_table!$B$2:$C$31,2,)</f>
        <v>1000 Lowe's Blvd. Mooresville, NC, 28117</v>
      </c>
      <c r="E112" s="122">
        <v>44856.848611111112</v>
      </c>
      <c r="F112" t="str">
        <f t="shared" si="1"/>
        <v>Saturday</v>
      </c>
    </row>
    <row r="113" spans="1:6" x14ac:dyDescent="0.45">
      <c r="A113" t="s">
        <v>99</v>
      </c>
      <c r="B113">
        <v>2.29</v>
      </c>
      <c r="C113" t="s">
        <v>71</v>
      </c>
      <c r="D113" t="str">
        <f>VLOOKUP(C113,vendor_table!$B$2:$C$31,2,)</f>
        <v>28 Biopolis Road. Singapore, 138568</v>
      </c>
      <c r="E113" s="122">
        <v>44856.848611111112</v>
      </c>
      <c r="F113" t="str">
        <f t="shared" si="1"/>
        <v>Saturday</v>
      </c>
    </row>
    <row r="114" spans="1:6" x14ac:dyDescent="0.45">
      <c r="A114" t="s">
        <v>105</v>
      </c>
      <c r="B114">
        <v>114</v>
      </c>
      <c r="C114" t="s">
        <v>49</v>
      </c>
      <c r="D114" t="str">
        <f>VLOOKUP(C114,vendor_table!$B$2:$C$31,2,)</f>
        <v>410 Terry Ave N. Seattle, WA, 98109</v>
      </c>
      <c r="E114" s="122">
        <v>44856.848611111112</v>
      </c>
      <c r="F114" t="str">
        <f t="shared" si="1"/>
        <v>Saturday</v>
      </c>
    </row>
    <row r="115" spans="1:6" x14ac:dyDescent="0.45">
      <c r="A115" t="s">
        <v>105</v>
      </c>
      <c r="B115">
        <v>128.62</v>
      </c>
      <c r="C115" t="s">
        <v>56</v>
      </c>
      <c r="D115" t="str">
        <f>VLOOKUP(C115,vendor_table!$B$2:$C$31,2,)</f>
        <v>2025 Hamilton Avenue. San Jose, California, 95125</v>
      </c>
      <c r="E115" s="122">
        <v>44856.848611111112</v>
      </c>
      <c r="F115" t="str">
        <f t="shared" si="1"/>
        <v>Saturday</v>
      </c>
    </row>
    <row r="116" spans="1:6" x14ac:dyDescent="0.45">
      <c r="A116" t="s">
        <v>105</v>
      </c>
      <c r="B116">
        <v>87.99</v>
      </c>
      <c r="C116" t="s">
        <v>51</v>
      </c>
      <c r="D116" t="str">
        <f>VLOOKUP(C116,vendor_table!$B$2:$C$31,2,)</f>
        <v>online</v>
      </c>
      <c r="E116" s="122">
        <v>44856.848611111112</v>
      </c>
      <c r="F116" t="str">
        <f t="shared" si="1"/>
        <v>Saturday</v>
      </c>
    </row>
    <row r="117" spans="1:6" x14ac:dyDescent="0.45">
      <c r="A117" t="s">
        <v>107</v>
      </c>
      <c r="B117">
        <v>158</v>
      </c>
      <c r="C117" t="s">
        <v>58</v>
      </c>
      <c r="D117" t="str">
        <f>VLOOKUP(C117,vendor_table!$B$2:$C$31,2,)</f>
        <v>2455 Paces Ferry Rd SE. Atlanta, GA, 30339</v>
      </c>
      <c r="E117" s="122">
        <v>44856.848611111112</v>
      </c>
      <c r="F117" t="str">
        <f t="shared" si="1"/>
        <v>Saturday</v>
      </c>
    </row>
    <row r="118" spans="1:6" x14ac:dyDescent="0.45">
      <c r="A118" t="s">
        <v>107</v>
      </c>
      <c r="B118">
        <v>159</v>
      </c>
      <c r="C118" t="s">
        <v>61</v>
      </c>
      <c r="D118" t="str">
        <f>VLOOKUP(C118,vendor_table!$B$2:$C$31,2,)</f>
        <v>1000 Lowe's Blvd. Mooresville, NC, 28117</v>
      </c>
      <c r="E118" s="122">
        <v>44856.848611111112</v>
      </c>
      <c r="F118" t="str">
        <f t="shared" si="1"/>
        <v>Saturday</v>
      </c>
    </row>
    <row r="119" spans="1:6" x14ac:dyDescent="0.45">
      <c r="A119" t="s">
        <v>109</v>
      </c>
      <c r="B119">
        <v>159</v>
      </c>
      <c r="C119" t="s">
        <v>58</v>
      </c>
      <c r="D119" t="str">
        <f>VLOOKUP(C119,vendor_table!$B$2:$C$31,2,)</f>
        <v>2455 Paces Ferry Rd SE. Atlanta, GA, 30339</v>
      </c>
      <c r="E119" s="122">
        <v>44856.848611111112</v>
      </c>
      <c r="F119" t="str">
        <f t="shared" si="1"/>
        <v>Saturday</v>
      </c>
    </row>
    <row r="120" spans="1:6" x14ac:dyDescent="0.45">
      <c r="A120" t="s">
        <v>109</v>
      </c>
      <c r="B120">
        <v>227.29</v>
      </c>
      <c r="C120" t="s">
        <v>56</v>
      </c>
      <c r="D120" t="str">
        <f>VLOOKUP(C120,vendor_table!$B$2:$C$31,2,)</f>
        <v>2025 Hamilton Avenue. San Jose, California, 95125</v>
      </c>
      <c r="E120" s="122">
        <v>44856.848611111112</v>
      </c>
      <c r="F120" t="str">
        <f t="shared" si="1"/>
        <v>Saturday</v>
      </c>
    </row>
    <row r="121" spans="1:6" x14ac:dyDescent="0.45">
      <c r="A121" t="s">
        <v>111</v>
      </c>
      <c r="B121">
        <v>289</v>
      </c>
      <c r="C121" t="s">
        <v>58</v>
      </c>
      <c r="D121" t="str">
        <f>VLOOKUP(C121,vendor_table!$B$2:$C$31,2,)</f>
        <v>2455 Paces Ferry Rd SE. Atlanta, GA, 30339</v>
      </c>
      <c r="E121" s="122">
        <v>44856.848611111112</v>
      </c>
      <c r="F121" t="str">
        <f t="shared" si="1"/>
        <v>Saturday</v>
      </c>
    </row>
    <row r="122" spans="1:6" x14ac:dyDescent="0.45">
      <c r="A122" t="s">
        <v>111</v>
      </c>
      <c r="B122">
        <v>289</v>
      </c>
      <c r="C122" t="s">
        <v>61</v>
      </c>
      <c r="D122" t="str">
        <f>VLOOKUP(C122,vendor_table!$B$2:$C$31,2,)</f>
        <v>1000 Lowe's Blvd. Mooresville, NC, 28117</v>
      </c>
      <c r="E122" s="122">
        <v>44856.848611111112</v>
      </c>
      <c r="F122" t="str">
        <f t="shared" si="1"/>
        <v>Saturday</v>
      </c>
    </row>
    <row r="123" spans="1:6" x14ac:dyDescent="0.45">
      <c r="A123" t="s">
        <v>111</v>
      </c>
      <c r="B123">
        <v>339.09</v>
      </c>
      <c r="C123" t="s">
        <v>65</v>
      </c>
      <c r="D123" t="str">
        <f>VLOOKUP(C123,vendor_table!$B$2:$C$31,2,)</f>
        <v>574 Road 11. Schuyler, Nebraska, 68661</v>
      </c>
      <c r="E123" s="122">
        <v>44856.848611111112</v>
      </c>
      <c r="F123" t="str">
        <f t="shared" si="1"/>
        <v>Saturday</v>
      </c>
    </row>
    <row r="124" spans="1:6" x14ac:dyDescent="0.45">
      <c r="A124" t="s">
        <v>113</v>
      </c>
      <c r="B124">
        <v>613.64</v>
      </c>
      <c r="C124" t="s">
        <v>49</v>
      </c>
      <c r="D124" t="str">
        <f>VLOOKUP(C124,vendor_table!$B$2:$C$31,2,)</f>
        <v>410 Terry Ave N. Seattle, WA, 98109</v>
      </c>
      <c r="E124" s="122">
        <v>44856.848611111112</v>
      </c>
      <c r="F124" t="str">
        <f t="shared" si="1"/>
        <v>Saturday</v>
      </c>
    </row>
    <row r="125" spans="1:6" x14ac:dyDescent="0.45">
      <c r="A125" t="s">
        <v>113</v>
      </c>
      <c r="B125">
        <v>787</v>
      </c>
      <c r="C125" t="s">
        <v>58</v>
      </c>
      <c r="D125" t="str">
        <f>VLOOKUP(C125,vendor_table!$B$2:$C$31,2,)</f>
        <v>2455 Paces Ferry Rd SE. Atlanta, GA, 30339</v>
      </c>
      <c r="E125" s="122">
        <v>44856.848611111112</v>
      </c>
      <c r="F125" t="str">
        <f t="shared" si="1"/>
        <v>Saturday</v>
      </c>
    </row>
    <row r="126" spans="1:6" x14ac:dyDescent="0.45">
      <c r="A126" t="s">
        <v>113</v>
      </c>
      <c r="B126">
        <v>1047.78</v>
      </c>
      <c r="C126" t="s">
        <v>56</v>
      </c>
      <c r="D126" t="str">
        <f>VLOOKUP(C126,vendor_table!$B$2:$C$31,2,)</f>
        <v>2025 Hamilton Avenue. San Jose, California, 95125</v>
      </c>
      <c r="E126" s="122">
        <v>44856.848611111112</v>
      </c>
      <c r="F126" t="str">
        <f t="shared" si="1"/>
        <v>Saturday</v>
      </c>
    </row>
    <row r="127" spans="1:6" x14ac:dyDescent="0.45">
      <c r="A127" t="s">
        <v>115</v>
      </c>
      <c r="B127">
        <v>445.81</v>
      </c>
      <c r="C127" t="s">
        <v>56</v>
      </c>
      <c r="D127" t="str">
        <f>VLOOKUP(C127,vendor_table!$B$2:$C$31,2,)</f>
        <v>2025 Hamilton Avenue. San Jose, California, 95125</v>
      </c>
      <c r="E127" s="122">
        <v>44856.848611111112</v>
      </c>
      <c r="F127" t="str">
        <f t="shared" si="1"/>
        <v>Saturday</v>
      </c>
    </row>
    <row r="128" spans="1:6" x14ac:dyDescent="0.45">
      <c r="A128" t="s">
        <v>117</v>
      </c>
      <c r="B128">
        <v>156</v>
      </c>
      <c r="C128" t="s">
        <v>58</v>
      </c>
      <c r="D128" t="str">
        <f>VLOOKUP(C128,vendor_table!$B$2:$C$31,2,)</f>
        <v>2455 Paces Ferry Rd SE. Atlanta, GA, 30339</v>
      </c>
      <c r="E128" s="122">
        <v>44856.848611111112</v>
      </c>
      <c r="F128" t="str">
        <f t="shared" si="1"/>
        <v>Saturday</v>
      </c>
    </row>
    <row r="129" spans="1:6" x14ac:dyDescent="0.45">
      <c r="A129" t="s">
        <v>117</v>
      </c>
      <c r="B129">
        <v>156.49</v>
      </c>
      <c r="C129" t="s">
        <v>49</v>
      </c>
      <c r="D129" t="str">
        <f>VLOOKUP(C129,vendor_table!$B$2:$C$31,2,)</f>
        <v>410 Terry Ave N. Seattle, WA, 98109</v>
      </c>
      <c r="E129" s="122">
        <v>44856.848611111112</v>
      </c>
      <c r="F129" t="str">
        <f t="shared" si="1"/>
        <v>Saturday</v>
      </c>
    </row>
    <row r="130" spans="1:6" x14ac:dyDescent="0.45">
      <c r="A130" t="s">
        <v>117</v>
      </c>
      <c r="B130">
        <v>398.95</v>
      </c>
      <c r="C130" t="s">
        <v>53</v>
      </c>
      <c r="D130" t="str">
        <f>VLOOKUP(C130,vendor_table!$B$2:$C$31,2,)</f>
        <v>1 Matrix Drive. Monroe, NJ, 08831</v>
      </c>
      <c r="E130" s="122">
        <v>44856.848611111112</v>
      </c>
      <c r="F130" t="str">
        <f t="shared" ref="F130:F193" si="2">TEXT(E130,"dddd")</f>
        <v>Saturday</v>
      </c>
    </row>
    <row r="131" spans="1:6" x14ac:dyDescent="0.45">
      <c r="A131" t="s">
        <v>93</v>
      </c>
      <c r="B131">
        <v>5.99</v>
      </c>
      <c r="C131" t="s">
        <v>61</v>
      </c>
      <c r="D131" t="str">
        <f>VLOOKUP(C131,vendor_table!$B$2:$C$31,2,)</f>
        <v>1000 Lowe's Blvd. Mooresville, NC, 28117</v>
      </c>
      <c r="E131" s="81" t="s">
        <v>167</v>
      </c>
      <c r="F131" t="str">
        <f t="shared" si="2"/>
        <v>Sunday</v>
      </c>
    </row>
    <row r="132" spans="1:6" x14ac:dyDescent="0.45">
      <c r="A132" t="s">
        <v>95</v>
      </c>
      <c r="B132">
        <v>2.98</v>
      </c>
      <c r="C132" t="s">
        <v>58</v>
      </c>
      <c r="D132" t="str">
        <f>VLOOKUP(C132,vendor_table!$B$2:$C$31,2,)</f>
        <v>2455 Paces Ferry Rd SE. Atlanta, GA, 30339</v>
      </c>
      <c r="E132" s="81" t="s">
        <v>167</v>
      </c>
      <c r="F132" t="str">
        <f t="shared" si="2"/>
        <v>Sunday</v>
      </c>
    </row>
    <row r="133" spans="1:6" x14ac:dyDescent="0.45">
      <c r="A133" t="s">
        <v>95</v>
      </c>
      <c r="B133">
        <v>2.98</v>
      </c>
      <c r="C133" t="s">
        <v>64</v>
      </c>
      <c r="D133" t="str">
        <f>VLOOKUP(C133,vendor_table!$B$2:$C$31,2,)</f>
        <v>651 Brannan St. San Francisco, CA, 94107</v>
      </c>
      <c r="E133" s="81" t="s">
        <v>167</v>
      </c>
      <c r="F133" t="str">
        <f t="shared" si="2"/>
        <v>Sunday</v>
      </c>
    </row>
    <row r="134" spans="1:6" x14ac:dyDescent="0.45">
      <c r="A134" t="s">
        <v>97</v>
      </c>
      <c r="B134">
        <v>1.1499999999999999</v>
      </c>
      <c r="C134" t="s">
        <v>58</v>
      </c>
      <c r="D134" t="str">
        <f>VLOOKUP(C134,vendor_table!$B$2:$C$31,2,)</f>
        <v>2455 Paces Ferry Rd SE. Atlanta, GA, 30339</v>
      </c>
      <c r="E134" s="81" t="s">
        <v>167</v>
      </c>
      <c r="F134" t="str">
        <f t="shared" si="2"/>
        <v>Sunday</v>
      </c>
    </row>
    <row r="135" spans="1:6" x14ac:dyDescent="0.45">
      <c r="A135" t="s">
        <v>99</v>
      </c>
      <c r="B135">
        <v>3.98</v>
      </c>
      <c r="C135" t="s">
        <v>58</v>
      </c>
      <c r="D135" t="str">
        <f>VLOOKUP(C135,vendor_table!$B$2:$C$31,2,)</f>
        <v>2455 Paces Ferry Rd SE. Atlanta, GA, 30339</v>
      </c>
      <c r="E135" s="81" t="s">
        <v>167</v>
      </c>
      <c r="F135" t="str">
        <f t="shared" si="2"/>
        <v>Sunday</v>
      </c>
    </row>
    <row r="136" spans="1:6" x14ac:dyDescent="0.45">
      <c r="A136" t="s">
        <v>99</v>
      </c>
      <c r="B136">
        <v>5.99</v>
      </c>
      <c r="C136" t="s">
        <v>49</v>
      </c>
      <c r="D136" t="str">
        <f>VLOOKUP(C136,vendor_table!$B$2:$C$31,2,)</f>
        <v>410 Terry Ave N. Seattle, WA, 98109</v>
      </c>
      <c r="E136" s="81" t="s">
        <v>167</v>
      </c>
      <c r="F136" t="str">
        <f t="shared" si="2"/>
        <v>Sunday</v>
      </c>
    </row>
    <row r="137" spans="1:6" x14ac:dyDescent="0.45">
      <c r="A137" t="s">
        <v>99</v>
      </c>
      <c r="B137">
        <v>5.99</v>
      </c>
      <c r="C137" t="s">
        <v>61</v>
      </c>
      <c r="D137" t="str">
        <f>VLOOKUP(C137,vendor_table!$B$2:$C$31,2,)</f>
        <v>1000 Lowe's Blvd. Mooresville, NC, 28117</v>
      </c>
      <c r="E137" s="81" t="s">
        <v>167</v>
      </c>
      <c r="F137" t="str">
        <f t="shared" si="2"/>
        <v>Sunday</v>
      </c>
    </row>
    <row r="138" spans="1:6" x14ac:dyDescent="0.45">
      <c r="A138" t="s">
        <v>99</v>
      </c>
      <c r="B138">
        <v>2.29</v>
      </c>
      <c r="C138" t="s">
        <v>71</v>
      </c>
      <c r="D138" t="str">
        <f>VLOOKUP(C138,vendor_table!$B$2:$C$31,2,)</f>
        <v>28 Biopolis Road. Singapore, 138568</v>
      </c>
      <c r="E138" s="81" t="s">
        <v>167</v>
      </c>
      <c r="F138" t="str">
        <f t="shared" si="2"/>
        <v>Sunday</v>
      </c>
    </row>
    <row r="139" spans="1:6" x14ac:dyDescent="0.45">
      <c r="A139" t="s">
        <v>101</v>
      </c>
      <c r="B139">
        <v>4.5999999999999996</v>
      </c>
      <c r="C139" t="s">
        <v>58</v>
      </c>
      <c r="D139" t="str">
        <f>VLOOKUP(C139,vendor_table!$B$2:$C$31,2,)</f>
        <v>2455 Paces Ferry Rd SE. Atlanta, GA, 30339</v>
      </c>
      <c r="E139" s="81" t="s">
        <v>167</v>
      </c>
      <c r="F139" t="str">
        <f t="shared" si="2"/>
        <v>Sunday</v>
      </c>
    </row>
    <row r="140" spans="1:6" x14ac:dyDescent="0.45">
      <c r="A140" t="s">
        <v>101</v>
      </c>
      <c r="B140">
        <v>5.99</v>
      </c>
      <c r="C140" t="s">
        <v>61</v>
      </c>
      <c r="D140" t="str">
        <f>VLOOKUP(C140,vendor_table!$B$2:$C$31,2,)</f>
        <v>1000 Lowe's Blvd. Mooresville, NC, 28117</v>
      </c>
      <c r="E140" s="81" t="s">
        <v>167</v>
      </c>
      <c r="F140" t="str">
        <f t="shared" si="2"/>
        <v>Sunday</v>
      </c>
    </row>
    <row r="141" spans="1:6" x14ac:dyDescent="0.45">
      <c r="A141" t="s">
        <v>103</v>
      </c>
      <c r="B141">
        <v>1.6</v>
      </c>
      <c r="C141" t="s">
        <v>58</v>
      </c>
      <c r="D141" t="str">
        <f>VLOOKUP(C141,vendor_table!$B$2:$C$31,2,)</f>
        <v>2455 Paces Ferry Rd SE. Atlanta, GA, 30339</v>
      </c>
      <c r="E141" s="81" t="s">
        <v>167</v>
      </c>
      <c r="F141" t="str">
        <f t="shared" si="2"/>
        <v>Sunday</v>
      </c>
    </row>
    <row r="142" spans="1:6" x14ac:dyDescent="0.45">
      <c r="A142" t="s">
        <v>105</v>
      </c>
      <c r="B142">
        <v>114</v>
      </c>
      <c r="C142" t="s">
        <v>49</v>
      </c>
      <c r="D142" t="str">
        <f>VLOOKUP(C142,vendor_table!$B$2:$C$31,2,)</f>
        <v>410 Terry Ave N. Seattle, WA, 98109</v>
      </c>
      <c r="E142" s="81" t="s">
        <v>167</v>
      </c>
      <c r="F142" t="str">
        <f t="shared" si="2"/>
        <v>Sunday</v>
      </c>
    </row>
    <row r="143" spans="1:6" x14ac:dyDescent="0.45">
      <c r="A143" t="s">
        <v>105</v>
      </c>
      <c r="B143">
        <v>111.99</v>
      </c>
      <c r="C143" t="s">
        <v>56</v>
      </c>
      <c r="D143" t="str">
        <f>VLOOKUP(C143,vendor_table!$B$2:$C$31,2,)</f>
        <v>2025 Hamilton Avenue. San Jose, California, 95125</v>
      </c>
      <c r="E143" s="81" t="s">
        <v>167</v>
      </c>
      <c r="F143" t="str">
        <f t="shared" si="2"/>
        <v>Sunday</v>
      </c>
    </row>
    <row r="144" spans="1:6" x14ac:dyDescent="0.45">
      <c r="A144" t="s">
        <v>105</v>
      </c>
      <c r="B144">
        <v>84.99</v>
      </c>
      <c r="C144" t="s">
        <v>59</v>
      </c>
      <c r="D144" t="str">
        <f>VLOOKUP(C144,vendor_table!$B$2:$C$31,2,)</f>
        <v>1200 E Us Hwy 169. Grand Rapids, Minnesota, 55744</v>
      </c>
      <c r="E144" s="81" t="s">
        <v>167</v>
      </c>
      <c r="F144" t="str">
        <f t="shared" si="2"/>
        <v>Sunday</v>
      </c>
    </row>
    <row r="145" spans="1:6" x14ac:dyDescent="0.45">
      <c r="A145" t="s">
        <v>107</v>
      </c>
      <c r="B145">
        <v>158</v>
      </c>
      <c r="C145" t="s">
        <v>58</v>
      </c>
      <c r="D145" t="str">
        <f>VLOOKUP(C145,vendor_table!$B$2:$C$31,2,)</f>
        <v>2455 Paces Ferry Rd SE. Atlanta, GA, 30339</v>
      </c>
      <c r="E145" s="81" t="s">
        <v>167</v>
      </c>
      <c r="F145" t="str">
        <f t="shared" si="2"/>
        <v>Sunday</v>
      </c>
    </row>
    <row r="146" spans="1:6" x14ac:dyDescent="0.45">
      <c r="A146" t="s">
        <v>107</v>
      </c>
      <c r="B146">
        <v>159</v>
      </c>
      <c r="C146" t="s">
        <v>61</v>
      </c>
      <c r="D146" t="str">
        <f>VLOOKUP(C146,vendor_table!$B$2:$C$31,2,)</f>
        <v>1000 Lowe's Blvd. Mooresville, NC, 28117</v>
      </c>
      <c r="E146" s="81" t="s">
        <v>167</v>
      </c>
      <c r="F146" t="str">
        <f t="shared" si="2"/>
        <v>Sunday</v>
      </c>
    </row>
    <row r="147" spans="1:6" x14ac:dyDescent="0.45">
      <c r="A147" t="s">
        <v>109</v>
      </c>
      <c r="B147">
        <v>149</v>
      </c>
      <c r="C147" t="s">
        <v>58</v>
      </c>
      <c r="D147" t="str">
        <f>VLOOKUP(C147,vendor_table!$B$2:$C$31,2,)</f>
        <v>2455 Paces Ferry Rd SE. Atlanta, GA, 30339</v>
      </c>
      <c r="E147" s="81" t="s">
        <v>167</v>
      </c>
      <c r="F147" t="str">
        <f t="shared" si="2"/>
        <v>Sunday</v>
      </c>
    </row>
    <row r="148" spans="1:6" x14ac:dyDescent="0.45">
      <c r="A148" t="s">
        <v>109</v>
      </c>
      <c r="B148">
        <v>149</v>
      </c>
      <c r="C148" t="s">
        <v>61</v>
      </c>
      <c r="D148" t="str">
        <f>VLOOKUP(C148,vendor_table!$B$2:$C$31,2,)</f>
        <v>1000 Lowe's Blvd. Mooresville, NC, 28117</v>
      </c>
      <c r="E148" s="81" t="s">
        <v>167</v>
      </c>
      <c r="F148" t="str">
        <f t="shared" si="2"/>
        <v>Sunday</v>
      </c>
    </row>
    <row r="149" spans="1:6" x14ac:dyDescent="0.45">
      <c r="A149" t="s">
        <v>109</v>
      </c>
      <c r="B149">
        <v>200.02</v>
      </c>
      <c r="C149" t="s">
        <v>54</v>
      </c>
      <c r="D149" t="str">
        <f>VLOOKUP(C149,vendor_table!$B$2:$C$31,2,)</f>
        <v>1835 E Hallandale Bch 264 Hallandale. Beach, FL, 33009</v>
      </c>
      <c r="E149" s="81" t="s">
        <v>167</v>
      </c>
      <c r="F149" t="str">
        <f t="shared" si="2"/>
        <v>Sunday</v>
      </c>
    </row>
    <row r="150" spans="1:6" x14ac:dyDescent="0.45">
      <c r="A150" t="s">
        <v>111</v>
      </c>
      <c r="B150">
        <v>289</v>
      </c>
      <c r="C150" t="s">
        <v>58</v>
      </c>
      <c r="D150" t="str">
        <f>VLOOKUP(C150,vendor_table!$B$2:$C$31,2,)</f>
        <v>2455 Paces Ferry Rd SE. Atlanta, GA, 30339</v>
      </c>
      <c r="E150" s="81" t="s">
        <v>167</v>
      </c>
      <c r="F150" t="str">
        <f t="shared" si="2"/>
        <v>Sunday</v>
      </c>
    </row>
    <row r="151" spans="1:6" x14ac:dyDescent="0.45">
      <c r="A151" t="s">
        <v>111</v>
      </c>
      <c r="B151">
        <v>279</v>
      </c>
      <c r="C151" t="s">
        <v>61</v>
      </c>
      <c r="D151" t="str">
        <f>VLOOKUP(C151,vendor_table!$B$2:$C$31,2,)</f>
        <v>1000 Lowe's Blvd. Mooresville, NC, 28117</v>
      </c>
      <c r="E151" s="81" t="s">
        <v>167</v>
      </c>
      <c r="F151" t="str">
        <f t="shared" si="2"/>
        <v>Sunday</v>
      </c>
    </row>
    <row r="152" spans="1:6" x14ac:dyDescent="0.45">
      <c r="A152" t="s">
        <v>111</v>
      </c>
      <c r="B152">
        <v>315.01</v>
      </c>
      <c r="C152" t="s">
        <v>56</v>
      </c>
      <c r="D152" t="str">
        <f>VLOOKUP(C152,vendor_table!$B$2:$C$31,2,)</f>
        <v>2025 Hamilton Avenue. San Jose, California, 95125</v>
      </c>
      <c r="E152" s="81" t="s">
        <v>167</v>
      </c>
      <c r="F152" t="str">
        <f t="shared" si="2"/>
        <v>Sunday</v>
      </c>
    </row>
    <row r="153" spans="1:6" x14ac:dyDescent="0.45">
      <c r="A153" t="s">
        <v>111</v>
      </c>
      <c r="B153">
        <v>339.09</v>
      </c>
      <c r="C153" t="s">
        <v>65</v>
      </c>
      <c r="D153" t="str">
        <f>VLOOKUP(C153,vendor_table!$B$2:$C$31,2,)</f>
        <v>574 Road 11. Schuyler, Nebraska, 68661</v>
      </c>
      <c r="E153" s="81" t="s">
        <v>167</v>
      </c>
      <c r="F153" t="str">
        <f t="shared" si="2"/>
        <v>Sunday</v>
      </c>
    </row>
    <row r="154" spans="1:6" x14ac:dyDescent="0.45">
      <c r="A154" t="s">
        <v>113</v>
      </c>
      <c r="B154">
        <v>765</v>
      </c>
      <c r="C154" t="s">
        <v>58</v>
      </c>
      <c r="D154" t="str">
        <f>VLOOKUP(C154,vendor_table!$B$2:$C$31,2,)</f>
        <v>2455 Paces Ferry Rd SE. Atlanta, GA, 30339</v>
      </c>
      <c r="E154" s="81" t="s">
        <v>167</v>
      </c>
      <c r="F154" t="str">
        <f t="shared" si="2"/>
        <v>Sunday</v>
      </c>
    </row>
    <row r="155" spans="1:6" x14ac:dyDescent="0.45">
      <c r="A155" t="s">
        <v>113</v>
      </c>
      <c r="B155">
        <v>613.64</v>
      </c>
      <c r="C155" t="s">
        <v>49</v>
      </c>
      <c r="D155" t="str">
        <f>VLOOKUP(C155,vendor_table!$B$2:$C$31,2,)</f>
        <v>410 Terry Ave N. Seattle, WA, 98109</v>
      </c>
      <c r="E155" s="81" t="s">
        <v>167</v>
      </c>
      <c r="F155" t="str">
        <f t="shared" si="2"/>
        <v>Sunday</v>
      </c>
    </row>
    <row r="156" spans="1:6" x14ac:dyDescent="0.45">
      <c r="A156" t="s">
        <v>113</v>
      </c>
      <c r="B156">
        <v>1047.78</v>
      </c>
      <c r="C156" t="s">
        <v>56</v>
      </c>
      <c r="D156" t="str">
        <f>VLOOKUP(C156,vendor_table!$B$2:$C$31,2,)</f>
        <v>2025 Hamilton Avenue. San Jose, California, 95125</v>
      </c>
      <c r="E156" s="81" t="s">
        <v>167</v>
      </c>
      <c r="F156" t="str">
        <f t="shared" si="2"/>
        <v>Sunday</v>
      </c>
    </row>
    <row r="157" spans="1:6" x14ac:dyDescent="0.45">
      <c r="A157" t="s">
        <v>115</v>
      </c>
      <c r="B157">
        <v>425</v>
      </c>
      <c r="C157" t="s">
        <v>58</v>
      </c>
      <c r="D157" t="str">
        <f>VLOOKUP(C157,vendor_table!$B$2:$C$31,2,)</f>
        <v>2455 Paces Ferry Rd SE. Atlanta, GA, 30339</v>
      </c>
      <c r="E157" s="81" t="s">
        <v>167</v>
      </c>
      <c r="F157" t="str">
        <f t="shared" si="2"/>
        <v>Sunday</v>
      </c>
    </row>
    <row r="158" spans="1:6" x14ac:dyDescent="0.45">
      <c r="A158" t="s">
        <v>115</v>
      </c>
      <c r="B158">
        <v>470.43</v>
      </c>
      <c r="C158" t="s">
        <v>49</v>
      </c>
      <c r="D158" t="str">
        <f>VLOOKUP(C158,vendor_table!$B$2:$C$31,2,)</f>
        <v>410 Terry Ave N. Seattle, WA, 98109</v>
      </c>
      <c r="E158" s="81" t="s">
        <v>167</v>
      </c>
      <c r="F158" t="str">
        <f t="shared" si="2"/>
        <v>Sunday</v>
      </c>
    </row>
    <row r="159" spans="1:6" x14ac:dyDescent="0.45">
      <c r="A159" t="s">
        <v>115</v>
      </c>
      <c r="B159">
        <v>445.81</v>
      </c>
      <c r="C159" t="s">
        <v>56</v>
      </c>
      <c r="D159" t="str">
        <f>VLOOKUP(C159,vendor_table!$B$2:$C$31,2,)</f>
        <v>2025 Hamilton Avenue. San Jose, California, 95125</v>
      </c>
      <c r="E159" s="81" t="s">
        <v>167</v>
      </c>
      <c r="F159" t="str">
        <f t="shared" si="2"/>
        <v>Sunday</v>
      </c>
    </row>
    <row r="160" spans="1:6" x14ac:dyDescent="0.45">
      <c r="A160" t="s">
        <v>117</v>
      </c>
      <c r="B160">
        <v>145</v>
      </c>
      <c r="C160" t="s">
        <v>58</v>
      </c>
      <c r="D160" t="str">
        <f>VLOOKUP(C160,vendor_table!$B$2:$C$31,2,)</f>
        <v>2455 Paces Ferry Rd SE. Atlanta, GA, 30339</v>
      </c>
      <c r="E160" s="81" t="s">
        <v>167</v>
      </c>
      <c r="F160" t="str">
        <f t="shared" si="2"/>
        <v>Sunday</v>
      </c>
    </row>
    <row r="161" spans="1:6" x14ac:dyDescent="0.45">
      <c r="A161" t="s">
        <v>117</v>
      </c>
      <c r="B161">
        <v>155.99</v>
      </c>
      <c r="C161" t="s">
        <v>49</v>
      </c>
      <c r="D161" t="str">
        <f>VLOOKUP(C161,vendor_table!$B$2:$C$31,2,)</f>
        <v>410 Terry Ave N. Seattle, WA, 98109</v>
      </c>
      <c r="E161" s="81" t="s">
        <v>167</v>
      </c>
      <c r="F161" t="str">
        <f t="shared" si="2"/>
        <v>Sunday</v>
      </c>
    </row>
    <row r="162" spans="1:6" x14ac:dyDescent="0.45">
      <c r="A162" t="s">
        <v>117</v>
      </c>
      <c r="B162">
        <v>398.95</v>
      </c>
      <c r="C162" t="s">
        <v>53</v>
      </c>
      <c r="D162" t="str">
        <f>VLOOKUP(C162,vendor_table!$B$2:$C$31,2,)</f>
        <v>1 Matrix Drive. Monroe, NJ, 08831</v>
      </c>
      <c r="E162" s="81" t="s">
        <v>167</v>
      </c>
      <c r="F162" t="str">
        <f t="shared" si="2"/>
        <v>Sunday</v>
      </c>
    </row>
    <row r="163" spans="1:6" x14ac:dyDescent="0.45">
      <c r="A163" t="s">
        <v>88</v>
      </c>
      <c r="B163">
        <v>7.22</v>
      </c>
      <c r="C163" t="s">
        <v>58</v>
      </c>
      <c r="D163" t="str">
        <f>VLOOKUP(C163,vendor_table!$B$2:$C$31,2,)</f>
        <v>2455 Paces Ferry Rd SE. Atlanta, GA, 30339</v>
      </c>
      <c r="E163" s="81" t="s">
        <v>171</v>
      </c>
      <c r="F163" t="str">
        <f t="shared" si="2"/>
        <v>Monday</v>
      </c>
    </row>
    <row r="164" spans="1:6" x14ac:dyDescent="0.45">
      <c r="A164" t="s">
        <v>88</v>
      </c>
      <c r="B164">
        <v>7.68</v>
      </c>
      <c r="C164" t="s">
        <v>61</v>
      </c>
      <c r="D164" t="str">
        <f>VLOOKUP(C164,vendor_table!$B$2:$C$31,2,)</f>
        <v>1000 Lowe's Blvd. Mooresville, NC, 28117</v>
      </c>
      <c r="E164" s="81" t="s">
        <v>171</v>
      </c>
      <c r="F164" t="str">
        <f t="shared" si="2"/>
        <v>Monday</v>
      </c>
    </row>
    <row r="165" spans="1:6" x14ac:dyDescent="0.45">
      <c r="A165" t="s">
        <v>88</v>
      </c>
      <c r="B165">
        <v>5.88</v>
      </c>
      <c r="C165" t="s">
        <v>69</v>
      </c>
      <c r="D165" t="str">
        <f>VLOOKUP(C165,vendor_table!$B$2:$C$31,2,)</f>
        <v>6260 Abbott Dr. Omaha, Nebraska, 68110</v>
      </c>
      <c r="E165" s="81" t="s">
        <v>171</v>
      </c>
      <c r="F165" t="str">
        <f t="shared" si="2"/>
        <v>Monday</v>
      </c>
    </row>
    <row r="166" spans="1:6" x14ac:dyDescent="0.45">
      <c r="A166" t="s">
        <v>88</v>
      </c>
      <c r="B166">
        <v>9.09</v>
      </c>
      <c r="C166" t="s">
        <v>56</v>
      </c>
      <c r="D166" t="str">
        <f>VLOOKUP(C166,vendor_table!$B$2:$C$31,2,)</f>
        <v>2025 Hamilton Avenue. San Jose, California, 95125</v>
      </c>
      <c r="E166" s="81" t="s">
        <v>171</v>
      </c>
      <c r="F166" t="str">
        <f t="shared" si="2"/>
        <v>Monday</v>
      </c>
    </row>
    <row r="167" spans="1:6" x14ac:dyDescent="0.45">
      <c r="A167" t="s">
        <v>90</v>
      </c>
      <c r="B167">
        <v>11.91</v>
      </c>
      <c r="C167" t="s">
        <v>58</v>
      </c>
      <c r="D167" t="str">
        <f>VLOOKUP(C167,vendor_table!$B$2:$C$31,2,)</f>
        <v>2455 Paces Ferry Rd SE. Atlanta, GA, 30339</v>
      </c>
      <c r="E167" s="81" t="s">
        <v>171</v>
      </c>
      <c r="F167" t="str">
        <f t="shared" si="2"/>
        <v>Monday</v>
      </c>
    </row>
    <row r="168" spans="1:6" x14ac:dyDescent="0.45">
      <c r="A168" t="s">
        <v>90</v>
      </c>
      <c r="B168">
        <v>10.47</v>
      </c>
      <c r="C168" t="s">
        <v>55</v>
      </c>
      <c r="D168" t="str">
        <f>VLOOKUP(C168,vendor_table!$B$2:$C$31,2,)</f>
        <v>4601 Bulls Bay Hwy #100. Jacksonville, FL, 32219</v>
      </c>
      <c r="E168" s="81" t="s">
        <v>171</v>
      </c>
      <c r="F168" t="str">
        <f t="shared" si="2"/>
        <v>Monday</v>
      </c>
    </row>
    <row r="169" spans="1:6" x14ac:dyDescent="0.45">
      <c r="A169" t="s">
        <v>90</v>
      </c>
      <c r="B169">
        <v>8.36</v>
      </c>
      <c r="C169" t="s">
        <v>57</v>
      </c>
      <c r="D169" t="str">
        <f>VLOOKUP(C169,vendor_table!$B$2:$C$31,2,)</f>
        <v>1290 N Hobbie Ave. Kankakee, Illinois, 60901</v>
      </c>
      <c r="E169" s="81" t="s">
        <v>171</v>
      </c>
      <c r="F169" t="str">
        <f t="shared" si="2"/>
        <v>Monday</v>
      </c>
    </row>
    <row r="170" spans="1:6" x14ac:dyDescent="0.45">
      <c r="A170" t="s">
        <v>73</v>
      </c>
      <c r="B170">
        <v>20.62</v>
      </c>
      <c r="C170" t="s">
        <v>58</v>
      </c>
      <c r="D170" t="str">
        <f>VLOOKUP(C170,vendor_table!$B$2:$C$31,2,)</f>
        <v>2455 Paces Ferry Rd SE. Atlanta, GA, 30339</v>
      </c>
      <c r="E170" s="81" t="s">
        <v>171</v>
      </c>
      <c r="F170" t="str">
        <f t="shared" si="2"/>
        <v>Monday</v>
      </c>
    </row>
    <row r="171" spans="1:6" x14ac:dyDescent="0.45">
      <c r="A171" t="s">
        <v>73</v>
      </c>
      <c r="B171">
        <v>17.55</v>
      </c>
      <c r="C171" t="s">
        <v>71</v>
      </c>
      <c r="D171" t="str">
        <f>VLOOKUP(C171,vendor_table!$B$2:$C$31,2,)</f>
        <v>28 Biopolis Road. Singapore, 138568</v>
      </c>
      <c r="E171" s="81" t="s">
        <v>171</v>
      </c>
      <c r="F171" t="str">
        <f t="shared" si="2"/>
        <v>Monday</v>
      </c>
    </row>
    <row r="172" spans="1:6" x14ac:dyDescent="0.45">
      <c r="A172" t="s">
        <v>73</v>
      </c>
      <c r="B172">
        <v>8.9</v>
      </c>
      <c r="C172" t="s">
        <v>60</v>
      </c>
      <c r="D172" t="str">
        <f>VLOOKUP(C172,vendor_table!$B$2:$C$31,2,)</f>
        <v>5941 1st Avenue Eastman, GA, 31023</v>
      </c>
      <c r="E172" s="81" t="s">
        <v>171</v>
      </c>
      <c r="F172" t="str">
        <f t="shared" si="2"/>
        <v>Monday</v>
      </c>
    </row>
    <row r="173" spans="1:6" x14ac:dyDescent="0.45">
      <c r="A173" t="s">
        <v>73</v>
      </c>
      <c r="B173">
        <v>24.99</v>
      </c>
      <c r="C173" t="s">
        <v>70</v>
      </c>
      <c r="D173" t="str">
        <f>VLOOKUP(C173,vendor_table!$B$2:$C$31,2,)</f>
        <v>8600 W Bryn Mawr Ave. Chicago, IL, 60631</v>
      </c>
      <c r="E173" s="81" t="s">
        <v>171</v>
      </c>
      <c r="F173" t="str">
        <f t="shared" si="2"/>
        <v>Monday</v>
      </c>
    </row>
    <row r="174" spans="1:6" x14ac:dyDescent="0.45">
      <c r="A174" t="s">
        <v>93</v>
      </c>
      <c r="B174">
        <v>3.98</v>
      </c>
      <c r="C174" t="s">
        <v>58</v>
      </c>
      <c r="D174" t="str">
        <f>VLOOKUP(C174,vendor_table!$B$2:$C$31,2,)</f>
        <v>2455 Paces Ferry Rd SE. Atlanta, GA, 30339</v>
      </c>
      <c r="E174" s="81" t="s">
        <v>171</v>
      </c>
      <c r="F174" t="str">
        <f t="shared" si="2"/>
        <v>Monday</v>
      </c>
    </row>
    <row r="175" spans="1:6" x14ac:dyDescent="0.45">
      <c r="A175" t="s">
        <v>93</v>
      </c>
      <c r="B175">
        <v>5.99</v>
      </c>
      <c r="C175" t="s">
        <v>49</v>
      </c>
      <c r="D175" t="str">
        <f>VLOOKUP(C175,vendor_table!$B$2:$C$31,2,)</f>
        <v>410 Terry Ave N. Seattle, WA, 98109</v>
      </c>
      <c r="E175" s="81" t="s">
        <v>171</v>
      </c>
      <c r="F175" t="str">
        <f t="shared" si="2"/>
        <v>Monday</v>
      </c>
    </row>
    <row r="176" spans="1:6" x14ac:dyDescent="0.45">
      <c r="A176" t="s">
        <v>93</v>
      </c>
      <c r="B176">
        <v>2.1</v>
      </c>
      <c r="C176" t="s">
        <v>71</v>
      </c>
      <c r="D176" t="str">
        <f>VLOOKUP(C176,vendor_table!$B$2:$C$31,2,)</f>
        <v>28 Biopolis Road. Singapore, 138568</v>
      </c>
      <c r="E176" s="81" t="s">
        <v>171</v>
      </c>
      <c r="F176" t="str">
        <f t="shared" si="2"/>
        <v>Monday</v>
      </c>
    </row>
    <row r="177" spans="1:6" x14ac:dyDescent="0.45">
      <c r="A177" t="s">
        <v>93</v>
      </c>
      <c r="B177">
        <v>5.99</v>
      </c>
      <c r="C177" t="s">
        <v>61</v>
      </c>
      <c r="D177" t="str">
        <f>VLOOKUP(C177,vendor_table!$B$2:$C$31,2,)</f>
        <v>1000 Lowe's Blvd. Mooresville, NC, 28117</v>
      </c>
      <c r="E177" s="81" t="s">
        <v>171</v>
      </c>
      <c r="F177" t="str">
        <f t="shared" si="2"/>
        <v>Monday</v>
      </c>
    </row>
    <row r="178" spans="1:6" x14ac:dyDescent="0.45">
      <c r="A178" t="s">
        <v>95</v>
      </c>
      <c r="B178">
        <v>2.98</v>
      </c>
      <c r="C178" t="s">
        <v>58</v>
      </c>
      <c r="D178" t="str">
        <f>VLOOKUP(C178,vendor_table!$B$2:$C$31,2,)</f>
        <v>2455 Paces Ferry Rd SE. Atlanta, GA, 30339</v>
      </c>
      <c r="E178" s="81" t="s">
        <v>171</v>
      </c>
      <c r="F178" t="str">
        <f t="shared" si="2"/>
        <v>Monday</v>
      </c>
    </row>
    <row r="179" spans="1:6" x14ac:dyDescent="0.45">
      <c r="A179" t="s">
        <v>95</v>
      </c>
      <c r="B179">
        <v>3.66</v>
      </c>
      <c r="C179" t="s">
        <v>69</v>
      </c>
      <c r="D179" t="str">
        <f>VLOOKUP(C179,vendor_table!$B$2:$C$31,2,)</f>
        <v>6260 Abbott Dr. Omaha, Nebraska, 68110</v>
      </c>
      <c r="E179" s="81" t="s">
        <v>171</v>
      </c>
      <c r="F179" t="str">
        <f t="shared" si="2"/>
        <v>Monday</v>
      </c>
    </row>
    <row r="180" spans="1:6" x14ac:dyDescent="0.45">
      <c r="A180" t="s">
        <v>95</v>
      </c>
      <c r="B180">
        <v>2.98</v>
      </c>
      <c r="C180" t="s">
        <v>64</v>
      </c>
      <c r="D180" t="str">
        <f>VLOOKUP(C180,vendor_table!$B$2:$C$31,2,)</f>
        <v>651 Brannan St. San Francisco, CA, 94107</v>
      </c>
      <c r="E180" s="81" t="s">
        <v>171</v>
      </c>
      <c r="F180" t="str">
        <f t="shared" si="2"/>
        <v>Monday</v>
      </c>
    </row>
    <row r="181" spans="1:6" x14ac:dyDescent="0.45">
      <c r="A181" t="s">
        <v>95</v>
      </c>
      <c r="B181">
        <v>3.6</v>
      </c>
      <c r="C181" t="s">
        <v>68</v>
      </c>
      <c r="D181" t="str">
        <f>VLOOKUP(C181,vendor_table!$B$2:$C$31,2,)</f>
        <v>online</v>
      </c>
      <c r="E181" s="81" t="s">
        <v>171</v>
      </c>
      <c r="F181" t="str">
        <f t="shared" si="2"/>
        <v>Monday</v>
      </c>
    </row>
    <row r="182" spans="1:6" x14ac:dyDescent="0.45">
      <c r="A182" t="s">
        <v>97</v>
      </c>
      <c r="B182">
        <v>1.1499999999999999</v>
      </c>
      <c r="C182" t="s">
        <v>58</v>
      </c>
      <c r="D182" t="str">
        <f>VLOOKUP(C182,vendor_table!$B$2:$C$31,2,)</f>
        <v>2455 Paces Ferry Rd SE. Atlanta, GA, 30339</v>
      </c>
      <c r="E182" s="81" t="s">
        <v>171</v>
      </c>
      <c r="F182" t="str">
        <f t="shared" si="2"/>
        <v>Monday</v>
      </c>
    </row>
    <row r="183" spans="1:6" x14ac:dyDescent="0.45">
      <c r="A183" t="s">
        <v>99</v>
      </c>
      <c r="B183">
        <v>3.98</v>
      </c>
      <c r="C183" t="s">
        <v>58</v>
      </c>
      <c r="D183" t="str">
        <f>VLOOKUP(C183,vendor_table!$B$2:$C$31,2,)</f>
        <v>2455 Paces Ferry Rd SE. Atlanta, GA, 30339</v>
      </c>
      <c r="E183" s="81" t="s">
        <v>171</v>
      </c>
      <c r="F183" t="str">
        <f t="shared" si="2"/>
        <v>Monday</v>
      </c>
    </row>
    <row r="184" spans="1:6" x14ac:dyDescent="0.45">
      <c r="A184" t="s">
        <v>99</v>
      </c>
      <c r="B184">
        <v>5.99</v>
      </c>
      <c r="C184" t="s">
        <v>49</v>
      </c>
      <c r="D184" t="str">
        <f>VLOOKUP(C184,vendor_table!$B$2:$C$31,2,)</f>
        <v>410 Terry Ave N. Seattle, WA, 98109</v>
      </c>
      <c r="E184" s="81" t="s">
        <v>171</v>
      </c>
      <c r="F184" t="str">
        <f t="shared" si="2"/>
        <v>Monday</v>
      </c>
    </row>
    <row r="185" spans="1:6" x14ac:dyDescent="0.45">
      <c r="A185" t="s">
        <v>99</v>
      </c>
      <c r="B185">
        <v>5.99</v>
      </c>
      <c r="C185" t="s">
        <v>61</v>
      </c>
      <c r="D185" t="str">
        <f>VLOOKUP(C185,vendor_table!$B$2:$C$31,2,)</f>
        <v>1000 Lowe's Blvd. Mooresville, NC, 28117</v>
      </c>
      <c r="E185" s="81" t="s">
        <v>171</v>
      </c>
      <c r="F185" t="str">
        <f t="shared" si="2"/>
        <v>Monday</v>
      </c>
    </row>
    <row r="186" spans="1:6" x14ac:dyDescent="0.45">
      <c r="A186" t="s">
        <v>99</v>
      </c>
      <c r="B186">
        <v>2.29</v>
      </c>
      <c r="C186" t="s">
        <v>71</v>
      </c>
      <c r="D186" t="str">
        <f>VLOOKUP(C186,vendor_table!$B$2:$C$31,2,)</f>
        <v>28 Biopolis Road. Singapore, 138568</v>
      </c>
      <c r="E186" s="81" t="s">
        <v>171</v>
      </c>
      <c r="F186" t="str">
        <f t="shared" si="2"/>
        <v>Monday</v>
      </c>
    </row>
    <row r="187" spans="1:6" x14ac:dyDescent="0.45">
      <c r="A187" t="s">
        <v>101</v>
      </c>
      <c r="B187">
        <v>4.5999999999999996</v>
      </c>
      <c r="C187" t="s">
        <v>58</v>
      </c>
      <c r="D187" t="str">
        <f>VLOOKUP(C187,vendor_table!$B$2:$C$31,2,)</f>
        <v>2455 Paces Ferry Rd SE. Atlanta, GA, 30339</v>
      </c>
      <c r="E187" s="81" t="s">
        <v>171</v>
      </c>
      <c r="F187" t="str">
        <f t="shared" si="2"/>
        <v>Monday</v>
      </c>
    </row>
    <row r="188" spans="1:6" x14ac:dyDescent="0.45">
      <c r="A188" t="s">
        <v>101</v>
      </c>
      <c r="B188">
        <v>5.99</v>
      </c>
      <c r="C188" t="s">
        <v>61</v>
      </c>
      <c r="D188" t="str">
        <f>VLOOKUP(C188,vendor_table!$B$2:$C$31,2,)</f>
        <v>1000 Lowe's Blvd. Mooresville, NC, 28117</v>
      </c>
      <c r="E188" s="81" t="s">
        <v>171</v>
      </c>
      <c r="F188" t="str">
        <f t="shared" si="2"/>
        <v>Monday</v>
      </c>
    </row>
    <row r="189" spans="1:6" x14ac:dyDescent="0.45">
      <c r="A189" t="s">
        <v>103</v>
      </c>
      <c r="B189">
        <v>1.6</v>
      </c>
      <c r="C189" t="s">
        <v>58</v>
      </c>
      <c r="D189" t="str">
        <f>VLOOKUP(C189,vendor_table!$B$2:$C$31,2,)</f>
        <v>2455 Paces Ferry Rd SE. Atlanta, GA, 30339</v>
      </c>
      <c r="E189" s="81" t="s">
        <v>171</v>
      </c>
      <c r="F189" t="str">
        <f t="shared" si="2"/>
        <v>Monday</v>
      </c>
    </row>
    <row r="190" spans="1:6" x14ac:dyDescent="0.45">
      <c r="A190" t="s">
        <v>105</v>
      </c>
      <c r="B190">
        <v>118</v>
      </c>
      <c r="C190" t="s">
        <v>58</v>
      </c>
      <c r="D190" t="str">
        <f>VLOOKUP(C190,vendor_table!$B$2:$C$31,2,)</f>
        <v>2455 Paces Ferry Rd SE. Atlanta, GA, 30339</v>
      </c>
      <c r="E190" s="81" t="s">
        <v>171</v>
      </c>
      <c r="F190" t="str">
        <f t="shared" si="2"/>
        <v>Monday</v>
      </c>
    </row>
    <row r="191" spans="1:6" x14ac:dyDescent="0.45">
      <c r="A191" t="s">
        <v>105</v>
      </c>
      <c r="B191">
        <v>114</v>
      </c>
      <c r="C191" t="s">
        <v>49</v>
      </c>
      <c r="D191" t="str">
        <f>VLOOKUP(C191,vendor_table!$B$2:$C$31,2,)</f>
        <v>410 Terry Ave N. Seattle, WA, 98109</v>
      </c>
      <c r="E191" s="81" t="s">
        <v>171</v>
      </c>
      <c r="F191" t="str">
        <f t="shared" si="2"/>
        <v>Monday</v>
      </c>
    </row>
    <row r="192" spans="1:6" x14ac:dyDescent="0.45">
      <c r="A192" t="s">
        <v>105</v>
      </c>
      <c r="B192">
        <v>111.99</v>
      </c>
      <c r="C192" t="s">
        <v>56</v>
      </c>
      <c r="D192" t="str">
        <f>VLOOKUP(C192,vendor_table!$B$2:$C$31,2,)</f>
        <v>2025 Hamilton Avenue. San Jose, California, 95125</v>
      </c>
      <c r="E192" s="81" t="s">
        <v>171</v>
      </c>
      <c r="F192" t="str">
        <f t="shared" si="2"/>
        <v>Monday</v>
      </c>
    </row>
    <row r="193" spans="1:6" x14ac:dyDescent="0.45">
      <c r="A193" t="s">
        <v>105</v>
      </c>
      <c r="B193">
        <v>84.99</v>
      </c>
      <c r="C193" t="s">
        <v>59</v>
      </c>
      <c r="D193" t="str">
        <f>VLOOKUP(C193,vendor_table!$B$2:$C$31,2,)</f>
        <v>1200 E Us Hwy 169. Grand Rapids, Minnesota, 55744</v>
      </c>
      <c r="E193" s="81" t="s">
        <v>171</v>
      </c>
      <c r="F193" t="str">
        <f t="shared" si="2"/>
        <v>Monday</v>
      </c>
    </row>
    <row r="194" spans="1:6" x14ac:dyDescent="0.45">
      <c r="A194" t="s">
        <v>107</v>
      </c>
      <c r="B194">
        <v>158</v>
      </c>
      <c r="C194" t="s">
        <v>58</v>
      </c>
      <c r="D194" t="str">
        <f>VLOOKUP(C194,vendor_table!$B$2:$C$31,2,)</f>
        <v>2455 Paces Ferry Rd SE. Atlanta, GA, 30339</v>
      </c>
      <c r="E194" s="81" t="s">
        <v>171</v>
      </c>
      <c r="F194" t="str">
        <f t="shared" ref="F194:F257" si="3">TEXT(E194,"dddd")</f>
        <v>Monday</v>
      </c>
    </row>
    <row r="195" spans="1:6" x14ac:dyDescent="0.45">
      <c r="A195" t="s">
        <v>107</v>
      </c>
      <c r="B195">
        <v>158</v>
      </c>
      <c r="C195" t="s">
        <v>61</v>
      </c>
      <c r="D195" t="str">
        <f>VLOOKUP(C195,vendor_table!$B$2:$C$31,2,)</f>
        <v>1000 Lowe's Blvd. Mooresville, NC, 28117</v>
      </c>
      <c r="E195" s="81" t="s">
        <v>171</v>
      </c>
      <c r="F195" t="str">
        <f t="shared" si="3"/>
        <v>Monday</v>
      </c>
    </row>
    <row r="196" spans="1:6" x14ac:dyDescent="0.45">
      <c r="A196" t="s">
        <v>109</v>
      </c>
      <c r="B196">
        <v>149</v>
      </c>
      <c r="C196" t="s">
        <v>58</v>
      </c>
      <c r="D196" t="str">
        <f>VLOOKUP(C196,vendor_table!$B$2:$C$31,2,)</f>
        <v>2455 Paces Ferry Rd SE. Atlanta, GA, 30339</v>
      </c>
      <c r="E196" s="81" t="s">
        <v>171</v>
      </c>
      <c r="F196" t="str">
        <f t="shared" si="3"/>
        <v>Monday</v>
      </c>
    </row>
    <row r="197" spans="1:6" x14ac:dyDescent="0.45">
      <c r="A197" t="s">
        <v>109</v>
      </c>
      <c r="B197">
        <v>149</v>
      </c>
      <c r="C197" t="s">
        <v>61</v>
      </c>
      <c r="D197" t="str">
        <f>VLOOKUP(C197,vendor_table!$B$2:$C$31,2,)</f>
        <v>1000 Lowe's Blvd. Mooresville, NC, 28117</v>
      </c>
      <c r="E197" s="81" t="s">
        <v>171</v>
      </c>
      <c r="F197" t="str">
        <f t="shared" si="3"/>
        <v>Monday</v>
      </c>
    </row>
    <row r="198" spans="1:6" x14ac:dyDescent="0.45">
      <c r="A198" t="s">
        <v>109</v>
      </c>
      <c r="B198">
        <v>200.02</v>
      </c>
      <c r="C198" t="s">
        <v>54</v>
      </c>
      <c r="D198" t="str">
        <f>VLOOKUP(C198,vendor_table!$B$2:$C$31,2,)</f>
        <v>1835 E Hallandale Bch 264 Hallandale. Beach, FL, 33009</v>
      </c>
      <c r="E198" s="81" t="s">
        <v>171</v>
      </c>
      <c r="F198" t="str">
        <f t="shared" si="3"/>
        <v>Monday</v>
      </c>
    </row>
    <row r="199" spans="1:6" x14ac:dyDescent="0.45">
      <c r="A199" t="s">
        <v>111</v>
      </c>
      <c r="B199">
        <v>289</v>
      </c>
      <c r="C199" t="s">
        <v>58</v>
      </c>
      <c r="D199" t="str">
        <f>VLOOKUP(C199,vendor_table!$B$2:$C$31,2,)</f>
        <v>2455 Paces Ferry Rd SE. Atlanta, GA, 30339</v>
      </c>
      <c r="E199" s="81" t="s">
        <v>171</v>
      </c>
      <c r="F199" t="str">
        <f t="shared" si="3"/>
        <v>Monday</v>
      </c>
    </row>
    <row r="200" spans="1:6" x14ac:dyDescent="0.45">
      <c r="A200" t="s">
        <v>111</v>
      </c>
      <c r="B200">
        <v>279</v>
      </c>
      <c r="C200" t="s">
        <v>61</v>
      </c>
      <c r="D200" t="str">
        <f>VLOOKUP(C200,vendor_table!$B$2:$C$31,2,)</f>
        <v>1000 Lowe's Blvd. Mooresville, NC, 28117</v>
      </c>
      <c r="E200" s="81" t="s">
        <v>171</v>
      </c>
      <c r="F200" t="str">
        <f t="shared" si="3"/>
        <v>Monday</v>
      </c>
    </row>
    <row r="201" spans="1:6" x14ac:dyDescent="0.45">
      <c r="A201" t="s">
        <v>111</v>
      </c>
      <c r="B201">
        <v>315.01</v>
      </c>
      <c r="C201" t="s">
        <v>56</v>
      </c>
      <c r="D201" t="str">
        <f>VLOOKUP(C201,vendor_table!$B$2:$C$31,2,)</f>
        <v>2025 Hamilton Avenue. San Jose, California, 95125</v>
      </c>
      <c r="E201" s="81" t="s">
        <v>171</v>
      </c>
      <c r="F201" t="str">
        <f t="shared" si="3"/>
        <v>Monday</v>
      </c>
    </row>
    <row r="202" spans="1:6" x14ac:dyDescent="0.45">
      <c r="A202" t="s">
        <v>111</v>
      </c>
      <c r="B202">
        <v>339.09</v>
      </c>
      <c r="C202" t="s">
        <v>65</v>
      </c>
      <c r="D202" t="str">
        <f>VLOOKUP(C202,vendor_table!$B$2:$C$31,2,)</f>
        <v>574 Road 11. Schuyler, Nebraska, 68661</v>
      </c>
      <c r="E202" s="81" t="s">
        <v>171</v>
      </c>
      <c r="F202" t="str">
        <f t="shared" si="3"/>
        <v>Monday</v>
      </c>
    </row>
    <row r="203" spans="1:6" x14ac:dyDescent="0.45">
      <c r="A203" t="s">
        <v>113</v>
      </c>
      <c r="B203">
        <v>765</v>
      </c>
      <c r="C203" t="s">
        <v>58</v>
      </c>
      <c r="D203" t="str">
        <f>VLOOKUP(C203,vendor_table!$B$2:$C$31,2,)</f>
        <v>2455 Paces Ferry Rd SE. Atlanta, GA, 30339</v>
      </c>
      <c r="E203" s="81" t="s">
        <v>171</v>
      </c>
      <c r="F203" t="str">
        <f t="shared" si="3"/>
        <v>Monday</v>
      </c>
    </row>
    <row r="204" spans="1:6" x14ac:dyDescent="0.45">
      <c r="A204" t="s">
        <v>113</v>
      </c>
      <c r="B204">
        <v>613.64</v>
      </c>
      <c r="C204" t="s">
        <v>49</v>
      </c>
      <c r="D204" t="str">
        <f>VLOOKUP(C204,vendor_table!$B$2:$C$31,2,)</f>
        <v>410 Terry Ave N. Seattle, WA, 98109</v>
      </c>
      <c r="E204" s="81" t="s">
        <v>171</v>
      </c>
      <c r="F204" t="str">
        <f t="shared" si="3"/>
        <v>Monday</v>
      </c>
    </row>
    <row r="205" spans="1:6" x14ac:dyDescent="0.45">
      <c r="A205" t="s">
        <v>113</v>
      </c>
      <c r="B205">
        <v>1047.78</v>
      </c>
      <c r="C205" t="s">
        <v>56</v>
      </c>
      <c r="D205" t="str">
        <f>VLOOKUP(C205,vendor_table!$B$2:$C$31,2,)</f>
        <v>2025 Hamilton Avenue. San Jose, California, 95125</v>
      </c>
      <c r="E205" s="81" t="s">
        <v>171</v>
      </c>
      <c r="F205" t="str">
        <f t="shared" si="3"/>
        <v>Monday</v>
      </c>
    </row>
    <row r="206" spans="1:6" x14ac:dyDescent="0.45">
      <c r="A206" t="s">
        <v>115</v>
      </c>
      <c r="B206">
        <v>379</v>
      </c>
      <c r="C206" t="s">
        <v>58</v>
      </c>
      <c r="D206" t="str">
        <f>VLOOKUP(C206,vendor_table!$B$2:$C$31,2,)</f>
        <v>2455 Paces Ferry Rd SE. Atlanta, GA, 30339</v>
      </c>
      <c r="E206" s="81" t="s">
        <v>171</v>
      </c>
      <c r="F206" t="str">
        <f t="shared" si="3"/>
        <v>Monday</v>
      </c>
    </row>
    <row r="207" spans="1:6" x14ac:dyDescent="0.45">
      <c r="A207" t="s">
        <v>115</v>
      </c>
      <c r="B207">
        <v>470.43</v>
      </c>
      <c r="C207" t="s">
        <v>49</v>
      </c>
      <c r="D207" t="str">
        <f>VLOOKUP(C207,vendor_table!$B$2:$C$31,2,)</f>
        <v>410 Terry Ave N. Seattle, WA, 98109</v>
      </c>
      <c r="E207" s="81" t="s">
        <v>171</v>
      </c>
      <c r="F207" t="str">
        <f t="shared" si="3"/>
        <v>Monday</v>
      </c>
    </row>
    <row r="208" spans="1:6" x14ac:dyDescent="0.45">
      <c r="A208" t="s">
        <v>115</v>
      </c>
      <c r="B208">
        <v>445.81</v>
      </c>
      <c r="C208" t="s">
        <v>56</v>
      </c>
      <c r="D208" t="str">
        <f>VLOOKUP(C208,vendor_table!$B$2:$C$31,2,)</f>
        <v>2025 Hamilton Avenue. San Jose, California, 95125</v>
      </c>
      <c r="E208" s="81" t="s">
        <v>171</v>
      </c>
      <c r="F208" t="str">
        <f t="shared" si="3"/>
        <v>Monday</v>
      </c>
    </row>
    <row r="209" spans="1:6" x14ac:dyDescent="0.45">
      <c r="A209" t="s">
        <v>117</v>
      </c>
      <c r="B209">
        <v>145</v>
      </c>
      <c r="C209" t="s">
        <v>58</v>
      </c>
      <c r="D209" t="str">
        <f>VLOOKUP(C209,vendor_table!$B$2:$C$31,2,)</f>
        <v>2455 Paces Ferry Rd SE. Atlanta, GA, 30339</v>
      </c>
      <c r="E209" s="81" t="s">
        <v>171</v>
      </c>
      <c r="F209" t="str">
        <f t="shared" si="3"/>
        <v>Monday</v>
      </c>
    </row>
    <row r="210" spans="1:6" x14ac:dyDescent="0.45">
      <c r="A210" t="s">
        <v>117</v>
      </c>
      <c r="B210">
        <v>155.99</v>
      </c>
      <c r="C210" t="s">
        <v>49</v>
      </c>
      <c r="D210" t="str">
        <f>VLOOKUP(C210,vendor_table!$B$2:$C$31,2,)</f>
        <v>410 Terry Ave N. Seattle, WA, 98109</v>
      </c>
      <c r="E210" s="81" t="s">
        <v>171</v>
      </c>
      <c r="F210" t="str">
        <f t="shared" si="3"/>
        <v>Monday</v>
      </c>
    </row>
    <row r="211" spans="1:6" x14ac:dyDescent="0.45">
      <c r="A211" t="s">
        <v>117</v>
      </c>
      <c r="B211">
        <v>398.95</v>
      </c>
      <c r="C211" t="s">
        <v>53</v>
      </c>
      <c r="D211" t="str">
        <f>VLOOKUP(C211,vendor_table!$B$2:$C$31,2,)</f>
        <v>1 Matrix Drive. Monroe, NJ, 08831</v>
      </c>
      <c r="E211" s="81" t="s">
        <v>171</v>
      </c>
      <c r="F211" t="str">
        <f t="shared" si="3"/>
        <v>Monday</v>
      </c>
    </row>
    <row r="212" spans="1:6" x14ac:dyDescent="0.45">
      <c r="A212" t="s">
        <v>88</v>
      </c>
      <c r="B212">
        <v>7.63</v>
      </c>
      <c r="C212" t="s">
        <v>58</v>
      </c>
      <c r="D212" t="str">
        <f>VLOOKUP(C212,vendor_table!$B$2:$C$31,2,)</f>
        <v>2455 Paces Ferry Rd SE. Atlanta, GA, 30339</v>
      </c>
      <c r="E212" s="81" t="s">
        <v>174</v>
      </c>
      <c r="F212" t="str">
        <f t="shared" si="3"/>
        <v>Tuesday</v>
      </c>
    </row>
    <row r="213" spans="1:6" x14ac:dyDescent="0.45">
      <c r="A213" t="s">
        <v>88</v>
      </c>
      <c r="B213">
        <v>5.99</v>
      </c>
      <c r="C213" t="s">
        <v>61</v>
      </c>
      <c r="D213" t="str">
        <f>VLOOKUP(C213,vendor_table!$B$2:$C$31,2,)</f>
        <v>1000 Lowe's Blvd. Mooresville, NC, 28117</v>
      </c>
      <c r="E213" s="81" t="s">
        <v>174</v>
      </c>
      <c r="F213" t="str">
        <f t="shared" si="3"/>
        <v>Tuesday</v>
      </c>
    </row>
    <row r="214" spans="1:6" x14ac:dyDescent="0.45">
      <c r="A214" t="s">
        <v>88</v>
      </c>
      <c r="B214">
        <v>5.88</v>
      </c>
      <c r="C214" t="s">
        <v>69</v>
      </c>
      <c r="D214" t="str">
        <f>VLOOKUP(C214,vendor_table!$B$2:$C$31,2,)</f>
        <v>6260 Abbott Dr. Omaha, Nebraska, 68110</v>
      </c>
      <c r="E214" s="81" t="s">
        <v>174</v>
      </c>
      <c r="F214" t="str">
        <f t="shared" si="3"/>
        <v>Tuesday</v>
      </c>
    </row>
    <row r="215" spans="1:6" x14ac:dyDescent="0.45">
      <c r="A215" t="s">
        <v>88</v>
      </c>
      <c r="B215">
        <v>7.24</v>
      </c>
      <c r="C215" t="s">
        <v>63</v>
      </c>
      <c r="D215" t="str">
        <f>VLOOKUP(C215,vendor_table!$B$2:$C$31,2,)</f>
        <v>4777 Menard Drive. Eau Claire, Wisconsin, 54703</v>
      </c>
      <c r="E215" s="81" t="s">
        <v>174</v>
      </c>
      <c r="F215" t="str">
        <f t="shared" si="3"/>
        <v>Tuesday</v>
      </c>
    </row>
    <row r="216" spans="1:6" x14ac:dyDescent="0.45">
      <c r="A216" t="s">
        <v>90</v>
      </c>
      <c r="B216">
        <v>11.91</v>
      </c>
      <c r="C216" t="s">
        <v>58</v>
      </c>
      <c r="D216" t="str">
        <f>VLOOKUP(C216,vendor_table!$B$2:$C$31,2,)</f>
        <v>2455 Paces Ferry Rd SE. Atlanta, GA, 30339</v>
      </c>
      <c r="E216" s="81" t="s">
        <v>174</v>
      </c>
      <c r="F216" t="str">
        <f t="shared" si="3"/>
        <v>Tuesday</v>
      </c>
    </row>
    <row r="217" spans="1:6" x14ac:dyDescent="0.45">
      <c r="A217" t="s">
        <v>90</v>
      </c>
      <c r="B217">
        <v>10.47</v>
      </c>
      <c r="C217" t="s">
        <v>55</v>
      </c>
      <c r="D217" t="str">
        <f>VLOOKUP(C217,vendor_table!$B$2:$C$31,2,)</f>
        <v>4601 Bulls Bay Hwy #100. Jacksonville, FL, 32219</v>
      </c>
      <c r="E217" s="81" t="s">
        <v>174</v>
      </c>
      <c r="F217" t="str">
        <f t="shared" si="3"/>
        <v>Tuesday</v>
      </c>
    </row>
    <row r="218" spans="1:6" x14ac:dyDescent="0.45">
      <c r="A218" t="s">
        <v>90</v>
      </c>
      <c r="B218">
        <v>8.36</v>
      </c>
      <c r="C218" t="s">
        <v>57</v>
      </c>
      <c r="D218" t="str">
        <f>VLOOKUP(C218,vendor_table!$B$2:$C$31,2,)</f>
        <v>1290 N Hobbie Ave. Kankakee, Illinois, 60901</v>
      </c>
      <c r="E218" s="81" t="s">
        <v>174</v>
      </c>
      <c r="F218" t="str">
        <f t="shared" si="3"/>
        <v>Tuesday</v>
      </c>
    </row>
    <row r="219" spans="1:6" x14ac:dyDescent="0.45">
      <c r="A219" t="s">
        <v>73</v>
      </c>
      <c r="B219">
        <v>20.62</v>
      </c>
      <c r="C219" t="s">
        <v>58</v>
      </c>
      <c r="D219" t="str">
        <f>VLOOKUP(C219,vendor_table!$B$2:$C$31,2,)</f>
        <v>2455 Paces Ferry Rd SE. Atlanta, GA, 30339</v>
      </c>
      <c r="E219" s="81" t="s">
        <v>174</v>
      </c>
      <c r="F219" t="str">
        <f t="shared" si="3"/>
        <v>Tuesday</v>
      </c>
    </row>
    <row r="220" spans="1:6" x14ac:dyDescent="0.45">
      <c r="A220" t="s">
        <v>73</v>
      </c>
      <c r="B220">
        <v>17.55</v>
      </c>
      <c r="C220" t="s">
        <v>71</v>
      </c>
      <c r="D220" t="str">
        <f>VLOOKUP(C220,vendor_table!$B$2:$C$31,2,)</f>
        <v>28 Biopolis Road. Singapore, 138568</v>
      </c>
      <c r="E220" s="81" t="s">
        <v>174</v>
      </c>
      <c r="F220" t="str">
        <f t="shared" si="3"/>
        <v>Tuesday</v>
      </c>
    </row>
    <row r="221" spans="1:6" x14ac:dyDescent="0.45">
      <c r="A221" t="s">
        <v>73</v>
      </c>
      <c r="B221">
        <v>8.9</v>
      </c>
      <c r="C221" t="s">
        <v>60</v>
      </c>
      <c r="D221" t="str">
        <f>VLOOKUP(C221,vendor_table!$B$2:$C$31,2,)</f>
        <v>5941 1st Avenue Eastman, GA, 31023</v>
      </c>
      <c r="E221" s="81" t="s">
        <v>174</v>
      </c>
      <c r="F221" t="str">
        <f t="shared" si="3"/>
        <v>Tuesday</v>
      </c>
    </row>
    <row r="222" spans="1:6" x14ac:dyDescent="0.45">
      <c r="A222" t="s">
        <v>73</v>
      </c>
      <c r="B222">
        <v>24.99</v>
      </c>
      <c r="C222" t="s">
        <v>70</v>
      </c>
      <c r="D222" t="str">
        <f>VLOOKUP(C222,vendor_table!$B$2:$C$31,2,)</f>
        <v>8600 W Bryn Mawr Ave. Chicago, IL, 60631</v>
      </c>
      <c r="E222" s="81" t="s">
        <v>174</v>
      </c>
      <c r="F222" t="str">
        <f t="shared" si="3"/>
        <v>Tuesday</v>
      </c>
    </row>
    <row r="223" spans="1:6" x14ac:dyDescent="0.45">
      <c r="A223" t="s">
        <v>93</v>
      </c>
      <c r="B223">
        <v>3.98</v>
      </c>
      <c r="C223" t="s">
        <v>58</v>
      </c>
      <c r="D223" t="str">
        <f>VLOOKUP(C223,vendor_table!$B$2:$C$31,2,)</f>
        <v>2455 Paces Ferry Rd SE. Atlanta, GA, 30339</v>
      </c>
      <c r="E223" s="81" t="s">
        <v>174</v>
      </c>
      <c r="F223" t="str">
        <f t="shared" si="3"/>
        <v>Tuesday</v>
      </c>
    </row>
    <row r="224" spans="1:6" x14ac:dyDescent="0.45">
      <c r="A224" t="s">
        <v>93</v>
      </c>
      <c r="B224">
        <v>5.99</v>
      </c>
      <c r="C224" t="s">
        <v>49</v>
      </c>
      <c r="D224" t="str">
        <f>VLOOKUP(C224,vendor_table!$B$2:$C$31,2,)</f>
        <v>410 Terry Ave N. Seattle, WA, 98109</v>
      </c>
      <c r="E224" s="81" t="s">
        <v>174</v>
      </c>
      <c r="F224" t="str">
        <f t="shared" si="3"/>
        <v>Tuesday</v>
      </c>
    </row>
    <row r="225" spans="1:6" x14ac:dyDescent="0.45">
      <c r="A225" t="s">
        <v>93</v>
      </c>
      <c r="B225">
        <v>2.1</v>
      </c>
      <c r="C225" t="s">
        <v>71</v>
      </c>
      <c r="D225" t="str">
        <f>VLOOKUP(C225,vendor_table!$B$2:$C$31,2,)</f>
        <v>28 Biopolis Road. Singapore, 138568</v>
      </c>
      <c r="E225" s="81" t="s">
        <v>174</v>
      </c>
      <c r="F225" t="str">
        <f t="shared" si="3"/>
        <v>Tuesday</v>
      </c>
    </row>
    <row r="226" spans="1:6" x14ac:dyDescent="0.45">
      <c r="A226" t="s">
        <v>93</v>
      </c>
      <c r="B226">
        <v>5.99</v>
      </c>
      <c r="C226" t="s">
        <v>61</v>
      </c>
      <c r="D226" t="str">
        <f>VLOOKUP(C226,vendor_table!$B$2:$C$31,2,)</f>
        <v>1000 Lowe's Blvd. Mooresville, NC, 28117</v>
      </c>
      <c r="E226" s="81" t="s">
        <v>174</v>
      </c>
      <c r="F226" t="str">
        <f t="shared" si="3"/>
        <v>Tuesday</v>
      </c>
    </row>
    <row r="227" spans="1:6" x14ac:dyDescent="0.45">
      <c r="A227" t="s">
        <v>95</v>
      </c>
      <c r="B227">
        <v>2.98</v>
      </c>
      <c r="C227" t="s">
        <v>58</v>
      </c>
      <c r="D227" t="str">
        <f>VLOOKUP(C227,vendor_table!$B$2:$C$31,2,)</f>
        <v>2455 Paces Ferry Rd SE. Atlanta, GA, 30339</v>
      </c>
      <c r="E227" s="81" t="s">
        <v>174</v>
      </c>
      <c r="F227" t="str">
        <f t="shared" si="3"/>
        <v>Tuesday</v>
      </c>
    </row>
    <row r="228" spans="1:6" x14ac:dyDescent="0.45">
      <c r="A228" t="s">
        <v>95</v>
      </c>
      <c r="B228">
        <v>3.66</v>
      </c>
      <c r="C228" t="s">
        <v>69</v>
      </c>
      <c r="D228" t="str">
        <f>VLOOKUP(C228,vendor_table!$B$2:$C$31,2,)</f>
        <v>6260 Abbott Dr. Omaha, Nebraska, 68110</v>
      </c>
      <c r="E228" s="81" t="s">
        <v>174</v>
      </c>
      <c r="F228" t="str">
        <f t="shared" si="3"/>
        <v>Tuesday</v>
      </c>
    </row>
    <row r="229" spans="1:6" x14ac:dyDescent="0.45">
      <c r="A229" t="s">
        <v>95</v>
      </c>
      <c r="B229">
        <v>2.98</v>
      </c>
      <c r="C229" t="s">
        <v>64</v>
      </c>
      <c r="D229" t="str">
        <f>VLOOKUP(C229,vendor_table!$B$2:$C$31,2,)</f>
        <v>651 Brannan St. San Francisco, CA, 94107</v>
      </c>
      <c r="E229" s="81" t="s">
        <v>174</v>
      </c>
      <c r="F229" t="str">
        <f t="shared" si="3"/>
        <v>Tuesday</v>
      </c>
    </row>
    <row r="230" spans="1:6" x14ac:dyDescent="0.45">
      <c r="A230" t="s">
        <v>95</v>
      </c>
      <c r="B230">
        <v>3.6</v>
      </c>
      <c r="C230" t="s">
        <v>68</v>
      </c>
      <c r="D230" t="str">
        <f>VLOOKUP(C230,vendor_table!$B$2:$C$31,2,)</f>
        <v>online</v>
      </c>
      <c r="E230" s="81" t="s">
        <v>174</v>
      </c>
      <c r="F230" t="str">
        <f t="shared" si="3"/>
        <v>Tuesday</v>
      </c>
    </row>
    <row r="231" spans="1:6" x14ac:dyDescent="0.45">
      <c r="A231" t="s">
        <v>97</v>
      </c>
      <c r="B231">
        <v>1.1499999999999999</v>
      </c>
      <c r="C231" t="s">
        <v>58</v>
      </c>
      <c r="D231" t="str">
        <f>VLOOKUP(C231,vendor_table!$B$2:$C$31,2,)</f>
        <v>2455 Paces Ferry Rd SE. Atlanta, GA, 30339</v>
      </c>
      <c r="E231" s="81" t="s">
        <v>174</v>
      </c>
      <c r="F231" t="str">
        <f t="shared" si="3"/>
        <v>Tuesday</v>
      </c>
    </row>
    <row r="232" spans="1:6" x14ac:dyDescent="0.45">
      <c r="A232" t="s">
        <v>99</v>
      </c>
      <c r="B232">
        <v>3.98</v>
      </c>
      <c r="C232" t="s">
        <v>58</v>
      </c>
      <c r="D232" t="str">
        <f>VLOOKUP(C232,vendor_table!$B$2:$C$31,2,)</f>
        <v>2455 Paces Ferry Rd SE. Atlanta, GA, 30339</v>
      </c>
      <c r="E232" s="81" t="s">
        <v>174</v>
      </c>
      <c r="F232" t="str">
        <f t="shared" si="3"/>
        <v>Tuesday</v>
      </c>
    </row>
    <row r="233" spans="1:6" x14ac:dyDescent="0.45">
      <c r="A233" t="s">
        <v>99</v>
      </c>
      <c r="B233">
        <v>5.99</v>
      </c>
      <c r="C233" t="s">
        <v>49</v>
      </c>
      <c r="D233" t="str">
        <f>VLOOKUP(C233,vendor_table!$B$2:$C$31,2,)</f>
        <v>410 Terry Ave N. Seattle, WA, 98109</v>
      </c>
      <c r="E233" s="81" t="s">
        <v>174</v>
      </c>
      <c r="F233" t="str">
        <f t="shared" si="3"/>
        <v>Tuesday</v>
      </c>
    </row>
    <row r="234" spans="1:6" x14ac:dyDescent="0.45">
      <c r="A234" t="s">
        <v>99</v>
      </c>
      <c r="B234">
        <v>5.99</v>
      </c>
      <c r="C234" t="s">
        <v>61</v>
      </c>
      <c r="D234" t="str">
        <f>VLOOKUP(C234,vendor_table!$B$2:$C$31,2,)</f>
        <v>1000 Lowe's Blvd. Mooresville, NC, 28117</v>
      </c>
      <c r="E234" s="81" t="s">
        <v>174</v>
      </c>
      <c r="F234" t="str">
        <f t="shared" si="3"/>
        <v>Tuesday</v>
      </c>
    </row>
    <row r="235" spans="1:6" x14ac:dyDescent="0.45">
      <c r="A235" t="s">
        <v>101</v>
      </c>
      <c r="B235">
        <v>4.5999999999999996</v>
      </c>
      <c r="C235" t="s">
        <v>58</v>
      </c>
      <c r="D235" t="str">
        <f>VLOOKUP(C235,vendor_table!$B$2:$C$31,2,)</f>
        <v>2455 Paces Ferry Rd SE. Atlanta, GA, 30339</v>
      </c>
      <c r="E235" s="81" t="s">
        <v>174</v>
      </c>
      <c r="F235" t="str">
        <f t="shared" si="3"/>
        <v>Tuesday</v>
      </c>
    </row>
    <row r="236" spans="1:6" x14ac:dyDescent="0.45">
      <c r="A236" t="s">
        <v>101</v>
      </c>
      <c r="B236">
        <v>5.99</v>
      </c>
      <c r="C236" t="s">
        <v>61</v>
      </c>
      <c r="D236" t="str">
        <f>VLOOKUP(C236,vendor_table!$B$2:$C$31,2,)</f>
        <v>1000 Lowe's Blvd. Mooresville, NC, 28117</v>
      </c>
      <c r="E236" s="81" t="s">
        <v>174</v>
      </c>
      <c r="F236" t="str">
        <f t="shared" si="3"/>
        <v>Tuesday</v>
      </c>
    </row>
    <row r="237" spans="1:6" x14ac:dyDescent="0.45">
      <c r="A237" t="s">
        <v>103</v>
      </c>
      <c r="B237">
        <v>1.6</v>
      </c>
      <c r="C237" t="s">
        <v>58</v>
      </c>
      <c r="D237" t="str">
        <f>VLOOKUP(C237,vendor_table!$B$2:$C$31,2,)</f>
        <v>2455 Paces Ferry Rd SE. Atlanta, GA, 30339</v>
      </c>
      <c r="E237" s="81" t="s">
        <v>174</v>
      </c>
      <c r="F237" t="str">
        <f t="shared" si="3"/>
        <v>Tuesday</v>
      </c>
    </row>
    <row r="238" spans="1:6" x14ac:dyDescent="0.45">
      <c r="A238" t="s">
        <v>105</v>
      </c>
      <c r="B238">
        <v>118</v>
      </c>
      <c r="C238" t="s">
        <v>58</v>
      </c>
      <c r="D238" t="str">
        <f>VLOOKUP(C238,vendor_table!$B$2:$C$31,2,)</f>
        <v>2455 Paces Ferry Rd SE. Atlanta, GA, 30339</v>
      </c>
      <c r="E238" s="81" t="s">
        <v>174</v>
      </c>
      <c r="F238" t="str">
        <f t="shared" si="3"/>
        <v>Tuesday</v>
      </c>
    </row>
    <row r="239" spans="1:6" x14ac:dyDescent="0.45">
      <c r="A239" t="s">
        <v>105</v>
      </c>
      <c r="B239">
        <v>114</v>
      </c>
      <c r="C239" t="s">
        <v>49</v>
      </c>
      <c r="D239" t="str">
        <f>VLOOKUP(C239,vendor_table!$B$2:$C$31,2,)</f>
        <v>410 Terry Ave N. Seattle, WA, 98109</v>
      </c>
      <c r="E239" s="81" t="s">
        <v>174</v>
      </c>
      <c r="F239" t="str">
        <f t="shared" si="3"/>
        <v>Tuesday</v>
      </c>
    </row>
    <row r="240" spans="1:6" x14ac:dyDescent="0.45">
      <c r="A240" t="s">
        <v>105</v>
      </c>
      <c r="B240">
        <v>111.99</v>
      </c>
      <c r="C240" t="s">
        <v>56</v>
      </c>
      <c r="D240" t="str">
        <f>VLOOKUP(C240,vendor_table!$B$2:$C$31,2,)</f>
        <v>2025 Hamilton Avenue. San Jose, California, 95125</v>
      </c>
      <c r="E240" s="81" t="s">
        <v>174</v>
      </c>
      <c r="F240" t="str">
        <f t="shared" si="3"/>
        <v>Tuesday</v>
      </c>
    </row>
    <row r="241" spans="1:6" x14ac:dyDescent="0.45">
      <c r="A241" t="s">
        <v>105</v>
      </c>
      <c r="B241">
        <v>84.99</v>
      </c>
      <c r="C241" t="s">
        <v>59</v>
      </c>
      <c r="D241" t="str">
        <f>VLOOKUP(C241,vendor_table!$B$2:$C$31,2,)</f>
        <v>1200 E Us Hwy 169. Grand Rapids, Minnesota, 55744</v>
      </c>
      <c r="E241" s="81" t="s">
        <v>174</v>
      </c>
      <c r="F241" t="str">
        <f t="shared" si="3"/>
        <v>Tuesday</v>
      </c>
    </row>
    <row r="242" spans="1:6" x14ac:dyDescent="0.45">
      <c r="A242" t="s">
        <v>105</v>
      </c>
      <c r="B242">
        <v>117</v>
      </c>
      <c r="C242" t="s">
        <v>67</v>
      </c>
      <c r="D242" t="str">
        <f>VLOOKUP(C242,vendor_table!$B$2:$C$31,2,)</f>
        <v>5512 West Pico Blvd. Los Angeles, CA, 90019</v>
      </c>
      <c r="E242" s="81" t="s">
        <v>174</v>
      </c>
      <c r="F242" t="str">
        <f t="shared" si="3"/>
        <v>Tuesday</v>
      </c>
    </row>
    <row r="243" spans="1:6" x14ac:dyDescent="0.45">
      <c r="A243" t="s">
        <v>107</v>
      </c>
      <c r="B243">
        <v>158</v>
      </c>
      <c r="C243" t="s">
        <v>58</v>
      </c>
      <c r="D243" t="str">
        <f>VLOOKUP(C243,vendor_table!$B$2:$C$31,2,)</f>
        <v>2455 Paces Ferry Rd SE. Atlanta, GA, 30339</v>
      </c>
      <c r="E243" s="81" t="s">
        <v>174</v>
      </c>
      <c r="F243" t="str">
        <f t="shared" si="3"/>
        <v>Tuesday</v>
      </c>
    </row>
    <row r="244" spans="1:6" x14ac:dyDescent="0.45">
      <c r="A244" t="s">
        <v>107</v>
      </c>
      <c r="B244">
        <v>159</v>
      </c>
      <c r="C244" t="s">
        <v>61</v>
      </c>
      <c r="D244" t="str">
        <f>VLOOKUP(C244,vendor_table!$B$2:$C$31,2,)</f>
        <v>1000 Lowe's Blvd. Mooresville, NC, 28117</v>
      </c>
      <c r="E244" s="81" t="s">
        <v>174</v>
      </c>
      <c r="F244" t="str">
        <f t="shared" si="3"/>
        <v>Tuesday</v>
      </c>
    </row>
    <row r="245" spans="1:6" x14ac:dyDescent="0.45">
      <c r="A245" t="s">
        <v>109</v>
      </c>
      <c r="B245">
        <v>149</v>
      </c>
      <c r="C245" t="s">
        <v>58</v>
      </c>
      <c r="D245" t="str">
        <f>VLOOKUP(C245,vendor_table!$B$2:$C$31,2,)</f>
        <v>2455 Paces Ferry Rd SE. Atlanta, GA, 30339</v>
      </c>
      <c r="E245" s="81" t="s">
        <v>174</v>
      </c>
      <c r="F245" t="str">
        <f t="shared" si="3"/>
        <v>Tuesday</v>
      </c>
    </row>
    <row r="246" spans="1:6" x14ac:dyDescent="0.45">
      <c r="A246" t="s">
        <v>111</v>
      </c>
      <c r="B246">
        <v>289</v>
      </c>
      <c r="C246" t="s">
        <v>58</v>
      </c>
      <c r="D246" t="str">
        <f>VLOOKUP(C246,vendor_table!$B$2:$C$31,2,)</f>
        <v>2455 Paces Ferry Rd SE. Atlanta, GA, 30339</v>
      </c>
      <c r="E246" s="81" t="s">
        <v>174</v>
      </c>
      <c r="F246" t="str">
        <f t="shared" si="3"/>
        <v>Tuesday</v>
      </c>
    </row>
    <row r="247" spans="1:6" x14ac:dyDescent="0.45">
      <c r="A247" t="s">
        <v>111</v>
      </c>
      <c r="B247">
        <v>289</v>
      </c>
      <c r="C247" t="s">
        <v>61</v>
      </c>
      <c r="D247" t="str">
        <f>VLOOKUP(C247,vendor_table!$B$2:$C$31,2,)</f>
        <v>1000 Lowe's Blvd. Mooresville, NC, 28117</v>
      </c>
      <c r="E247" s="81" t="s">
        <v>174</v>
      </c>
      <c r="F247" t="str">
        <f t="shared" si="3"/>
        <v>Tuesday</v>
      </c>
    </row>
    <row r="248" spans="1:6" x14ac:dyDescent="0.45">
      <c r="A248" t="s">
        <v>111</v>
      </c>
      <c r="B248">
        <v>339.09</v>
      </c>
      <c r="C248" t="s">
        <v>65</v>
      </c>
      <c r="D248" t="str">
        <f>VLOOKUP(C248,vendor_table!$B$2:$C$31,2,)</f>
        <v>574 Road 11. Schuyler, Nebraska, 68661</v>
      </c>
      <c r="E248" s="81" t="s">
        <v>174</v>
      </c>
      <c r="F248" t="str">
        <f t="shared" si="3"/>
        <v>Tuesday</v>
      </c>
    </row>
    <row r="249" spans="1:6" x14ac:dyDescent="0.45">
      <c r="A249" t="s">
        <v>113</v>
      </c>
      <c r="B249">
        <v>613.64</v>
      </c>
      <c r="C249" t="s">
        <v>49</v>
      </c>
      <c r="D249" t="str">
        <f>VLOOKUP(C249,vendor_table!$B$2:$C$31,2,)</f>
        <v>410 Terry Ave N. Seattle, WA, 98109</v>
      </c>
      <c r="E249" s="81" t="s">
        <v>174</v>
      </c>
      <c r="F249" t="str">
        <f t="shared" si="3"/>
        <v>Tuesday</v>
      </c>
    </row>
    <row r="250" spans="1:6" x14ac:dyDescent="0.45">
      <c r="A250" t="s">
        <v>113</v>
      </c>
      <c r="B250">
        <v>1047.78</v>
      </c>
      <c r="C250" t="s">
        <v>56</v>
      </c>
      <c r="D250" t="str">
        <f>VLOOKUP(C250,vendor_table!$B$2:$C$31,2,)</f>
        <v>2025 Hamilton Avenue. San Jose, California, 95125</v>
      </c>
      <c r="E250" s="81" t="s">
        <v>174</v>
      </c>
      <c r="F250" t="str">
        <f t="shared" si="3"/>
        <v>Tuesday</v>
      </c>
    </row>
    <row r="251" spans="1:6" x14ac:dyDescent="0.45">
      <c r="A251" t="s">
        <v>115</v>
      </c>
      <c r="B251">
        <v>379</v>
      </c>
      <c r="C251" t="s">
        <v>58</v>
      </c>
      <c r="D251" t="str">
        <f>VLOOKUP(C251,vendor_table!$B$2:$C$31,2,)</f>
        <v>2455 Paces Ferry Rd SE. Atlanta, GA, 30339</v>
      </c>
      <c r="E251" s="81" t="s">
        <v>174</v>
      </c>
      <c r="F251" t="str">
        <f t="shared" si="3"/>
        <v>Tuesday</v>
      </c>
    </row>
    <row r="252" spans="1:6" x14ac:dyDescent="0.45">
      <c r="A252" t="s">
        <v>115</v>
      </c>
      <c r="B252">
        <v>470.43</v>
      </c>
      <c r="C252" t="s">
        <v>49</v>
      </c>
      <c r="D252" t="str">
        <f>VLOOKUP(C252,vendor_table!$B$2:$C$31,2,)</f>
        <v>410 Terry Ave N. Seattle, WA, 98109</v>
      </c>
      <c r="E252" s="81" t="s">
        <v>174</v>
      </c>
      <c r="F252" t="str">
        <f t="shared" si="3"/>
        <v>Tuesday</v>
      </c>
    </row>
    <row r="253" spans="1:6" x14ac:dyDescent="0.45">
      <c r="A253" t="s">
        <v>115</v>
      </c>
      <c r="B253">
        <v>445.81</v>
      </c>
      <c r="C253" t="s">
        <v>56</v>
      </c>
      <c r="D253" t="str">
        <f>VLOOKUP(C253,vendor_table!$B$2:$C$31,2,)</f>
        <v>2025 Hamilton Avenue. San Jose, California, 95125</v>
      </c>
      <c r="E253" s="81" t="s">
        <v>174</v>
      </c>
      <c r="F253" t="str">
        <f t="shared" si="3"/>
        <v>Tuesday</v>
      </c>
    </row>
    <row r="254" spans="1:6" x14ac:dyDescent="0.45">
      <c r="A254" t="s">
        <v>115</v>
      </c>
      <c r="B254">
        <v>1144.69</v>
      </c>
      <c r="C254" t="s">
        <v>53</v>
      </c>
      <c r="D254" t="str">
        <f>VLOOKUP(C254,vendor_table!$B$2:$C$31,2,)</f>
        <v>1 Matrix Drive. Monroe, NJ, 08831</v>
      </c>
      <c r="E254" s="81" t="s">
        <v>174</v>
      </c>
      <c r="F254" t="str">
        <f t="shared" si="3"/>
        <v>Tuesday</v>
      </c>
    </row>
    <row r="255" spans="1:6" x14ac:dyDescent="0.45">
      <c r="A255" t="s">
        <v>117</v>
      </c>
      <c r="B255">
        <v>145</v>
      </c>
      <c r="C255" t="s">
        <v>58</v>
      </c>
      <c r="D255" t="str">
        <f>VLOOKUP(C255,vendor_table!$B$2:$C$31,2,)</f>
        <v>2455 Paces Ferry Rd SE. Atlanta, GA, 30339</v>
      </c>
      <c r="E255" s="81" t="s">
        <v>175</v>
      </c>
      <c r="F255" t="str">
        <f t="shared" si="3"/>
        <v>Tuesday</v>
      </c>
    </row>
    <row r="256" spans="1:6" x14ac:dyDescent="0.45">
      <c r="A256" t="s">
        <v>117</v>
      </c>
      <c r="B256">
        <v>155.99</v>
      </c>
      <c r="C256" t="s">
        <v>49</v>
      </c>
      <c r="D256" t="str">
        <f>VLOOKUP(C256,vendor_table!$B$2:$C$31,2,)</f>
        <v>410 Terry Ave N. Seattle, WA, 98109</v>
      </c>
      <c r="E256" s="81" t="s">
        <v>175</v>
      </c>
      <c r="F256" t="str">
        <f t="shared" si="3"/>
        <v>Tuesday</v>
      </c>
    </row>
    <row r="257" spans="1:6" x14ac:dyDescent="0.45">
      <c r="A257" t="s">
        <v>117</v>
      </c>
      <c r="B257">
        <v>165</v>
      </c>
      <c r="C257" t="s">
        <v>72</v>
      </c>
      <c r="D257" t="str">
        <f>VLOOKUP(C257,vendor_table!$B$2:$C$31,2,)</f>
        <v>1431 7th St Ste 204. Santa Monica, California, 90401</v>
      </c>
      <c r="E257" s="81" t="s">
        <v>175</v>
      </c>
      <c r="F257" t="str">
        <f t="shared" si="3"/>
        <v>Tuesday</v>
      </c>
    </row>
    <row r="258" spans="1:6" x14ac:dyDescent="0.45">
      <c r="A258" t="s">
        <v>88</v>
      </c>
      <c r="B258">
        <v>7.22</v>
      </c>
      <c r="C258" t="s">
        <v>58</v>
      </c>
      <c r="D258" t="str">
        <f>VLOOKUP(C258,vendor_table!$B$2:$C$31,2,)</f>
        <v>2455 Paces Ferry Rd SE. Atlanta, GA, 30339</v>
      </c>
      <c r="E258" s="81" t="s">
        <v>178</v>
      </c>
      <c r="F258" t="str">
        <f t="shared" ref="F258:F321" si="4">TEXT(E258,"dddd")</f>
        <v>Wednesday</v>
      </c>
    </row>
    <row r="259" spans="1:6" x14ac:dyDescent="0.45">
      <c r="A259" t="s">
        <v>88</v>
      </c>
      <c r="B259">
        <v>5.99</v>
      </c>
      <c r="C259" t="s">
        <v>61</v>
      </c>
      <c r="D259" t="str">
        <f>VLOOKUP(C259,vendor_table!$B$2:$C$31,2,)</f>
        <v>1000 Lowe's Blvd. Mooresville, NC, 28117</v>
      </c>
      <c r="E259" s="81" t="s">
        <v>178</v>
      </c>
      <c r="F259" t="str">
        <f t="shared" si="4"/>
        <v>Wednesday</v>
      </c>
    </row>
    <row r="260" spans="1:6" x14ac:dyDescent="0.45">
      <c r="A260" t="s">
        <v>88</v>
      </c>
      <c r="B260">
        <v>4.59</v>
      </c>
      <c r="C260" t="s">
        <v>57</v>
      </c>
      <c r="D260" t="str">
        <f>VLOOKUP(C260,vendor_table!$B$2:$C$31,2,)</f>
        <v>1290 N Hobbie Ave. Kankakee, Illinois, 60901</v>
      </c>
      <c r="E260" s="81" t="s">
        <v>178</v>
      </c>
      <c r="F260" t="str">
        <f t="shared" si="4"/>
        <v>Wednesday</v>
      </c>
    </row>
    <row r="261" spans="1:6" x14ac:dyDescent="0.45">
      <c r="A261" t="s">
        <v>88</v>
      </c>
      <c r="B261">
        <v>5.88</v>
      </c>
      <c r="C261" t="s">
        <v>69</v>
      </c>
      <c r="D261" t="str">
        <f>VLOOKUP(C261,vendor_table!$B$2:$C$31,2,)</f>
        <v>6260 Abbott Dr. Omaha, Nebraska, 68110</v>
      </c>
      <c r="E261" s="81" t="s">
        <v>178</v>
      </c>
      <c r="F261" t="str">
        <f t="shared" si="4"/>
        <v>Wednesday</v>
      </c>
    </row>
    <row r="262" spans="1:6" x14ac:dyDescent="0.45">
      <c r="A262" t="s">
        <v>90</v>
      </c>
      <c r="B262">
        <v>11.91</v>
      </c>
      <c r="C262" t="s">
        <v>58</v>
      </c>
      <c r="D262" t="str">
        <f>VLOOKUP(C262,vendor_table!$B$2:$C$31,2,)</f>
        <v>2455 Paces Ferry Rd SE. Atlanta, GA, 30339</v>
      </c>
      <c r="E262" s="81" t="s">
        <v>178</v>
      </c>
      <c r="F262" t="str">
        <f t="shared" si="4"/>
        <v>Wednesday</v>
      </c>
    </row>
    <row r="263" spans="1:6" x14ac:dyDescent="0.45">
      <c r="A263" t="s">
        <v>90</v>
      </c>
      <c r="B263">
        <v>10.47</v>
      </c>
      <c r="C263" t="s">
        <v>55</v>
      </c>
      <c r="D263" t="str">
        <f>VLOOKUP(C263,vendor_table!$B$2:$C$31,2,)</f>
        <v>4601 Bulls Bay Hwy #100. Jacksonville, FL, 32219</v>
      </c>
      <c r="E263" s="81" t="s">
        <v>178</v>
      </c>
      <c r="F263" t="str">
        <f t="shared" si="4"/>
        <v>Wednesday</v>
      </c>
    </row>
    <row r="264" spans="1:6" x14ac:dyDescent="0.45">
      <c r="A264" t="s">
        <v>90</v>
      </c>
      <c r="B264">
        <v>8.36</v>
      </c>
      <c r="C264" t="s">
        <v>57</v>
      </c>
      <c r="D264" t="str">
        <f>VLOOKUP(C264,vendor_table!$B$2:$C$31,2,)</f>
        <v>1290 N Hobbie Ave. Kankakee, Illinois, 60901</v>
      </c>
      <c r="E264" s="81" t="s">
        <v>178</v>
      </c>
      <c r="F264" t="str">
        <f t="shared" si="4"/>
        <v>Wednesday</v>
      </c>
    </row>
    <row r="265" spans="1:6" x14ac:dyDescent="0.45">
      <c r="A265" t="s">
        <v>73</v>
      </c>
      <c r="B265">
        <v>20.62</v>
      </c>
      <c r="C265" t="s">
        <v>58</v>
      </c>
      <c r="D265" t="str">
        <f>VLOOKUP(C265,vendor_table!$B$2:$C$31,2,)</f>
        <v>2455 Paces Ferry Rd SE. Atlanta, GA, 30339</v>
      </c>
      <c r="E265" s="81" t="s">
        <v>178</v>
      </c>
      <c r="F265" t="str">
        <f t="shared" si="4"/>
        <v>Wednesday</v>
      </c>
    </row>
    <row r="266" spans="1:6" x14ac:dyDescent="0.45">
      <c r="A266" t="s">
        <v>73</v>
      </c>
      <c r="B266">
        <v>17.55</v>
      </c>
      <c r="C266" t="s">
        <v>71</v>
      </c>
      <c r="D266" t="str">
        <f>VLOOKUP(C266,vendor_table!$B$2:$C$31,2,)</f>
        <v>28 Biopolis Road. Singapore, 138568</v>
      </c>
      <c r="E266" s="81" t="s">
        <v>178</v>
      </c>
      <c r="F266" t="str">
        <f t="shared" si="4"/>
        <v>Wednesday</v>
      </c>
    </row>
    <row r="267" spans="1:6" x14ac:dyDescent="0.45">
      <c r="A267" t="s">
        <v>73</v>
      </c>
      <c r="B267">
        <v>8.9</v>
      </c>
      <c r="C267" t="s">
        <v>60</v>
      </c>
      <c r="D267" t="str">
        <f>VLOOKUP(C267,vendor_table!$B$2:$C$31,2,)</f>
        <v>5941 1st Avenue Eastman, GA, 31023</v>
      </c>
      <c r="E267" s="81" t="s">
        <v>178</v>
      </c>
      <c r="F267" t="str">
        <f t="shared" si="4"/>
        <v>Wednesday</v>
      </c>
    </row>
    <row r="268" spans="1:6" x14ac:dyDescent="0.45">
      <c r="A268" t="s">
        <v>73</v>
      </c>
      <c r="B268">
        <v>33.340000000000003</v>
      </c>
      <c r="C268" t="s">
        <v>54</v>
      </c>
      <c r="D268" t="str">
        <f>VLOOKUP(C268,vendor_table!$B$2:$C$31,2,)</f>
        <v>1835 E Hallandale Bch 264 Hallandale. Beach, FL, 33009</v>
      </c>
      <c r="E268" s="81" t="s">
        <v>178</v>
      </c>
      <c r="F268" t="str">
        <f t="shared" si="4"/>
        <v>Wednesday</v>
      </c>
    </row>
    <row r="269" spans="1:6" x14ac:dyDescent="0.45">
      <c r="A269" t="s">
        <v>73</v>
      </c>
      <c r="B269">
        <v>24.99</v>
      </c>
      <c r="C269" t="s">
        <v>70</v>
      </c>
      <c r="D269" t="str">
        <f>VLOOKUP(C269,vendor_table!$B$2:$C$31,2,)</f>
        <v>8600 W Bryn Mawr Ave. Chicago, IL, 60631</v>
      </c>
      <c r="E269" s="81" t="s">
        <v>178</v>
      </c>
      <c r="F269" t="str">
        <f t="shared" si="4"/>
        <v>Wednesday</v>
      </c>
    </row>
    <row r="270" spans="1:6" x14ac:dyDescent="0.45">
      <c r="A270" t="s">
        <v>93</v>
      </c>
      <c r="B270">
        <v>3.98</v>
      </c>
      <c r="C270" t="s">
        <v>58</v>
      </c>
      <c r="D270" t="str">
        <f>VLOOKUP(C270,vendor_table!$B$2:$C$31,2,)</f>
        <v>2455 Paces Ferry Rd SE. Atlanta, GA, 30339</v>
      </c>
      <c r="E270" s="81" t="s">
        <v>178</v>
      </c>
      <c r="F270" t="str">
        <f t="shared" si="4"/>
        <v>Wednesday</v>
      </c>
    </row>
    <row r="271" spans="1:6" x14ac:dyDescent="0.45">
      <c r="A271" t="s">
        <v>93</v>
      </c>
      <c r="B271">
        <v>5.99</v>
      </c>
      <c r="C271" t="s">
        <v>49</v>
      </c>
      <c r="D271" t="str">
        <f>VLOOKUP(C271,vendor_table!$B$2:$C$31,2,)</f>
        <v>410 Terry Ave N. Seattle, WA, 98109</v>
      </c>
      <c r="E271" s="81" t="s">
        <v>178</v>
      </c>
      <c r="F271" t="str">
        <f t="shared" si="4"/>
        <v>Wednesday</v>
      </c>
    </row>
    <row r="272" spans="1:6" x14ac:dyDescent="0.45">
      <c r="A272" t="s">
        <v>93</v>
      </c>
      <c r="B272">
        <v>2.1</v>
      </c>
      <c r="C272" t="s">
        <v>71</v>
      </c>
      <c r="D272" t="str">
        <f>VLOOKUP(C272,vendor_table!$B$2:$C$31,2,)</f>
        <v>28 Biopolis Road. Singapore, 138568</v>
      </c>
      <c r="E272" s="81" t="s">
        <v>178</v>
      </c>
      <c r="F272" t="str">
        <f t="shared" si="4"/>
        <v>Wednesday</v>
      </c>
    </row>
    <row r="273" spans="1:6" x14ac:dyDescent="0.45">
      <c r="A273" t="s">
        <v>93</v>
      </c>
      <c r="B273">
        <v>5.99</v>
      </c>
      <c r="C273" t="s">
        <v>61</v>
      </c>
      <c r="D273" t="str">
        <f>VLOOKUP(C273,vendor_table!$B$2:$C$31,2,)</f>
        <v>1000 Lowe's Blvd. Mooresville, NC, 28117</v>
      </c>
      <c r="E273" s="81" t="s">
        <v>178</v>
      </c>
      <c r="F273" t="str">
        <f t="shared" si="4"/>
        <v>Wednesday</v>
      </c>
    </row>
    <row r="274" spans="1:6" x14ac:dyDescent="0.45">
      <c r="A274" t="s">
        <v>95</v>
      </c>
      <c r="B274">
        <v>2.98</v>
      </c>
      <c r="C274" t="s">
        <v>58</v>
      </c>
      <c r="D274" t="str">
        <f>VLOOKUP(C274,vendor_table!$B$2:$C$31,2,)</f>
        <v>2455 Paces Ferry Rd SE. Atlanta, GA, 30339</v>
      </c>
      <c r="E274" s="81" t="s">
        <v>178</v>
      </c>
      <c r="F274" t="str">
        <f t="shared" si="4"/>
        <v>Wednesday</v>
      </c>
    </row>
    <row r="275" spans="1:6" x14ac:dyDescent="0.45">
      <c r="A275" t="s">
        <v>95</v>
      </c>
      <c r="B275">
        <v>3.66</v>
      </c>
      <c r="C275" t="s">
        <v>69</v>
      </c>
      <c r="D275" t="str">
        <f>VLOOKUP(C275,vendor_table!$B$2:$C$31,2,)</f>
        <v>6260 Abbott Dr. Omaha, Nebraska, 68110</v>
      </c>
      <c r="E275" s="81" t="s">
        <v>178</v>
      </c>
      <c r="F275" t="str">
        <f t="shared" si="4"/>
        <v>Wednesday</v>
      </c>
    </row>
    <row r="276" spans="1:6" x14ac:dyDescent="0.45">
      <c r="A276" t="s">
        <v>95</v>
      </c>
      <c r="B276">
        <v>5.99</v>
      </c>
      <c r="C276" t="s">
        <v>61</v>
      </c>
      <c r="D276" t="str">
        <f>VLOOKUP(C276,vendor_table!$B$2:$C$31,2,)</f>
        <v>1000 Lowe's Blvd. Mooresville, NC, 28117</v>
      </c>
      <c r="E276" s="81" t="s">
        <v>178</v>
      </c>
      <c r="F276" t="str">
        <f t="shared" si="4"/>
        <v>Wednesday</v>
      </c>
    </row>
    <row r="277" spans="1:6" x14ac:dyDescent="0.45">
      <c r="A277" t="s">
        <v>95</v>
      </c>
      <c r="B277">
        <v>2.98</v>
      </c>
      <c r="C277" t="s">
        <v>64</v>
      </c>
      <c r="D277" t="str">
        <f>VLOOKUP(C277,vendor_table!$B$2:$C$31,2,)</f>
        <v>651 Brannan St. San Francisco, CA, 94107</v>
      </c>
      <c r="E277" s="81" t="s">
        <v>178</v>
      </c>
      <c r="F277" t="str">
        <f t="shared" si="4"/>
        <v>Wednesday</v>
      </c>
    </row>
    <row r="278" spans="1:6" x14ac:dyDescent="0.45">
      <c r="A278" t="s">
        <v>99</v>
      </c>
      <c r="B278">
        <v>3.98</v>
      </c>
      <c r="C278" t="s">
        <v>58</v>
      </c>
      <c r="D278" t="str">
        <f>VLOOKUP(C278,vendor_table!$B$2:$C$31,2,)</f>
        <v>2455 Paces Ferry Rd SE. Atlanta, GA, 30339</v>
      </c>
      <c r="E278" s="81" t="s">
        <v>178</v>
      </c>
      <c r="F278" t="str">
        <f t="shared" si="4"/>
        <v>Wednesday</v>
      </c>
    </row>
    <row r="279" spans="1:6" x14ac:dyDescent="0.45">
      <c r="A279" t="s">
        <v>99</v>
      </c>
      <c r="B279">
        <v>5.99</v>
      </c>
      <c r="C279" t="s">
        <v>49</v>
      </c>
      <c r="D279" t="str">
        <f>VLOOKUP(C279,vendor_table!$B$2:$C$31,2,)</f>
        <v>410 Terry Ave N. Seattle, WA, 98109</v>
      </c>
      <c r="E279" s="81" t="s">
        <v>178</v>
      </c>
      <c r="F279" t="str">
        <f t="shared" si="4"/>
        <v>Wednesday</v>
      </c>
    </row>
    <row r="280" spans="1:6" x14ac:dyDescent="0.45">
      <c r="A280" t="s">
        <v>99</v>
      </c>
      <c r="B280">
        <v>5.99</v>
      </c>
      <c r="C280" t="s">
        <v>61</v>
      </c>
      <c r="D280" t="str">
        <f>VLOOKUP(C280,vendor_table!$B$2:$C$31,2,)</f>
        <v>1000 Lowe's Blvd. Mooresville, NC, 28117</v>
      </c>
      <c r="E280" s="81" t="s">
        <v>178</v>
      </c>
      <c r="F280" t="str">
        <f t="shared" si="4"/>
        <v>Wednesday</v>
      </c>
    </row>
    <row r="281" spans="1:6" x14ac:dyDescent="0.45">
      <c r="A281" t="s">
        <v>101</v>
      </c>
      <c r="B281">
        <v>4.5999999999999996</v>
      </c>
      <c r="C281" t="s">
        <v>58</v>
      </c>
      <c r="D281" t="str">
        <f>VLOOKUP(C281,vendor_table!$B$2:$C$31,2,)</f>
        <v>2455 Paces Ferry Rd SE. Atlanta, GA, 30339</v>
      </c>
      <c r="E281" s="81" t="s">
        <v>178</v>
      </c>
      <c r="F281" t="str">
        <f t="shared" si="4"/>
        <v>Wednesday</v>
      </c>
    </row>
    <row r="282" spans="1:6" x14ac:dyDescent="0.45">
      <c r="A282" t="s">
        <v>101</v>
      </c>
      <c r="B282">
        <v>5.99</v>
      </c>
      <c r="C282" t="s">
        <v>61</v>
      </c>
      <c r="D282" t="str">
        <f>VLOOKUP(C282,vendor_table!$B$2:$C$31,2,)</f>
        <v>1000 Lowe's Blvd. Mooresville, NC, 28117</v>
      </c>
      <c r="E282" s="81" t="s">
        <v>178</v>
      </c>
      <c r="F282" t="str">
        <f t="shared" si="4"/>
        <v>Wednesday</v>
      </c>
    </row>
    <row r="283" spans="1:6" x14ac:dyDescent="0.45">
      <c r="A283" t="s">
        <v>103</v>
      </c>
      <c r="B283">
        <v>1.6</v>
      </c>
      <c r="C283" t="s">
        <v>58</v>
      </c>
      <c r="D283" t="str">
        <f>VLOOKUP(C283,vendor_table!$B$2:$C$31,2,)</f>
        <v>2455 Paces Ferry Rd SE. Atlanta, GA, 30339</v>
      </c>
      <c r="E283" s="81" t="s">
        <v>178</v>
      </c>
      <c r="F283" t="str">
        <f t="shared" si="4"/>
        <v>Wednesday</v>
      </c>
    </row>
    <row r="284" spans="1:6" x14ac:dyDescent="0.45">
      <c r="A284" t="s">
        <v>105</v>
      </c>
      <c r="B284">
        <v>114</v>
      </c>
      <c r="C284" t="s">
        <v>49</v>
      </c>
      <c r="D284" t="str">
        <f>VLOOKUP(C284,vendor_table!$B$2:$C$31,2,)</f>
        <v>410 Terry Ave N. Seattle, WA, 98109</v>
      </c>
      <c r="E284" s="81" t="s">
        <v>178</v>
      </c>
      <c r="F284" t="str">
        <f t="shared" si="4"/>
        <v>Wednesday</v>
      </c>
    </row>
    <row r="285" spans="1:6" x14ac:dyDescent="0.45">
      <c r="A285" t="s">
        <v>105</v>
      </c>
      <c r="B285">
        <v>111.07</v>
      </c>
      <c r="C285" t="s">
        <v>56</v>
      </c>
      <c r="D285" t="str">
        <f>VLOOKUP(C285,vendor_table!$B$2:$C$31,2,)</f>
        <v>2025 Hamilton Avenue. San Jose, California, 95125</v>
      </c>
      <c r="E285" s="81" t="s">
        <v>178</v>
      </c>
      <c r="F285" t="str">
        <f t="shared" si="4"/>
        <v>Wednesday</v>
      </c>
    </row>
    <row r="286" spans="1:6" x14ac:dyDescent="0.45">
      <c r="A286" t="s">
        <v>105</v>
      </c>
      <c r="B286">
        <v>117</v>
      </c>
      <c r="C286" t="s">
        <v>67</v>
      </c>
      <c r="D286" t="str">
        <f>VLOOKUP(C286,vendor_table!$B$2:$C$31,2,)</f>
        <v>5512 West Pico Blvd. Los Angeles, CA, 90019</v>
      </c>
      <c r="E286" s="81" t="s">
        <v>178</v>
      </c>
      <c r="F286" t="str">
        <f t="shared" si="4"/>
        <v>Wednesday</v>
      </c>
    </row>
    <row r="287" spans="1:6" x14ac:dyDescent="0.45">
      <c r="A287" t="s">
        <v>105</v>
      </c>
      <c r="B287">
        <v>84.99</v>
      </c>
      <c r="C287" t="s">
        <v>59</v>
      </c>
      <c r="D287" t="str">
        <f>VLOOKUP(C287,vendor_table!$B$2:$C$31,2,)</f>
        <v>1200 E Us Hwy 169. Grand Rapids, Minnesota, 55744</v>
      </c>
      <c r="E287" s="81" t="s">
        <v>178</v>
      </c>
      <c r="F287" t="str">
        <f t="shared" si="4"/>
        <v>Wednesday</v>
      </c>
    </row>
    <row r="288" spans="1:6" x14ac:dyDescent="0.45">
      <c r="A288" t="s">
        <v>107</v>
      </c>
      <c r="B288">
        <v>159</v>
      </c>
      <c r="C288" t="s">
        <v>58</v>
      </c>
      <c r="D288" t="str">
        <f>VLOOKUP(C288,vendor_table!$B$2:$C$31,2,)</f>
        <v>2455 Paces Ferry Rd SE. Atlanta, GA, 30339</v>
      </c>
      <c r="E288" s="81" t="s">
        <v>178</v>
      </c>
      <c r="F288" t="str">
        <f t="shared" si="4"/>
        <v>Wednesday</v>
      </c>
    </row>
    <row r="289" spans="1:6" x14ac:dyDescent="0.45">
      <c r="A289" t="s">
        <v>107</v>
      </c>
      <c r="B289">
        <v>159</v>
      </c>
      <c r="C289" t="s">
        <v>61</v>
      </c>
      <c r="D289" t="str">
        <f>VLOOKUP(C289,vendor_table!$B$2:$C$31,2,)</f>
        <v>1000 Lowe's Blvd. Mooresville, NC, 28117</v>
      </c>
      <c r="E289" s="81" t="s">
        <v>178</v>
      </c>
      <c r="F289" t="str">
        <f t="shared" si="4"/>
        <v>Wednesday</v>
      </c>
    </row>
    <row r="290" spans="1:6" x14ac:dyDescent="0.45">
      <c r="A290" t="s">
        <v>109</v>
      </c>
      <c r="B290">
        <v>149</v>
      </c>
      <c r="C290" t="s">
        <v>58</v>
      </c>
      <c r="D290" t="str">
        <f>VLOOKUP(C290,vendor_table!$B$2:$C$31,2,)</f>
        <v>2455 Paces Ferry Rd SE. Atlanta, GA, 30339</v>
      </c>
      <c r="E290" s="81" t="s">
        <v>178</v>
      </c>
      <c r="F290" t="str">
        <f t="shared" si="4"/>
        <v>Wednesday</v>
      </c>
    </row>
    <row r="291" spans="1:6" x14ac:dyDescent="0.45">
      <c r="A291" t="s">
        <v>111</v>
      </c>
      <c r="B291">
        <v>289</v>
      </c>
      <c r="C291" t="s">
        <v>58</v>
      </c>
      <c r="D291" t="str">
        <f>VLOOKUP(C291,vendor_table!$B$2:$C$31,2,)</f>
        <v>2455 Paces Ferry Rd SE. Atlanta, GA, 30339</v>
      </c>
      <c r="E291" s="81" t="s">
        <v>178</v>
      </c>
      <c r="F291" t="str">
        <f t="shared" si="4"/>
        <v>Wednesday</v>
      </c>
    </row>
    <row r="292" spans="1:6" x14ac:dyDescent="0.45">
      <c r="A292" t="s">
        <v>111</v>
      </c>
      <c r="B292">
        <v>289</v>
      </c>
      <c r="C292" t="s">
        <v>61</v>
      </c>
      <c r="D292" t="str">
        <f>VLOOKUP(C292,vendor_table!$B$2:$C$31,2,)</f>
        <v>1000 Lowe's Blvd. Mooresville, NC, 28117</v>
      </c>
      <c r="E292" s="81" t="s">
        <v>178</v>
      </c>
      <c r="F292" t="str">
        <f t="shared" si="4"/>
        <v>Wednesday</v>
      </c>
    </row>
    <row r="293" spans="1:6" x14ac:dyDescent="0.45">
      <c r="A293" t="s">
        <v>111</v>
      </c>
      <c r="B293">
        <v>315.01</v>
      </c>
      <c r="C293" t="s">
        <v>56</v>
      </c>
      <c r="D293" t="str">
        <f>VLOOKUP(C293,vendor_table!$B$2:$C$31,2,)</f>
        <v>2025 Hamilton Avenue. San Jose, California, 95125</v>
      </c>
      <c r="E293" s="81" t="s">
        <v>178</v>
      </c>
      <c r="F293" t="str">
        <f t="shared" si="4"/>
        <v>Wednesday</v>
      </c>
    </row>
    <row r="294" spans="1:6" x14ac:dyDescent="0.45">
      <c r="A294" t="s">
        <v>113</v>
      </c>
      <c r="B294">
        <v>613.64</v>
      </c>
      <c r="C294" t="s">
        <v>49</v>
      </c>
      <c r="D294" t="str">
        <f>VLOOKUP(C294,vendor_table!$B$2:$C$31,2,)</f>
        <v>410 Terry Ave N. Seattle, WA, 98109</v>
      </c>
      <c r="E294" s="81" t="s">
        <v>178</v>
      </c>
      <c r="F294" t="str">
        <f t="shared" si="4"/>
        <v>Wednesday</v>
      </c>
    </row>
    <row r="295" spans="1:6" x14ac:dyDescent="0.45">
      <c r="A295" t="s">
        <v>113</v>
      </c>
      <c r="B295">
        <v>1047.78</v>
      </c>
      <c r="C295" t="s">
        <v>56</v>
      </c>
      <c r="D295" t="str">
        <f>VLOOKUP(C295,vendor_table!$B$2:$C$31,2,)</f>
        <v>2025 Hamilton Avenue. San Jose, California, 95125</v>
      </c>
      <c r="E295" s="81" t="s">
        <v>178</v>
      </c>
      <c r="F295" t="str">
        <f t="shared" si="4"/>
        <v>Wednesday</v>
      </c>
    </row>
    <row r="296" spans="1:6" x14ac:dyDescent="0.45">
      <c r="A296" t="s">
        <v>117</v>
      </c>
      <c r="B296">
        <v>145</v>
      </c>
      <c r="C296" t="s">
        <v>58</v>
      </c>
      <c r="D296" t="str">
        <f>VLOOKUP(C296,vendor_table!$B$2:$C$31,2,)</f>
        <v>2455 Paces Ferry Rd SE. Atlanta, GA, 30339</v>
      </c>
      <c r="E296" s="81" t="s">
        <v>178</v>
      </c>
      <c r="F296" t="str">
        <f t="shared" si="4"/>
        <v>Wednesday</v>
      </c>
    </row>
    <row r="297" spans="1:6" x14ac:dyDescent="0.45">
      <c r="A297" t="s">
        <v>117</v>
      </c>
      <c r="B297">
        <v>145</v>
      </c>
      <c r="C297" t="s">
        <v>58</v>
      </c>
      <c r="D297" t="str">
        <f>VLOOKUP(C297,vendor_table!$B$2:$C$31,2,)</f>
        <v>2455 Paces Ferry Rd SE. Atlanta, GA, 30339</v>
      </c>
      <c r="E297" s="81" t="s">
        <v>178</v>
      </c>
      <c r="F297" t="str">
        <f t="shared" si="4"/>
        <v>Wednesday</v>
      </c>
    </row>
    <row r="298" spans="1:6" x14ac:dyDescent="0.45">
      <c r="A298" t="s">
        <v>117</v>
      </c>
      <c r="B298">
        <v>155.99</v>
      </c>
      <c r="C298" t="s">
        <v>49</v>
      </c>
      <c r="D298" t="str">
        <f>VLOOKUP(C298,vendor_table!$B$2:$C$31,2,)</f>
        <v>410 Terry Ave N. Seattle, WA, 98109</v>
      </c>
      <c r="E298" s="81" t="s">
        <v>178</v>
      </c>
      <c r="F298" t="str">
        <f t="shared" si="4"/>
        <v>Wednesday</v>
      </c>
    </row>
    <row r="299" spans="1:6" x14ac:dyDescent="0.45">
      <c r="A299" t="s">
        <v>117</v>
      </c>
      <c r="B299">
        <v>165</v>
      </c>
      <c r="C299" t="s">
        <v>72</v>
      </c>
      <c r="D299" t="str">
        <f>VLOOKUP(C299,vendor_table!$B$2:$C$31,2,)</f>
        <v>1431 7th St Ste 204. Santa Monica, California, 90401</v>
      </c>
      <c r="E299" s="81" t="s">
        <v>178</v>
      </c>
      <c r="F299" t="str">
        <f t="shared" si="4"/>
        <v>Wednesday</v>
      </c>
    </row>
    <row r="300" spans="1:6" x14ac:dyDescent="0.45">
      <c r="A300" t="s">
        <v>88</v>
      </c>
      <c r="B300">
        <v>7.22</v>
      </c>
      <c r="C300" t="s">
        <v>58</v>
      </c>
      <c r="D300" t="str">
        <f>VLOOKUP(C300,vendor_table!$B$2:$C$31,2,)</f>
        <v>2455 Paces Ferry Rd SE. Atlanta, GA, 30339</v>
      </c>
      <c r="E300" s="81" t="s">
        <v>181</v>
      </c>
      <c r="F300" t="str">
        <f t="shared" si="4"/>
        <v>Thursday</v>
      </c>
    </row>
    <row r="301" spans="1:6" x14ac:dyDescent="0.45">
      <c r="A301" t="s">
        <v>88</v>
      </c>
      <c r="B301">
        <v>5.99</v>
      </c>
      <c r="C301" t="s">
        <v>61</v>
      </c>
      <c r="D301" t="str">
        <f>VLOOKUP(C301,vendor_table!$B$2:$C$31,2,)</f>
        <v>1000 Lowe's Blvd. Mooresville, NC, 28117</v>
      </c>
      <c r="E301" s="81" t="s">
        <v>181</v>
      </c>
      <c r="F301" t="str">
        <f t="shared" si="4"/>
        <v>Thursday</v>
      </c>
    </row>
    <row r="302" spans="1:6" x14ac:dyDescent="0.45">
      <c r="A302" t="s">
        <v>88</v>
      </c>
      <c r="B302">
        <v>4.59</v>
      </c>
      <c r="C302" t="s">
        <v>57</v>
      </c>
      <c r="D302" t="str">
        <f>VLOOKUP(C302,vendor_table!$B$2:$C$31,2,)</f>
        <v>1290 N Hobbie Ave. Kankakee, Illinois, 60901</v>
      </c>
      <c r="E302" s="81" t="s">
        <v>181</v>
      </c>
      <c r="F302" t="str">
        <f t="shared" si="4"/>
        <v>Thursday</v>
      </c>
    </row>
    <row r="303" spans="1:6" x14ac:dyDescent="0.45">
      <c r="A303" t="s">
        <v>88</v>
      </c>
      <c r="B303">
        <v>5.88</v>
      </c>
      <c r="C303" t="s">
        <v>69</v>
      </c>
      <c r="D303" t="str">
        <f>VLOOKUP(C303,vendor_table!$B$2:$C$31,2,)</f>
        <v>6260 Abbott Dr. Omaha, Nebraska, 68110</v>
      </c>
      <c r="E303" s="81" t="s">
        <v>181</v>
      </c>
      <c r="F303" t="str">
        <f t="shared" si="4"/>
        <v>Thursday</v>
      </c>
    </row>
    <row r="304" spans="1:6" x14ac:dyDescent="0.45">
      <c r="A304" t="s">
        <v>90</v>
      </c>
      <c r="B304">
        <v>11.91</v>
      </c>
      <c r="C304" t="s">
        <v>58</v>
      </c>
      <c r="D304" t="str">
        <f>VLOOKUP(C304,vendor_table!$B$2:$C$31,2,)</f>
        <v>2455 Paces Ferry Rd SE. Atlanta, GA, 30339</v>
      </c>
      <c r="E304" s="81" t="s">
        <v>181</v>
      </c>
      <c r="F304" t="str">
        <f t="shared" si="4"/>
        <v>Thursday</v>
      </c>
    </row>
    <row r="305" spans="1:6" x14ac:dyDescent="0.45">
      <c r="A305" t="s">
        <v>90</v>
      </c>
      <c r="B305">
        <v>10.47</v>
      </c>
      <c r="C305" t="s">
        <v>55</v>
      </c>
      <c r="D305" t="str">
        <f>VLOOKUP(C305,vendor_table!$B$2:$C$31,2,)</f>
        <v>4601 Bulls Bay Hwy #100. Jacksonville, FL, 32219</v>
      </c>
      <c r="E305" s="81" t="s">
        <v>181</v>
      </c>
      <c r="F305" t="str">
        <f t="shared" si="4"/>
        <v>Thursday</v>
      </c>
    </row>
    <row r="306" spans="1:6" x14ac:dyDescent="0.45">
      <c r="A306" t="s">
        <v>90</v>
      </c>
      <c r="B306">
        <v>8.1199999999999992</v>
      </c>
      <c r="C306" t="s">
        <v>57</v>
      </c>
      <c r="D306" t="str">
        <f>VLOOKUP(C306,vendor_table!$B$2:$C$31,2,)</f>
        <v>1290 N Hobbie Ave. Kankakee, Illinois, 60901</v>
      </c>
      <c r="E306" s="81" t="s">
        <v>181</v>
      </c>
      <c r="F306" t="str">
        <f t="shared" si="4"/>
        <v>Thursday</v>
      </c>
    </row>
    <row r="307" spans="1:6" x14ac:dyDescent="0.45">
      <c r="A307" t="s">
        <v>73</v>
      </c>
      <c r="B307">
        <v>20.62</v>
      </c>
      <c r="C307" t="s">
        <v>58</v>
      </c>
      <c r="D307" t="str">
        <f>VLOOKUP(C307,vendor_table!$B$2:$C$31,2,)</f>
        <v>2455 Paces Ferry Rd SE. Atlanta, GA, 30339</v>
      </c>
      <c r="E307" s="81" t="s">
        <v>181</v>
      </c>
      <c r="F307" t="str">
        <f t="shared" si="4"/>
        <v>Thursday</v>
      </c>
    </row>
    <row r="308" spans="1:6" x14ac:dyDescent="0.45">
      <c r="A308" t="s">
        <v>73</v>
      </c>
      <c r="B308">
        <v>17.55</v>
      </c>
      <c r="C308" t="s">
        <v>71</v>
      </c>
      <c r="D308" t="str">
        <f>VLOOKUP(C308,vendor_table!$B$2:$C$31,2,)</f>
        <v>28 Biopolis Road. Singapore, 138568</v>
      </c>
      <c r="E308" s="81" t="s">
        <v>181</v>
      </c>
      <c r="F308" t="str">
        <f t="shared" si="4"/>
        <v>Thursday</v>
      </c>
    </row>
    <row r="309" spans="1:6" x14ac:dyDescent="0.45">
      <c r="A309" t="s">
        <v>73</v>
      </c>
      <c r="B309">
        <v>8.9</v>
      </c>
      <c r="C309" t="s">
        <v>60</v>
      </c>
      <c r="D309" t="str">
        <f>VLOOKUP(C309,vendor_table!$B$2:$C$31,2,)</f>
        <v>5941 1st Avenue Eastman, GA, 31023</v>
      </c>
      <c r="E309" s="81" t="s">
        <v>181</v>
      </c>
      <c r="F309" t="str">
        <f t="shared" si="4"/>
        <v>Thursday</v>
      </c>
    </row>
    <row r="310" spans="1:6" x14ac:dyDescent="0.45">
      <c r="A310" t="s">
        <v>73</v>
      </c>
      <c r="B310">
        <v>33.340000000000003</v>
      </c>
      <c r="C310" t="s">
        <v>54</v>
      </c>
      <c r="D310" t="str">
        <f>VLOOKUP(C310,vendor_table!$B$2:$C$31,2,)</f>
        <v>1835 E Hallandale Bch 264 Hallandale. Beach, FL, 33009</v>
      </c>
      <c r="E310" s="81" t="s">
        <v>181</v>
      </c>
      <c r="F310" t="str">
        <f t="shared" si="4"/>
        <v>Thursday</v>
      </c>
    </row>
    <row r="311" spans="1:6" x14ac:dyDescent="0.45">
      <c r="A311" t="s">
        <v>93</v>
      </c>
      <c r="B311">
        <v>3.98</v>
      </c>
      <c r="C311" t="s">
        <v>58</v>
      </c>
      <c r="D311" t="str">
        <f>VLOOKUP(C311,vendor_table!$B$2:$C$31,2,)</f>
        <v>2455 Paces Ferry Rd SE. Atlanta, GA, 30339</v>
      </c>
      <c r="E311" s="81" t="s">
        <v>181</v>
      </c>
      <c r="F311" t="str">
        <f t="shared" si="4"/>
        <v>Thursday</v>
      </c>
    </row>
    <row r="312" spans="1:6" x14ac:dyDescent="0.45">
      <c r="A312" t="s">
        <v>93</v>
      </c>
      <c r="B312">
        <v>5.99</v>
      </c>
      <c r="C312" t="s">
        <v>49</v>
      </c>
      <c r="D312" t="str">
        <f>VLOOKUP(C312,vendor_table!$B$2:$C$31,2,)</f>
        <v>410 Terry Ave N. Seattle, WA, 98109</v>
      </c>
      <c r="E312" s="81" t="s">
        <v>181</v>
      </c>
      <c r="F312" t="str">
        <f t="shared" si="4"/>
        <v>Thursday</v>
      </c>
    </row>
    <row r="313" spans="1:6" x14ac:dyDescent="0.45">
      <c r="A313" t="s">
        <v>93</v>
      </c>
      <c r="B313">
        <v>2.1</v>
      </c>
      <c r="C313" t="s">
        <v>71</v>
      </c>
      <c r="D313" t="str">
        <f>VLOOKUP(C313,vendor_table!$B$2:$C$31,2,)</f>
        <v>28 Biopolis Road. Singapore, 138568</v>
      </c>
      <c r="E313" s="81" t="s">
        <v>181</v>
      </c>
      <c r="F313" t="str">
        <f t="shared" si="4"/>
        <v>Thursday</v>
      </c>
    </row>
    <row r="314" spans="1:6" x14ac:dyDescent="0.45">
      <c r="A314" t="s">
        <v>93</v>
      </c>
      <c r="B314">
        <v>5.99</v>
      </c>
      <c r="C314" t="s">
        <v>61</v>
      </c>
      <c r="D314" t="str">
        <f>VLOOKUP(C314,vendor_table!$B$2:$C$31,2,)</f>
        <v>1000 Lowe's Blvd. Mooresville, NC, 28117</v>
      </c>
      <c r="E314" s="81" t="s">
        <v>181</v>
      </c>
      <c r="F314" t="str">
        <f t="shared" si="4"/>
        <v>Thursday</v>
      </c>
    </row>
    <row r="315" spans="1:6" x14ac:dyDescent="0.45">
      <c r="A315" t="s">
        <v>95</v>
      </c>
      <c r="B315">
        <v>2.98</v>
      </c>
      <c r="C315" t="s">
        <v>58</v>
      </c>
      <c r="D315" t="str">
        <f>VLOOKUP(C315,vendor_table!$B$2:$C$31,2,)</f>
        <v>2455 Paces Ferry Rd SE. Atlanta, GA, 30339</v>
      </c>
      <c r="E315" s="81" t="s">
        <v>181</v>
      </c>
      <c r="F315" t="str">
        <f t="shared" si="4"/>
        <v>Thursday</v>
      </c>
    </row>
    <row r="316" spans="1:6" x14ac:dyDescent="0.45">
      <c r="A316" t="s">
        <v>95</v>
      </c>
      <c r="B316">
        <v>2.98</v>
      </c>
      <c r="C316" t="s">
        <v>64</v>
      </c>
      <c r="D316" t="str">
        <f>VLOOKUP(C316,vendor_table!$B$2:$C$31,2,)</f>
        <v>651 Brannan St. San Francisco, CA, 94107</v>
      </c>
      <c r="E316" s="81" t="s">
        <v>181</v>
      </c>
      <c r="F316" t="str">
        <f t="shared" si="4"/>
        <v>Thursday</v>
      </c>
    </row>
    <row r="317" spans="1:6" x14ac:dyDescent="0.45">
      <c r="A317" t="s">
        <v>95</v>
      </c>
      <c r="B317">
        <v>3.6</v>
      </c>
      <c r="C317" t="s">
        <v>68</v>
      </c>
      <c r="D317" t="str">
        <f>VLOOKUP(C317,vendor_table!$B$2:$C$31,2,)</f>
        <v>online</v>
      </c>
      <c r="E317" s="81" t="s">
        <v>181</v>
      </c>
      <c r="F317" t="str">
        <f t="shared" si="4"/>
        <v>Thursday</v>
      </c>
    </row>
    <row r="318" spans="1:6" x14ac:dyDescent="0.45">
      <c r="A318" t="s">
        <v>97</v>
      </c>
      <c r="B318">
        <v>1.1499999999999999</v>
      </c>
      <c r="C318" t="s">
        <v>58</v>
      </c>
      <c r="D318" t="str">
        <f>VLOOKUP(C318,vendor_table!$B$2:$C$31,2,)</f>
        <v>2455 Paces Ferry Rd SE. Atlanta, GA, 30339</v>
      </c>
      <c r="E318" s="81" t="s">
        <v>181</v>
      </c>
      <c r="F318" t="str">
        <f t="shared" si="4"/>
        <v>Thursday</v>
      </c>
    </row>
    <row r="319" spans="1:6" x14ac:dyDescent="0.45">
      <c r="A319" t="s">
        <v>99</v>
      </c>
      <c r="B319">
        <v>3.98</v>
      </c>
      <c r="C319" t="s">
        <v>58</v>
      </c>
      <c r="D319" t="str">
        <f>VLOOKUP(C319,vendor_table!$B$2:$C$31,2,)</f>
        <v>2455 Paces Ferry Rd SE. Atlanta, GA, 30339</v>
      </c>
      <c r="E319" s="81" t="s">
        <v>181</v>
      </c>
      <c r="F319" t="str">
        <f t="shared" si="4"/>
        <v>Thursday</v>
      </c>
    </row>
    <row r="320" spans="1:6" x14ac:dyDescent="0.45">
      <c r="A320" t="s">
        <v>99</v>
      </c>
      <c r="B320">
        <v>5.99</v>
      </c>
      <c r="C320" t="s">
        <v>49</v>
      </c>
      <c r="D320" t="str">
        <f>VLOOKUP(C320,vendor_table!$B$2:$C$31,2,)</f>
        <v>410 Terry Ave N. Seattle, WA, 98109</v>
      </c>
      <c r="E320" s="81" t="s">
        <v>181</v>
      </c>
      <c r="F320" t="str">
        <f t="shared" si="4"/>
        <v>Thursday</v>
      </c>
    </row>
    <row r="321" spans="1:6" x14ac:dyDescent="0.45">
      <c r="A321" t="s">
        <v>99</v>
      </c>
      <c r="B321">
        <v>5.99</v>
      </c>
      <c r="C321" t="s">
        <v>61</v>
      </c>
      <c r="D321" t="str">
        <f>VLOOKUP(C321,vendor_table!$B$2:$C$31,2,)</f>
        <v>1000 Lowe's Blvd. Mooresville, NC, 28117</v>
      </c>
      <c r="E321" s="81" t="s">
        <v>181</v>
      </c>
      <c r="F321" t="str">
        <f t="shared" si="4"/>
        <v>Thursday</v>
      </c>
    </row>
    <row r="322" spans="1:6" x14ac:dyDescent="0.45">
      <c r="A322" t="s">
        <v>101</v>
      </c>
      <c r="B322">
        <v>4.5999999999999996</v>
      </c>
      <c r="C322" t="s">
        <v>58</v>
      </c>
      <c r="D322" t="str">
        <f>VLOOKUP(C322,vendor_table!$B$2:$C$31,2,)</f>
        <v>2455 Paces Ferry Rd SE. Atlanta, GA, 30339</v>
      </c>
      <c r="E322" s="81" t="s">
        <v>181</v>
      </c>
      <c r="F322" t="str">
        <f t="shared" ref="F322:F385" si="5">TEXT(E322,"dddd")</f>
        <v>Thursday</v>
      </c>
    </row>
    <row r="323" spans="1:6" x14ac:dyDescent="0.45">
      <c r="A323" t="s">
        <v>101</v>
      </c>
      <c r="B323">
        <v>5.99</v>
      </c>
      <c r="C323" t="s">
        <v>61</v>
      </c>
      <c r="D323" t="str">
        <f>VLOOKUP(C323,vendor_table!$B$2:$C$31,2,)</f>
        <v>1000 Lowe's Blvd. Mooresville, NC, 28117</v>
      </c>
      <c r="E323" s="81" t="s">
        <v>181</v>
      </c>
      <c r="F323" t="str">
        <f t="shared" si="5"/>
        <v>Thursday</v>
      </c>
    </row>
    <row r="324" spans="1:6" x14ac:dyDescent="0.45">
      <c r="A324" t="s">
        <v>101</v>
      </c>
      <c r="B324">
        <v>5.69</v>
      </c>
      <c r="C324" t="s">
        <v>50</v>
      </c>
      <c r="D324" t="str">
        <f>VLOOKUP(C324,vendor_table!$B$2:$C$31,2,)</f>
        <v>online</v>
      </c>
      <c r="E324" s="81" t="s">
        <v>181</v>
      </c>
      <c r="F324" t="str">
        <f t="shared" si="5"/>
        <v>Thursday</v>
      </c>
    </row>
    <row r="325" spans="1:6" x14ac:dyDescent="0.45">
      <c r="A325" t="s">
        <v>103</v>
      </c>
      <c r="B325">
        <v>1.6</v>
      </c>
      <c r="C325" t="s">
        <v>58</v>
      </c>
      <c r="D325" t="str">
        <f>VLOOKUP(C325,vendor_table!$B$2:$C$31,2,)</f>
        <v>2455 Paces Ferry Rd SE. Atlanta, GA, 30339</v>
      </c>
      <c r="E325" s="81" t="s">
        <v>181</v>
      </c>
      <c r="F325" t="str">
        <f t="shared" si="5"/>
        <v>Thursday</v>
      </c>
    </row>
    <row r="326" spans="1:6" x14ac:dyDescent="0.45">
      <c r="A326" t="s">
        <v>105</v>
      </c>
      <c r="B326">
        <v>114</v>
      </c>
      <c r="C326" t="s">
        <v>49</v>
      </c>
      <c r="D326" t="str">
        <f>VLOOKUP(C326,vendor_table!$B$2:$C$31,2,)</f>
        <v>410 Terry Ave N. Seattle, WA, 98109</v>
      </c>
      <c r="E326" s="81" t="s">
        <v>181</v>
      </c>
      <c r="F326" t="str">
        <f t="shared" si="5"/>
        <v>Thursday</v>
      </c>
    </row>
    <row r="327" spans="1:6" x14ac:dyDescent="0.45">
      <c r="A327" t="s">
        <v>105</v>
      </c>
      <c r="B327">
        <v>111.07</v>
      </c>
      <c r="C327" t="s">
        <v>56</v>
      </c>
      <c r="D327" t="str">
        <f>VLOOKUP(C327,vendor_table!$B$2:$C$31,2,)</f>
        <v>2025 Hamilton Avenue. San Jose, California, 95125</v>
      </c>
      <c r="E327" s="81" t="s">
        <v>181</v>
      </c>
      <c r="F327" t="str">
        <f t="shared" si="5"/>
        <v>Thursday</v>
      </c>
    </row>
    <row r="328" spans="1:6" x14ac:dyDescent="0.45">
      <c r="A328" t="s">
        <v>105</v>
      </c>
      <c r="B328">
        <v>84.99</v>
      </c>
      <c r="C328" t="s">
        <v>59</v>
      </c>
      <c r="D328" t="str">
        <f>VLOOKUP(C328,vendor_table!$B$2:$C$31,2,)</f>
        <v>1200 E Us Hwy 169. Grand Rapids, Minnesota, 55744</v>
      </c>
      <c r="E328" s="81" t="s">
        <v>181</v>
      </c>
      <c r="F328" t="str">
        <f t="shared" si="5"/>
        <v>Thursday</v>
      </c>
    </row>
    <row r="329" spans="1:6" x14ac:dyDescent="0.45">
      <c r="A329" t="s">
        <v>105</v>
      </c>
      <c r="B329">
        <v>117</v>
      </c>
      <c r="C329" t="s">
        <v>67</v>
      </c>
      <c r="D329" t="str">
        <f>VLOOKUP(C329,vendor_table!$B$2:$C$31,2,)</f>
        <v>5512 West Pico Blvd. Los Angeles, CA, 90019</v>
      </c>
      <c r="E329" s="81" t="s">
        <v>181</v>
      </c>
      <c r="F329" t="str">
        <f t="shared" si="5"/>
        <v>Thursday</v>
      </c>
    </row>
    <row r="330" spans="1:6" x14ac:dyDescent="0.45">
      <c r="A330" t="s">
        <v>107</v>
      </c>
      <c r="B330">
        <v>159</v>
      </c>
      <c r="C330" t="s">
        <v>58</v>
      </c>
      <c r="D330" t="str">
        <f>VLOOKUP(C330,vendor_table!$B$2:$C$31,2,)</f>
        <v>2455 Paces Ferry Rd SE. Atlanta, GA, 30339</v>
      </c>
      <c r="E330" s="81" t="s">
        <v>181</v>
      </c>
      <c r="F330" t="str">
        <f t="shared" si="5"/>
        <v>Thursday</v>
      </c>
    </row>
    <row r="331" spans="1:6" x14ac:dyDescent="0.45">
      <c r="A331" t="s">
        <v>107</v>
      </c>
      <c r="B331">
        <v>159</v>
      </c>
      <c r="C331" t="s">
        <v>61</v>
      </c>
      <c r="D331" t="str">
        <f>VLOOKUP(C331,vendor_table!$B$2:$C$31,2,)</f>
        <v>1000 Lowe's Blvd. Mooresville, NC, 28117</v>
      </c>
      <c r="E331" s="81" t="s">
        <v>181</v>
      </c>
      <c r="F331" t="str">
        <f t="shared" si="5"/>
        <v>Thursday</v>
      </c>
    </row>
    <row r="332" spans="1:6" x14ac:dyDescent="0.45">
      <c r="A332" t="s">
        <v>109</v>
      </c>
      <c r="B332">
        <v>149</v>
      </c>
      <c r="C332" t="s">
        <v>58</v>
      </c>
      <c r="D332" t="str">
        <f>VLOOKUP(C332,vendor_table!$B$2:$C$31,2,)</f>
        <v>2455 Paces Ferry Rd SE. Atlanta, GA, 30339</v>
      </c>
      <c r="E332" s="81" t="s">
        <v>181</v>
      </c>
      <c r="F332" t="str">
        <f t="shared" si="5"/>
        <v>Thursday</v>
      </c>
    </row>
    <row r="333" spans="1:6" x14ac:dyDescent="0.45">
      <c r="A333" t="s">
        <v>109</v>
      </c>
      <c r="B333">
        <v>200.02</v>
      </c>
      <c r="C333" t="s">
        <v>54</v>
      </c>
      <c r="D333" t="str">
        <f>VLOOKUP(C333,vendor_table!$B$2:$C$31,2,)</f>
        <v>1835 E Hallandale Bch 264 Hallandale. Beach, FL, 33009</v>
      </c>
      <c r="E333" s="81" t="s">
        <v>181</v>
      </c>
      <c r="F333" t="str">
        <f t="shared" si="5"/>
        <v>Thursday</v>
      </c>
    </row>
    <row r="334" spans="1:6" x14ac:dyDescent="0.45">
      <c r="A334" t="s">
        <v>111</v>
      </c>
      <c r="B334">
        <v>289</v>
      </c>
      <c r="C334" t="s">
        <v>58</v>
      </c>
      <c r="D334" t="str">
        <f>VLOOKUP(C334,vendor_table!$B$2:$C$31,2,)</f>
        <v>2455 Paces Ferry Rd SE. Atlanta, GA, 30339</v>
      </c>
      <c r="E334" s="81" t="s">
        <v>181</v>
      </c>
      <c r="F334" t="str">
        <f t="shared" si="5"/>
        <v>Thursday</v>
      </c>
    </row>
    <row r="335" spans="1:6" x14ac:dyDescent="0.45">
      <c r="A335" t="s">
        <v>111</v>
      </c>
      <c r="B335">
        <v>289</v>
      </c>
      <c r="C335" t="s">
        <v>61</v>
      </c>
      <c r="D335" t="str">
        <f>VLOOKUP(C335,vendor_table!$B$2:$C$31,2,)</f>
        <v>1000 Lowe's Blvd. Mooresville, NC, 28117</v>
      </c>
      <c r="E335" s="81" t="s">
        <v>181</v>
      </c>
      <c r="F335" t="str">
        <f t="shared" si="5"/>
        <v>Thursday</v>
      </c>
    </row>
    <row r="336" spans="1:6" x14ac:dyDescent="0.45">
      <c r="A336" t="s">
        <v>111</v>
      </c>
      <c r="B336">
        <v>315.01</v>
      </c>
      <c r="C336" t="s">
        <v>56</v>
      </c>
      <c r="D336" t="str">
        <f>VLOOKUP(C336,vendor_table!$B$2:$C$31,2,)</f>
        <v>2025 Hamilton Avenue. San Jose, California, 95125</v>
      </c>
      <c r="E336" s="81" t="s">
        <v>181</v>
      </c>
      <c r="F336" t="str">
        <f t="shared" si="5"/>
        <v>Thursday</v>
      </c>
    </row>
    <row r="337" spans="1:6" x14ac:dyDescent="0.45">
      <c r="A337" t="s">
        <v>113</v>
      </c>
      <c r="B337">
        <v>613.64</v>
      </c>
      <c r="C337" t="s">
        <v>49</v>
      </c>
      <c r="D337" t="str">
        <f>VLOOKUP(C337,vendor_table!$B$2:$C$31,2,)</f>
        <v>410 Terry Ave N. Seattle, WA, 98109</v>
      </c>
      <c r="E337" s="81" t="s">
        <v>181</v>
      </c>
      <c r="F337" t="str">
        <f t="shared" si="5"/>
        <v>Thursday</v>
      </c>
    </row>
    <row r="338" spans="1:6" x14ac:dyDescent="0.45">
      <c r="A338" t="s">
        <v>113</v>
      </c>
      <c r="B338">
        <v>1047.78</v>
      </c>
      <c r="C338" t="s">
        <v>56</v>
      </c>
      <c r="D338" t="str">
        <f>VLOOKUP(C338,vendor_table!$B$2:$C$31,2,)</f>
        <v>2025 Hamilton Avenue. San Jose, California, 95125</v>
      </c>
      <c r="E338" s="81" t="s">
        <v>181</v>
      </c>
      <c r="F338" t="str">
        <f t="shared" si="5"/>
        <v>Thursday</v>
      </c>
    </row>
    <row r="339" spans="1:6" x14ac:dyDescent="0.45">
      <c r="A339" t="s">
        <v>115</v>
      </c>
      <c r="B339">
        <v>379</v>
      </c>
      <c r="C339" t="s">
        <v>58</v>
      </c>
      <c r="D339" t="str">
        <f>VLOOKUP(C339,vendor_table!$B$2:$C$31,2,)</f>
        <v>2455 Paces Ferry Rd SE. Atlanta, GA, 30339</v>
      </c>
      <c r="E339" s="81" t="s">
        <v>181</v>
      </c>
      <c r="F339" t="str">
        <f t="shared" si="5"/>
        <v>Thursday</v>
      </c>
    </row>
    <row r="340" spans="1:6" x14ac:dyDescent="0.45">
      <c r="A340" t="s">
        <v>115</v>
      </c>
      <c r="B340">
        <v>470.43</v>
      </c>
      <c r="C340" t="s">
        <v>49</v>
      </c>
      <c r="D340" t="str">
        <f>VLOOKUP(C340,vendor_table!$B$2:$C$31,2,)</f>
        <v>410 Terry Ave N. Seattle, WA, 98109</v>
      </c>
      <c r="E340" s="81" t="s">
        <v>181</v>
      </c>
      <c r="F340" t="str">
        <f t="shared" si="5"/>
        <v>Thursday</v>
      </c>
    </row>
    <row r="341" spans="1:6" x14ac:dyDescent="0.45">
      <c r="A341" t="s">
        <v>115</v>
      </c>
      <c r="B341">
        <v>445.81</v>
      </c>
      <c r="C341" t="s">
        <v>56</v>
      </c>
      <c r="D341" t="str">
        <f>VLOOKUP(C341,vendor_table!$B$2:$C$31,2,)</f>
        <v>2025 Hamilton Avenue. San Jose, California, 95125</v>
      </c>
      <c r="E341" s="81" t="s">
        <v>181</v>
      </c>
      <c r="F341" t="str">
        <f t="shared" si="5"/>
        <v>Thursday</v>
      </c>
    </row>
    <row r="342" spans="1:6" x14ac:dyDescent="0.45">
      <c r="A342" t="s">
        <v>115</v>
      </c>
      <c r="B342">
        <v>1144.69</v>
      </c>
      <c r="C342" t="s">
        <v>53</v>
      </c>
      <c r="D342" t="str">
        <f>VLOOKUP(C342,vendor_table!$B$2:$C$31,2,)</f>
        <v>1 Matrix Drive. Monroe, NJ, 08831</v>
      </c>
      <c r="E342" s="81" t="s">
        <v>181</v>
      </c>
      <c r="F342" t="str">
        <f t="shared" si="5"/>
        <v>Thursday</v>
      </c>
    </row>
    <row r="343" spans="1:6" x14ac:dyDescent="0.45">
      <c r="A343" t="s">
        <v>117</v>
      </c>
      <c r="B343">
        <v>145</v>
      </c>
      <c r="C343" t="s">
        <v>58</v>
      </c>
      <c r="D343" t="str">
        <f>VLOOKUP(C343,vendor_table!$B$2:$C$31,2,)</f>
        <v>2455 Paces Ferry Rd SE. Atlanta, GA, 30339</v>
      </c>
      <c r="E343" s="81" t="s">
        <v>181</v>
      </c>
      <c r="F343" t="str">
        <f t="shared" si="5"/>
        <v>Thursday</v>
      </c>
    </row>
    <row r="344" spans="1:6" x14ac:dyDescent="0.45">
      <c r="A344" t="s">
        <v>117</v>
      </c>
      <c r="B344">
        <v>155.99</v>
      </c>
      <c r="C344" t="s">
        <v>49</v>
      </c>
      <c r="D344" t="str">
        <f>VLOOKUP(C344,vendor_table!$B$2:$C$31,2,)</f>
        <v>410 Terry Ave N. Seattle, WA, 98109</v>
      </c>
      <c r="E344" s="81" t="s">
        <v>181</v>
      </c>
      <c r="F344" t="str">
        <f t="shared" si="5"/>
        <v>Thursday</v>
      </c>
    </row>
    <row r="345" spans="1:6" x14ac:dyDescent="0.45">
      <c r="A345" t="s">
        <v>117</v>
      </c>
      <c r="B345">
        <v>165</v>
      </c>
      <c r="C345" t="s">
        <v>72</v>
      </c>
      <c r="D345" t="str">
        <f>VLOOKUP(C345,vendor_table!$B$2:$C$31,2,)</f>
        <v>1431 7th St Ste 204. Santa Monica, California, 90401</v>
      </c>
      <c r="E345" s="81" t="s">
        <v>181</v>
      </c>
      <c r="F345" t="str">
        <f t="shared" si="5"/>
        <v>Thursday</v>
      </c>
    </row>
    <row r="346" spans="1:6" x14ac:dyDescent="0.45">
      <c r="A346" t="s">
        <v>88</v>
      </c>
      <c r="B346">
        <v>7.22</v>
      </c>
      <c r="C346" t="s">
        <v>58</v>
      </c>
      <c r="D346" t="str">
        <f>VLOOKUP(C346,vendor_table!$B$2:$C$31,2,)</f>
        <v>2455 Paces Ferry Rd SE. Atlanta, GA, 30339</v>
      </c>
      <c r="E346" s="81" t="s">
        <v>184</v>
      </c>
      <c r="F346" t="str">
        <f t="shared" si="5"/>
        <v>Friday</v>
      </c>
    </row>
    <row r="347" spans="1:6" x14ac:dyDescent="0.45">
      <c r="A347" t="s">
        <v>88</v>
      </c>
      <c r="B347">
        <v>5.99</v>
      </c>
      <c r="C347" t="s">
        <v>61</v>
      </c>
      <c r="D347" t="str">
        <f>VLOOKUP(C347,vendor_table!$B$2:$C$31,2,)</f>
        <v>1000 Lowe's Blvd. Mooresville, NC, 28117</v>
      </c>
      <c r="E347" s="81" t="s">
        <v>184</v>
      </c>
      <c r="F347" t="str">
        <f t="shared" si="5"/>
        <v>Friday</v>
      </c>
    </row>
    <row r="348" spans="1:6" x14ac:dyDescent="0.45">
      <c r="A348" t="s">
        <v>88</v>
      </c>
      <c r="B348">
        <v>4.59</v>
      </c>
      <c r="C348" t="s">
        <v>57</v>
      </c>
      <c r="D348" t="str">
        <f>VLOOKUP(C348,vendor_table!$B$2:$C$31,2,)</f>
        <v>1290 N Hobbie Ave. Kankakee, Illinois, 60901</v>
      </c>
      <c r="E348" s="81" t="s">
        <v>184</v>
      </c>
      <c r="F348" t="str">
        <f t="shared" si="5"/>
        <v>Friday</v>
      </c>
    </row>
    <row r="349" spans="1:6" x14ac:dyDescent="0.45">
      <c r="A349" t="s">
        <v>88</v>
      </c>
      <c r="B349">
        <v>5.88</v>
      </c>
      <c r="C349" t="s">
        <v>69</v>
      </c>
      <c r="D349" t="str">
        <f>VLOOKUP(C349,vendor_table!$B$2:$C$31,2,)</f>
        <v>6260 Abbott Dr. Omaha, Nebraska, 68110</v>
      </c>
      <c r="E349" s="81" t="s">
        <v>184</v>
      </c>
      <c r="F349" t="str">
        <f t="shared" si="5"/>
        <v>Friday</v>
      </c>
    </row>
    <row r="350" spans="1:6" x14ac:dyDescent="0.45">
      <c r="A350" t="s">
        <v>88</v>
      </c>
      <c r="B350">
        <v>7.24</v>
      </c>
      <c r="C350" t="s">
        <v>63</v>
      </c>
      <c r="D350" t="str">
        <f>VLOOKUP(C350,vendor_table!$B$2:$C$31,2,)</f>
        <v>4777 Menard Drive. Eau Claire, Wisconsin, 54703</v>
      </c>
      <c r="E350" s="81" t="s">
        <v>184</v>
      </c>
      <c r="F350" t="str">
        <f t="shared" si="5"/>
        <v>Friday</v>
      </c>
    </row>
    <row r="351" spans="1:6" x14ac:dyDescent="0.45">
      <c r="A351" t="s">
        <v>90</v>
      </c>
      <c r="B351">
        <v>11.91</v>
      </c>
      <c r="C351" t="s">
        <v>58</v>
      </c>
      <c r="D351" t="str">
        <f>VLOOKUP(C351,vendor_table!$B$2:$C$31,2,)</f>
        <v>2455 Paces Ferry Rd SE. Atlanta, GA, 30339</v>
      </c>
      <c r="E351" s="81" t="s">
        <v>184</v>
      </c>
      <c r="F351" t="str">
        <f t="shared" si="5"/>
        <v>Friday</v>
      </c>
    </row>
    <row r="352" spans="1:6" x14ac:dyDescent="0.45">
      <c r="A352" t="s">
        <v>90</v>
      </c>
      <c r="B352">
        <v>10.47</v>
      </c>
      <c r="C352" t="s">
        <v>55</v>
      </c>
      <c r="D352" t="str">
        <f>VLOOKUP(C352,vendor_table!$B$2:$C$31,2,)</f>
        <v>4601 Bulls Bay Hwy #100. Jacksonville, FL, 32219</v>
      </c>
      <c r="E352" s="81" t="s">
        <v>184</v>
      </c>
      <c r="F352" t="str">
        <f t="shared" si="5"/>
        <v>Friday</v>
      </c>
    </row>
    <row r="353" spans="1:6" x14ac:dyDescent="0.45">
      <c r="A353" t="s">
        <v>90</v>
      </c>
      <c r="B353">
        <v>8.1199999999999992</v>
      </c>
      <c r="C353" t="s">
        <v>57</v>
      </c>
      <c r="D353" t="str">
        <f>VLOOKUP(C353,vendor_table!$B$2:$C$31,2,)</f>
        <v>1290 N Hobbie Ave. Kankakee, Illinois, 60901</v>
      </c>
      <c r="E353" s="81" t="s">
        <v>184</v>
      </c>
      <c r="F353" t="str">
        <f t="shared" si="5"/>
        <v>Friday</v>
      </c>
    </row>
    <row r="354" spans="1:6" x14ac:dyDescent="0.45">
      <c r="A354" t="s">
        <v>73</v>
      </c>
      <c r="B354">
        <v>20.62</v>
      </c>
      <c r="C354" t="s">
        <v>58</v>
      </c>
      <c r="D354" t="str">
        <f>VLOOKUP(C354,vendor_table!$B$2:$C$31,2,)</f>
        <v>2455 Paces Ferry Rd SE. Atlanta, GA, 30339</v>
      </c>
      <c r="E354" s="81" t="s">
        <v>184</v>
      </c>
      <c r="F354" t="str">
        <f t="shared" si="5"/>
        <v>Friday</v>
      </c>
    </row>
    <row r="355" spans="1:6" x14ac:dyDescent="0.45">
      <c r="A355" t="s">
        <v>73</v>
      </c>
      <c r="B355">
        <v>17.55</v>
      </c>
      <c r="C355" t="s">
        <v>71</v>
      </c>
      <c r="D355" t="str">
        <f>VLOOKUP(C355,vendor_table!$B$2:$C$31,2,)</f>
        <v>28 Biopolis Road. Singapore, 138568</v>
      </c>
      <c r="E355" s="81" t="s">
        <v>184</v>
      </c>
      <c r="F355" t="str">
        <f t="shared" si="5"/>
        <v>Friday</v>
      </c>
    </row>
    <row r="356" spans="1:6" x14ac:dyDescent="0.45">
      <c r="A356" t="s">
        <v>73</v>
      </c>
      <c r="B356">
        <v>8.9</v>
      </c>
      <c r="C356" t="s">
        <v>60</v>
      </c>
      <c r="D356" t="str">
        <f>VLOOKUP(C356,vendor_table!$B$2:$C$31,2,)</f>
        <v>5941 1st Avenue Eastman, GA, 31023</v>
      </c>
      <c r="E356" s="81" t="s">
        <v>184</v>
      </c>
      <c r="F356" t="str">
        <f t="shared" si="5"/>
        <v>Friday</v>
      </c>
    </row>
    <row r="357" spans="1:6" x14ac:dyDescent="0.45">
      <c r="A357" t="s">
        <v>73</v>
      </c>
      <c r="B357">
        <v>33.340000000000003</v>
      </c>
      <c r="C357" t="s">
        <v>54</v>
      </c>
      <c r="D357" t="str">
        <f>VLOOKUP(C357,vendor_table!$B$2:$C$31,2,)</f>
        <v>1835 E Hallandale Bch 264 Hallandale. Beach, FL, 33009</v>
      </c>
      <c r="E357" s="81" t="s">
        <v>184</v>
      </c>
      <c r="F357" t="str">
        <f t="shared" si="5"/>
        <v>Friday</v>
      </c>
    </row>
    <row r="358" spans="1:6" x14ac:dyDescent="0.45">
      <c r="A358" t="s">
        <v>93</v>
      </c>
      <c r="B358">
        <v>3.98</v>
      </c>
      <c r="C358" t="s">
        <v>58</v>
      </c>
      <c r="D358" t="str">
        <f>VLOOKUP(C358,vendor_table!$B$2:$C$31,2,)</f>
        <v>2455 Paces Ferry Rd SE. Atlanta, GA, 30339</v>
      </c>
      <c r="E358" s="81" t="s">
        <v>184</v>
      </c>
      <c r="F358" t="str">
        <f t="shared" si="5"/>
        <v>Friday</v>
      </c>
    </row>
    <row r="359" spans="1:6" x14ac:dyDescent="0.45">
      <c r="A359" t="s">
        <v>93</v>
      </c>
      <c r="B359">
        <v>5.99</v>
      </c>
      <c r="C359" t="s">
        <v>49</v>
      </c>
      <c r="D359" t="str">
        <f>VLOOKUP(C359,vendor_table!$B$2:$C$31,2,)</f>
        <v>410 Terry Ave N. Seattle, WA, 98109</v>
      </c>
      <c r="E359" s="81" t="s">
        <v>184</v>
      </c>
      <c r="F359" t="str">
        <f t="shared" si="5"/>
        <v>Friday</v>
      </c>
    </row>
    <row r="360" spans="1:6" x14ac:dyDescent="0.45">
      <c r="A360" t="s">
        <v>93</v>
      </c>
      <c r="B360">
        <v>2.29</v>
      </c>
      <c r="C360" t="s">
        <v>71</v>
      </c>
      <c r="D360" t="str">
        <f>VLOOKUP(C360,vendor_table!$B$2:$C$31,2,)</f>
        <v>28 Biopolis Road. Singapore, 138568</v>
      </c>
      <c r="E360" s="81" t="s">
        <v>184</v>
      </c>
      <c r="F360" t="str">
        <f t="shared" si="5"/>
        <v>Friday</v>
      </c>
    </row>
    <row r="361" spans="1:6" x14ac:dyDescent="0.45">
      <c r="A361" t="s">
        <v>93</v>
      </c>
      <c r="B361">
        <v>5.99</v>
      </c>
      <c r="C361" t="s">
        <v>61</v>
      </c>
      <c r="D361" t="str">
        <f>VLOOKUP(C361,vendor_table!$B$2:$C$31,2,)</f>
        <v>1000 Lowe's Blvd. Mooresville, NC, 28117</v>
      </c>
      <c r="E361" s="81" t="s">
        <v>184</v>
      </c>
      <c r="F361" t="str">
        <f t="shared" si="5"/>
        <v>Friday</v>
      </c>
    </row>
    <row r="362" spans="1:6" x14ac:dyDescent="0.45">
      <c r="A362" t="s">
        <v>95</v>
      </c>
      <c r="B362">
        <v>2.98</v>
      </c>
      <c r="C362" t="s">
        <v>58</v>
      </c>
      <c r="D362" t="str">
        <f>VLOOKUP(C362,vendor_table!$B$2:$C$31,2,)</f>
        <v>2455 Paces Ferry Rd SE. Atlanta, GA, 30339</v>
      </c>
      <c r="E362" s="81" t="s">
        <v>184</v>
      </c>
      <c r="F362" t="str">
        <f t="shared" si="5"/>
        <v>Friday</v>
      </c>
    </row>
    <row r="363" spans="1:6" x14ac:dyDescent="0.45">
      <c r="A363" t="s">
        <v>95</v>
      </c>
      <c r="B363">
        <v>3.66</v>
      </c>
      <c r="C363" t="s">
        <v>69</v>
      </c>
      <c r="D363" t="str">
        <f>VLOOKUP(C363,vendor_table!$B$2:$C$31,2,)</f>
        <v>6260 Abbott Dr. Omaha, Nebraska, 68110</v>
      </c>
      <c r="E363" s="81" t="s">
        <v>184</v>
      </c>
      <c r="F363" t="str">
        <f t="shared" si="5"/>
        <v>Friday</v>
      </c>
    </row>
    <row r="364" spans="1:6" x14ac:dyDescent="0.45">
      <c r="A364" t="s">
        <v>95</v>
      </c>
      <c r="B364">
        <v>5.99</v>
      </c>
      <c r="C364" t="s">
        <v>61</v>
      </c>
      <c r="D364" t="str">
        <f>VLOOKUP(C364,vendor_table!$B$2:$C$31,2,)</f>
        <v>1000 Lowe's Blvd. Mooresville, NC, 28117</v>
      </c>
      <c r="E364" s="81" t="s">
        <v>184</v>
      </c>
      <c r="F364" t="str">
        <f t="shared" si="5"/>
        <v>Friday</v>
      </c>
    </row>
    <row r="365" spans="1:6" x14ac:dyDescent="0.45">
      <c r="A365" t="s">
        <v>95</v>
      </c>
      <c r="B365">
        <v>2.98</v>
      </c>
      <c r="C365" t="s">
        <v>64</v>
      </c>
      <c r="D365" t="str">
        <f>VLOOKUP(C365,vendor_table!$B$2:$C$31,2,)</f>
        <v>651 Brannan St. San Francisco, CA, 94107</v>
      </c>
      <c r="E365" s="81" t="s">
        <v>184</v>
      </c>
      <c r="F365" t="str">
        <f t="shared" si="5"/>
        <v>Friday</v>
      </c>
    </row>
    <row r="366" spans="1:6" x14ac:dyDescent="0.45">
      <c r="A366" t="s">
        <v>97</v>
      </c>
      <c r="B366">
        <v>1.1499999999999999</v>
      </c>
      <c r="C366" t="s">
        <v>58</v>
      </c>
      <c r="D366" t="str">
        <f>VLOOKUP(C366,vendor_table!$B$2:$C$31,2,)</f>
        <v>2455 Paces Ferry Rd SE. Atlanta, GA, 30339</v>
      </c>
      <c r="E366" s="81" t="s">
        <v>184</v>
      </c>
      <c r="F366" t="str">
        <f t="shared" si="5"/>
        <v>Friday</v>
      </c>
    </row>
    <row r="367" spans="1:6" x14ac:dyDescent="0.45">
      <c r="A367" s="84" t="s">
        <v>93</v>
      </c>
      <c r="B367">
        <v>5.29</v>
      </c>
      <c r="C367" t="s">
        <v>66</v>
      </c>
      <c r="D367" t="str">
        <f>VLOOKUP(C367,vendor_table!$B$2:$C$31,2,)</f>
        <v>220 ch du Tremblay Boucherville. QC, J4B 8H7, Canada</v>
      </c>
      <c r="E367" s="81" t="s">
        <v>184</v>
      </c>
      <c r="F367" t="str">
        <f t="shared" si="5"/>
        <v>Friday</v>
      </c>
    </row>
    <row r="368" spans="1:6" x14ac:dyDescent="0.45">
      <c r="A368" t="s">
        <v>99</v>
      </c>
      <c r="B368">
        <v>3.98</v>
      </c>
      <c r="C368" t="s">
        <v>58</v>
      </c>
      <c r="D368" t="str">
        <f>VLOOKUP(C368,vendor_table!$B$2:$C$31,2,)</f>
        <v>2455 Paces Ferry Rd SE. Atlanta, GA, 30339</v>
      </c>
      <c r="E368" s="81" t="s">
        <v>184</v>
      </c>
      <c r="F368" t="str">
        <f t="shared" si="5"/>
        <v>Friday</v>
      </c>
    </row>
    <row r="369" spans="1:6" x14ac:dyDescent="0.45">
      <c r="A369" t="s">
        <v>99</v>
      </c>
      <c r="B369">
        <v>8.41</v>
      </c>
      <c r="C369" t="s">
        <v>49</v>
      </c>
      <c r="D369" t="str">
        <f>VLOOKUP(C369,vendor_table!$B$2:$C$31,2,)</f>
        <v>410 Terry Ave N. Seattle, WA, 98109</v>
      </c>
      <c r="E369" s="81" t="s">
        <v>184</v>
      </c>
      <c r="F369" t="str">
        <f t="shared" si="5"/>
        <v>Friday</v>
      </c>
    </row>
    <row r="370" spans="1:6" x14ac:dyDescent="0.45">
      <c r="A370" t="s">
        <v>101</v>
      </c>
      <c r="B370">
        <v>4.5999999999999996</v>
      </c>
      <c r="C370" t="s">
        <v>58</v>
      </c>
      <c r="D370" t="str">
        <f>VLOOKUP(C370,vendor_table!$B$2:$C$31,2,)</f>
        <v>2455 Paces Ferry Rd SE. Atlanta, GA, 30339</v>
      </c>
      <c r="E370" s="81" t="s">
        <v>184</v>
      </c>
      <c r="F370" t="str">
        <f t="shared" si="5"/>
        <v>Friday</v>
      </c>
    </row>
    <row r="371" spans="1:6" x14ac:dyDescent="0.45">
      <c r="A371" t="s">
        <v>101</v>
      </c>
      <c r="B371">
        <v>5.99</v>
      </c>
      <c r="C371" t="s">
        <v>61</v>
      </c>
      <c r="D371" t="str">
        <f>VLOOKUP(C371,vendor_table!$B$2:$C$31,2,)</f>
        <v>1000 Lowe's Blvd. Mooresville, NC, 28117</v>
      </c>
      <c r="E371" s="81" t="s">
        <v>184</v>
      </c>
      <c r="F371" t="str">
        <f t="shared" si="5"/>
        <v>Friday</v>
      </c>
    </row>
    <row r="372" spans="1:6" x14ac:dyDescent="0.45">
      <c r="A372" t="s">
        <v>101</v>
      </c>
      <c r="B372">
        <v>5.69</v>
      </c>
      <c r="C372" t="s">
        <v>50</v>
      </c>
      <c r="D372" t="str">
        <f>VLOOKUP(C372,vendor_table!$B$2:$C$31,2,)</f>
        <v>online</v>
      </c>
      <c r="E372" s="81" t="s">
        <v>184</v>
      </c>
      <c r="F372" t="str">
        <f t="shared" si="5"/>
        <v>Friday</v>
      </c>
    </row>
    <row r="373" spans="1:6" x14ac:dyDescent="0.45">
      <c r="A373" t="s">
        <v>105</v>
      </c>
      <c r="B373">
        <v>114</v>
      </c>
      <c r="C373" t="s">
        <v>49</v>
      </c>
      <c r="D373" t="str">
        <f>VLOOKUP(C373,vendor_table!$B$2:$C$31,2,)</f>
        <v>410 Terry Ave N. Seattle, WA, 98109</v>
      </c>
      <c r="E373" s="81" t="s">
        <v>184</v>
      </c>
      <c r="F373" t="str">
        <f t="shared" si="5"/>
        <v>Friday</v>
      </c>
    </row>
    <row r="374" spans="1:6" x14ac:dyDescent="0.45">
      <c r="A374" t="s">
        <v>105</v>
      </c>
      <c r="B374">
        <v>111.07</v>
      </c>
      <c r="C374" t="s">
        <v>56</v>
      </c>
      <c r="D374" t="str">
        <f>VLOOKUP(C374,vendor_table!$B$2:$C$31,2,)</f>
        <v>2025 Hamilton Avenue. San Jose, California, 95125</v>
      </c>
      <c r="E374" s="81" t="s">
        <v>184</v>
      </c>
      <c r="F374" t="str">
        <f t="shared" si="5"/>
        <v>Friday</v>
      </c>
    </row>
    <row r="375" spans="1:6" x14ac:dyDescent="0.45">
      <c r="A375" t="s">
        <v>105</v>
      </c>
      <c r="B375">
        <v>117</v>
      </c>
      <c r="C375" t="s">
        <v>67</v>
      </c>
      <c r="D375" t="str">
        <f>VLOOKUP(C375,vendor_table!$B$2:$C$31,2,)</f>
        <v>5512 West Pico Blvd. Los Angeles, CA, 90019</v>
      </c>
      <c r="E375" s="81" t="s">
        <v>184</v>
      </c>
      <c r="F375" t="str">
        <f t="shared" si="5"/>
        <v>Friday</v>
      </c>
    </row>
    <row r="376" spans="1:6" x14ac:dyDescent="0.45">
      <c r="A376" t="s">
        <v>107</v>
      </c>
      <c r="B376">
        <v>159</v>
      </c>
      <c r="C376" t="s">
        <v>58</v>
      </c>
      <c r="D376" t="str">
        <f>VLOOKUP(C376,vendor_table!$B$2:$C$31,2,)</f>
        <v>2455 Paces Ferry Rd SE. Atlanta, GA, 30339</v>
      </c>
      <c r="E376" s="81" t="s">
        <v>184</v>
      </c>
      <c r="F376" t="str">
        <f t="shared" si="5"/>
        <v>Friday</v>
      </c>
    </row>
    <row r="377" spans="1:6" x14ac:dyDescent="0.45">
      <c r="A377" t="s">
        <v>109</v>
      </c>
      <c r="B377">
        <v>149</v>
      </c>
      <c r="C377" t="s">
        <v>58</v>
      </c>
      <c r="D377" t="str">
        <f>VLOOKUP(C377,vendor_table!$B$2:$C$31,2,)</f>
        <v>2455 Paces Ferry Rd SE. Atlanta, GA, 30339</v>
      </c>
      <c r="E377" s="81" t="s">
        <v>184</v>
      </c>
      <c r="F377" t="str">
        <f t="shared" si="5"/>
        <v>Friday</v>
      </c>
    </row>
    <row r="378" spans="1:6" x14ac:dyDescent="0.45">
      <c r="A378" t="s">
        <v>109</v>
      </c>
      <c r="B378">
        <v>161.21</v>
      </c>
      <c r="C378" t="s">
        <v>56</v>
      </c>
      <c r="D378" t="str">
        <f>VLOOKUP(C378,vendor_table!$B$2:$C$31,2,)</f>
        <v>2025 Hamilton Avenue. San Jose, California, 95125</v>
      </c>
      <c r="E378" s="81" t="s">
        <v>184</v>
      </c>
      <c r="F378" t="str">
        <f t="shared" si="5"/>
        <v>Friday</v>
      </c>
    </row>
    <row r="379" spans="1:6" x14ac:dyDescent="0.45">
      <c r="A379" t="s">
        <v>111</v>
      </c>
      <c r="B379">
        <v>289</v>
      </c>
      <c r="C379" t="s">
        <v>58</v>
      </c>
      <c r="D379" t="str">
        <f>VLOOKUP(C379,vendor_table!$B$2:$C$31,2,)</f>
        <v>2455 Paces Ferry Rd SE. Atlanta, GA, 30339</v>
      </c>
      <c r="E379" s="81" t="s">
        <v>184</v>
      </c>
      <c r="F379" t="str">
        <f t="shared" si="5"/>
        <v>Friday</v>
      </c>
    </row>
    <row r="380" spans="1:6" x14ac:dyDescent="0.45">
      <c r="A380" t="s">
        <v>113</v>
      </c>
      <c r="B380">
        <v>613.64</v>
      </c>
      <c r="C380" t="s">
        <v>49</v>
      </c>
      <c r="D380" t="str">
        <f>VLOOKUP(C380,vendor_table!$B$2:$C$31,2,)</f>
        <v>410 Terry Ave N. Seattle, WA, 98109</v>
      </c>
      <c r="E380" s="81" t="s">
        <v>184</v>
      </c>
      <c r="F380" t="str">
        <f t="shared" si="5"/>
        <v>Friday</v>
      </c>
    </row>
    <row r="381" spans="1:6" x14ac:dyDescent="0.45">
      <c r="A381" t="s">
        <v>113</v>
      </c>
      <c r="B381">
        <v>1047.78</v>
      </c>
      <c r="C381" t="s">
        <v>56</v>
      </c>
      <c r="D381" t="str">
        <f>VLOOKUP(C381,vendor_table!$B$2:$C$31,2,)</f>
        <v>2025 Hamilton Avenue. San Jose, California, 95125</v>
      </c>
      <c r="E381" s="81" t="s">
        <v>184</v>
      </c>
      <c r="F381" t="str">
        <f t="shared" si="5"/>
        <v>Friday</v>
      </c>
    </row>
    <row r="382" spans="1:6" x14ac:dyDescent="0.45">
      <c r="A382" t="s">
        <v>115</v>
      </c>
      <c r="B382">
        <v>379</v>
      </c>
      <c r="C382" t="s">
        <v>58</v>
      </c>
      <c r="D382" t="str">
        <f>VLOOKUP(C382,vendor_table!$B$2:$C$31,2,)</f>
        <v>2455 Paces Ferry Rd SE. Atlanta, GA, 30339</v>
      </c>
      <c r="E382" s="81" t="s">
        <v>184</v>
      </c>
      <c r="F382" t="str">
        <f t="shared" si="5"/>
        <v>Friday</v>
      </c>
    </row>
    <row r="383" spans="1:6" x14ac:dyDescent="0.45">
      <c r="A383" t="s">
        <v>115</v>
      </c>
      <c r="B383">
        <v>470.43</v>
      </c>
      <c r="C383" t="s">
        <v>49</v>
      </c>
      <c r="D383" t="str">
        <f>VLOOKUP(C383,vendor_table!$B$2:$C$31,2,)</f>
        <v>410 Terry Ave N. Seattle, WA, 98109</v>
      </c>
      <c r="E383" s="81" t="s">
        <v>184</v>
      </c>
      <c r="F383" t="str">
        <f t="shared" si="5"/>
        <v>Friday</v>
      </c>
    </row>
    <row r="384" spans="1:6" x14ac:dyDescent="0.45">
      <c r="A384" t="s">
        <v>115</v>
      </c>
      <c r="B384">
        <v>445.81</v>
      </c>
      <c r="C384" t="s">
        <v>56</v>
      </c>
      <c r="D384" t="str">
        <f>VLOOKUP(C384,vendor_table!$B$2:$C$31,2,)</f>
        <v>2025 Hamilton Avenue. San Jose, California, 95125</v>
      </c>
      <c r="E384" s="81" t="s">
        <v>184</v>
      </c>
      <c r="F384" t="str">
        <f t="shared" si="5"/>
        <v>Friday</v>
      </c>
    </row>
    <row r="385" spans="1:6" x14ac:dyDescent="0.45">
      <c r="A385" t="s">
        <v>117</v>
      </c>
      <c r="B385">
        <v>145</v>
      </c>
      <c r="C385" t="s">
        <v>58</v>
      </c>
      <c r="D385" t="str">
        <f>VLOOKUP(C385,vendor_table!$B$2:$C$31,2,)</f>
        <v>2455 Paces Ferry Rd SE. Atlanta, GA, 30339</v>
      </c>
      <c r="E385" s="81" t="s">
        <v>184</v>
      </c>
      <c r="F385" t="str">
        <f t="shared" si="5"/>
        <v>Friday</v>
      </c>
    </row>
    <row r="386" spans="1:6" x14ac:dyDescent="0.45">
      <c r="A386" t="s">
        <v>117</v>
      </c>
      <c r="B386">
        <v>155.99</v>
      </c>
      <c r="C386" t="s">
        <v>49</v>
      </c>
      <c r="D386" t="str">
        <f>VLOOKUP(C386,vendor_table!$B$2:$C$31,2,)</f>
        <v>410 Terry Ave N. Seattle, WA, 98109</v>
      </c>
      <c r="E386" s="81" t="s">
        <v>184</v>
      </c>
      <c r="F386" t="str">
        <f t="shared" ref="F386:F449" si="6">TEXT(E386,"dddd")</f>
        <v>Friday</v>
      </c>
    </row>
    <row r="387" spans="1:6" x14ac:dyDescent="0.45">
      <c r="A387" t="s">
        <v>117</v>
      </c>
      <c r="B387">
        <v>165</v>
      </c>
      <c r="C387" t="s">
        <v>72</v>
      </c>
      <c r="D387" t="str">
        <f>VLOOKUP(C387,vendor_table!$B$2:$C$31,2,)</f>
        <v>1431 7th St Ste 204. Santa Monica, California, 90401</v>
      </c>
      <c r="E387" s="81" t="s">
        <v>184</v>
      </c>
      <c r="F387" t="str">
        <f t="shared" si="6"/>
        <v>Friday</v>
      </c>
    </row>
    <row r="388" spans="1:6" x14ac:dyDescent="0.45">
      <c r="A388" t="s">
        <v>88</v>
      </c>
      <c r="B388">
        <v>7.22</v>
      </c>
      <c r="C388" t="s">
        <v>58</v>
      </c>
      <c r="D388" t="str">
        <f>VLOOKUP(C388,vendor_table!$B$2:$C$31,2,)</f>
        <v>2455 Paces Ferry Rd SE. Atlanta, GA, 30339</v>
      </c>
      <c r="E388" s="81" t="s">
        <v>189</v>
      </c>
      <c r="F388" t="str">
        <f t="shared" si="6"/>
        <v>Saturday</v>
      </c>
    </row>
    <row r="389" spans="1:6" x14ac:dyDescent="0.45">
      <c r="A389" t="s">
        <v>88</v>
      </c>
      <c r="B389">
        <v>5.99</v>
      </c>
      <c r="C389" t="s">
        <v>61</v>
      </c>
      <c r="D389" t="str">
        <f>VLOOKUP(C389,vendor_table!$B$2:$C$31,2,)</f>
        <v>1000 Lowe's Blvd. Mooresville, NC, 28117</v>
      </c>
      <c r="E389" s="81" t="s">
        <v>189</v>
      </c>
      <c r="F389" t="str">
        <f t="shared" si="6"/>
        <v>Saturday</v>
      </c>
    </row>
    <row r="390" spans="1:6" x14ac:dyDescent="0.45">
      <c r="A390" t="s">
        <v>88</v>
      </c>
      <c r="B390">
        <v>4.59</v>
      </c>
      <c r="C390" t="s">
        <v>57</v>
      </c>
      <c r="D390" t="str">
        <f>VLOOKUP(C390,vendor_table!$B$2:$C$31,2,)</f>
        <v>1290 N Hobbie Ave. Kankakee, Illinois, 60901</v>
      </c>
      <c r="E390" s="81" t="s">
        <v>189</v>
      </c>
      <c r="F390" t="str">
        <f t="shared" si="6"/>
        <v>Saturday</v>
      </c>
    </row>
    <row r="391" spans="1:6" x14ac:dyDescent="0.45">
      <c r="A391" t="s">
        <v>88</v>
      </c>
      <c r="B391">
        <v>5.88</v>
      </c>
      <c r="C391" t="s">
        <v>69</v>
      </c>
      <c r="D391" t="str">
        <f>VLOOKUP(C391,vendor_table!$B$2:$C$31,2,)</f>
        <v>6260 Abbott Dr. Omaha, Nebraska, 68110</v>
      </c>
      <c r="E391" s="81" t="s">
        <v>189</v>
      </c>
      <c r="F391" t="str">
        <f t="shared" si="6"/>
        <v>Saturday</v>
      </c>
    </row>
    <row r="392" spans="1:6" x14ac:dyDescent="0.45">
      <c r="A392" t="s">
        <v>88</v>
      </c>
      <c r="B392">
        <v>7.24</v>
      </c>
      <c r="C392" t="s">
        <v>63</v>
      </c>
      <c r="D392" t="str">
        <f>VLOOKUP(C392,vendor_table!$B$2:$C$31,2,)</f>
        <v>4777 Menard Drive. Eau Claire, Wisconsin, 54703</v>
      </c>
      <c r="E392" s="81" t="s">
        <v>189</v>
      </c>
      <c r="F392" t="str">
        <f t="shared" si="6"/>
        <v>Saturday</v>
      </c>
    </row>
    <row r="393" spans="1:6" x14ac:dyDescent="0.45">
      <c r="A393" t="s">
        <v>90</v>
      </c>
      <c r="B393">
        <v>8.1199999999999992</v>
      </c>
      <c r="C393" t="s">
        <v>57</v>
      </c>
      <c r="D393" t="str">
        <f>VLOOKUP(C393,vendor_table!$B$2:$C$31,2,)</f>
        <v>1290 N Hobbie Ave. Kankakee, Illinois, 60901</v>
      </c>
      <c r="E393" s="81" t="s">
        <v>189</v>
      </c>
      <c r="F393" t="str">
        <f t="shared" si="6"/>
        <v>Saturday</v>
      </c>
    </row>
    <row r="394" spans="1:6" x14ac:dyDescent="0.45">
      <c r="A394" t="s">
        <v>73</v>
      </c>
      <c r="B394">
        <v>20.62</v>
      </c>
      <c r="C394" t="s">
        <v>58</v>
      </c>
      <c r="D394" t="str">
        <f>VLOOKUP(C394,vendor_table!$B$2:$C$31,2,)</f>
        <v>2455 Paces Ferry Rd SE. Atlanta, GA, 30339</v>
      </c>
      <c r="E394" s="81" t="s">
        <v>189</v>
      </c>
      <c r="F394" t="str">
        <f t="shared" si="6"/>
        <v>Saturday</v>
      </c>
    </row>
    <row r="395" spans="1:6" x14ac:dyDescent="0.45">
      <c r="A395" t="s">
        <v>73</v>
      </c>
      <c r="B395">
        <v>17.55</v>
      </c>
      <c r="C395" t="s">
        <v>71</v>
      </c>
      <c r="D395" t="str">
        <f>VLOOKUP(C395,vendor_table!$B$2:$C$31,2,)</f>
        <v>28 Biopolis Road. Singapore, 138568</v>
      </c>
      <c r="E395" s="81" t="s">
        <v>189</v>
      </c>
      <c r="F395" t="str">
        <f t="shared" si="6"/>
        <v>Saturday</v>
      </c>
    </row>
    <row r="396" spans="1:6" x14ac:dyDescent="0.45">
      <c r="A396" t="s">
        <v>73</v>
      </c>
      <c r="B396">
        <v>8.9</v>
      </c>
      <c r="C396" t="s">
        <v>60</v>
      </c>
      <c r="D396" t="str">
        <f>VLOOKUP(C396,vendor_table!$B$2:$C$31,2,)</f>
        <v>5941 1st Avenue Eastman, GA, 31023</v>
      </c>
      <c r="E396" s="81" t="s">
        <v>189</v>
      </c>
      <c r="F396" t="str">
        <f t="shared" si="6"/>
        <v>Saturday</v>
      </c>
    </row>
    <row r="397" spans="1:6" x14ac:dyDescent="0.45">
      <c r="A397" t="s">
        <v>73</v>
      </c>
      <c r="B397">
        <v>33.340000000000003</v>
      </c>
      <c r="C397" t="s">
        <v>54</v>
      </c>
      <c r="D397" t="str">
        <f>VLOOKUP(C397,vendor_table!$B$2:$C$31,2,)</f>
        <v>1835 E Hallandale Bch 264 Hallandale. Beach, FL, 33009</v>
      </c>
      <c r="E397" s="81" t="s">
        <v>189</v>
      </c>
      <c r="F397" t="str">
        <f t="shared" si="6"/>
        <v>Saturday</v>
      </c>
    </row>
    <row r="398" spans="1:6" x14ac:dyDescent="0.45">
      <c r="A398" t="s">
        <v>93</v>
      </c>
      <c r="B398">
        <v>3.98</v>
      </c>
      <c r="C398" t="s">
        <v>58</v>
      </c>
      <c r="D398" t="str">
        <f>VLOOKUP(C398,vendor_table!$B$2:$C$31,2,)</f>
        <v>2455 Paces Ferry Rd SE. Atlanta, GA, 30339</v>
      </c>
      <c r="E398" s="81" t="s">
        <v>189</v>
      </c>
      <c r="F398" t="str">
        <f t="shared" si="6"/>
        <v>Saturday</v>
      </c>
    </row>
    <row r="399" spans="1:6" x14ac:dyDescent="0.45">
      <c r="A399" t="s">
        <v>93</v>
      </c>
      <c r="B399">
        <v>5.99</v>
      </c>
      <c r="C399" t="s">
        <v>49</v>
      </c>
      <c r="D399" t="str">
        <f>VLOOKUP(C399,vendor_table!$B$2:$C$31,2,)</f>
        <v>410 Terry Ave N. Seattle, WA, 98109</v>
      </c>
      <c r="E399" s="81" t="s">
        <v>189</v>
      </c>
      <c r="F399" t="str">
        <f t="shared" si="6"/>
        <v>Saturday</v>
      </c>
    </row>
    <row r="400" spans="1:6" x14ac:dyDescent="0.45">
      <c r="A400" t="s">
        <v>93</v>
      </c>
      <c r="B400">
        <v>2.29</v>
      </c>
      <c r="C400" t="s">
        <v>71</v>
      </c>
      <c r="D400" t="str">
        <f>VLOOKUP(C400,vendor_table!$B$2:$C$31,2,)</f>
        <v>28 Biopolis Road. Singapore, 138568</v>
      </c>
      <c r="E400" s="81" t="s">
        <v>189</v>
      </c>
      <c r="F400" t="str">
        <f t="shared" si="6"/>
        <v>Saturday</v>
      </c>
    </row>
    <row r="401" spans="1:6" x14ac:dyDescent="0.45">
      <c r="A401" t="s">
        <v>93</v>
      </c>
      <c r="B401">
        <v>5.99</v>
      </c>
      <c r="C401" t="s">
        <v>61</v>
      </c>
      <c r="D401" t="str">
        <f>VLOOKUP(C401,vendor_table!$B$2:$C$31,2,)</f>
        <v>1000 Lowe's Blvd. Mooresville, NC, 28117</v>
      </c>
      <c r="E401" s="81" t="s">
        <v>189</v>
      </c>
      <c r="F401" t="str">
        <f t="shared" si="6"/>
        <v>Saturday</v>
      </c>
    </row>
    <row r="402" spans="1:6" x14ac:dyDescent="0.45">
      <c r="A402" t="s">
        <v>95</v>
      </c>
      <c r="B402">
        <v>2.98</v>
      </c>
      <c r="C402" t="s">
        <v>58</v>
      </c>
      <c r="D402" t="str">
        <f>VLOOKUP(C402,vendor_table!$B$2:$C$31,2,)</f>
        <v>2455 Paces Ferry Rd SE. Atlanta, GA, 30339</v>
      </c>
      <c r="E402" s="81" t="s">
        <v>189</v>
      </c>
      <c r="F402" t="str">
        <f t="shared" si="6"/>
        <v>Saturday</v>
      </c>
    </row>
    <row r="403" spans="1:6" x14ac:dyDescent="0.45">
      <c r="A403" t="s">
        <v>95</v>
      </c>
      <c r="B403">
        <v>3.66</v>
      </c>
      <c r="C403" t="s">
        <v>69</v>
      </c>
      <c r="D403" t="str">
        <f>VLOOKUP(C403,vendor_table!$B$2:$C$31,2,)</f>
        <v>6260 Abbott Dr. Omaha, Nebraska, 68110</v>
      </c>
      <c r="E403" s="81" t="s">
        <v>189</v>
      </c>
      <c r="F403" t="str">
        <f t="shared" si="6"/>
        <v>Saturday</v>
      </c>
    </row>
    <row r="404" spans="1:6" x14ac:dyDescent="0.45">
      <c r="A404" t="s">
        <v>95</v>
      </c>
      <c r="B404">
        <v>3.66</v>
      </c>
      <c r="C404" t="s">
        <v>71</v>
      </c>
      <c r="D404" t="str">
        <f>VLOOKUP(C404,vendor_table!$B$2:$C$31,2,)</f>
        <v>28 Biopolis Road. Singapore, 138568</v>
      </c>
      <c r="E404" s="81" t="s">
        <v>189</v>
      </c>
      <c r="F404" t="str">
        <f t="shared" si="6"/>
        <v>Saturday</v>
      </c>
    </row>
    <row r="405" spans="1:6" x14ac:dyDescent="0.45">
      <c r="A405" t="s">
        <v>95</v>
      </c>
      <c r="B405">
        <v>5.99</v>
      </c>
      <c r="C405" t="s">
        <v>61</v>
      </c>
      <c r="D405" t="str">
        <f>VLOOKUP(C405,vendor_table!$B$2:$C$31,2,)</f>
        <v>1000 Lowe's Blvd. Mooresville, NC, 28117</v>
      </c>
      <c r="E405" s="81" t="s">
        <v>189</v>
      </c>
      <c r="F405" t="str">
        <f t="shared" si="6"/>
        <v>Saturday</v>
      </c>
    </row>
    <row r="406" spans="1:6" x14ac:dyDescent="0.45">
      <c r="A406" t="s">
        <v>97</v>
      </c>
      <c r="B406">
        <v>1.1499999999999999</v>
      </c>
      <c r="C406" t="s">
        <v>58</v>
      </c>
      <c r="D406" t="str">
        <f>VLOOKUP(C406,vendor_table!$B$2:$C$31,2,)</f>
        <v>2455 Paces Ferry Rd SE. Atlanta, GA, 30339</v>
      </c>
      <c r="E406" s="81" t="s">
        <v>189</v>
      </c>
      <c r="F406" t="str">
        <f t="shared" si="6"/>
        <v>Saturday</v>
      </c>
    </row>
    <row r="407" spans="1:6" x14ac:dyDescent="0.45">
      <c r="A407" t="s">
        <v>99</v>
      </c>
      <c r="B407">
        <v>3.98</v>
      </c>
      <c r="C407" t="s">
        <v>58</v>
      </c>
      <c r="D407" t="str">
        <f>VLOOKUP(C407,vendor_table!$B$2:$C$31,2,)</f>
        <v>2455 Paces Ferry Rd SE. Atlanta, GA, 30339</v>
      </c>
      <c r="E407" s="81" t="s">
        <v>189</v>
      </c>
      <c r="F407" t="str">
        <f t="shared" si="6"/>
        <v>Saturday</v>
      </c>
    </row>
    <row r="408" spans="1:6" x14ac:dyDescent="0.45">
      <c r="A408" t="s">
        <v>99</v>
      </c>
      <c r="B408">
        <v>5.99</v>
      </c>
      <c r="C408" t="s">
        <v>49</v>
      </c>
      <c r="D408" t="str">
        <f>VLOOKUP(C408,vendor_table!$B$2:$C$31,2,)</f>
        <v>410 Terry Ave N. Seattle, WA, 98109</v>
      </c>
      <c r="E408" s="81" t="s">
        <v>189</v>
      </c>
      <c r="F408" t="str">
        <f t="shared" si="6"/>
        <v>Saturday</v>
      </c>
    </row>
    <row r="409" spans="1:6" x14ac:dyDescent="0.45">
      <c r="A409" t="s">
        <v>99</v>
      </c>
      <c r="B409">
        <v>5.99</v>
      </c>
      <c r="C409" t="s">
        <v>61</v>
      </c>
      <c r="D409" t="str">
        <f>VLOOKUP(C409,vendor_table!$B$2:$C$31,2,)</f>
        <v>1000 Lowe's Blvd. Mooresville, NC, 28117</v>
      </c>
      <c r="E409" s="81" t="s">
        <v>189</v>
      </c>
      <c r="F409" t="str">
        <f t="shared" si="6"/>
        <v>Saturday</v>
      </c>
    </row>
    <row r="410" spans="1:6" x14ac:dyDescent="0.45">
      <c r="A410" t="s">
        <v>101</v>
      </c>
      <c r="B410">
        <v>4.5999999999999996</v>
      </c>
      <c r="C410" t="s">
        <v>58</v>
      </c>
      <c r="D410" t="str">
        <f>VLOOKUP(C410,vendor_table!$B$2:$C$31,2,)</f>
        <v>2455 Paces Ferry Rd SE. Atlanta, GA, 30339</v>
      </c>
      <c r="E410" s="81" t="s">
        <v>189</v>
      </c>
      <c r="F410" t="str">
        <f t="shared" si="6"/>
        <v>Saturday</v>
      </c>
    </row>
    <row r="411" spans="1:6" x14ac:dyDescent="0.45">
      <c r="A411" t="s">
        <v>101</v>
      </c>
      <c r="B411">
        <v>5.99</v>
      </c>
      <c r="C411" t="s">
        <v>61</v>
      </c>
      <c r="D411" t="str">
        <f>VLOOKUP(C411,vendor_table!$B$2:$C$31,2,)</f>
        <v>1000 Lowe's Blvd. Mooresville, NC, 28117</v>
      </c>
      <c r="E411" s="81" t="s">
        <v>189</v>
      </c>
      <c r="F411" t="str">
        <f t="shared" si="6"/>
        <v>Saturday</v>
      </c>
    </row>
    <row r="412" spans="1:6" x14ac:dyDescent="0.45">
      <c r="A412" t="s">
        <v>101</v>
      </c>
      <c r="B412">
        <v>5.69</v>
      </c>
      <c r="C412" t="s">
        <v>50</v>
      </c>
      <c r="D412" t="str">
        <f>VLOOKUP(C412,vendor_table!$B$2:$C$31,2,)</f>
        <v>online</v>
      </c>
      <c r="E412" s="81" t="s">
        <v>189</v>
      </c>
      <c r="F412" t="str">
        <f t="shared" si="6"/>
        <v>Saturday</v>
      </c>
    </row>
    <row r="413" spans="1:6" x14ac:dyDescent="0.45">
      <c r="A413" t="s">
        <v>103</v>
      </c>
      <c r="B413">
        <v>1.6</v>
      </c>
      <c r="C413" t="s">
        <v>58</v>
      </c>
      <c r="D413" t="str">
        <f>VLOOKUP(C413,vendor_table!$B$2:$C$31,2,)</f>
        <v>2455 Paces Ferry Rd SE. Atlanta, GA, 30339</v>
      </c>
      <c r="E413" s="81" t="s">
        <v>189</v>
      </c>
      <c r="F413" t="str">
        <f t="shared" si="6"/>
        <v>Saturday</v>
      </c>
    </row>
    <row r="414" spans="1:6" x14ac:dyDescent="0.45">
      <c r="A414" t="s">
        <v>105</v>
      </c>
      <c r="B414">
        <v>114</v>
      </c>
      <c r="C414" t="s">
        <v>49</v>
      </c>
      <c r="D414" t="str">
        <f>VLOOKUP(C414,vendor_table!$B$2:$C$31,2,)</f>
        <v>410 Terry Ave N. Seattle, WA, 98109</v>
      </c>
      <c r="E414" s="81" t="s">
        <v>189</v>
      </c>
      <c r="F414" t="str">
        <f t="shared" si="6"/>
        <v>Saturday</v>
      </c>
    </row>
    <row r="415" spans="1:6" x14ac:dyDescent="0.45">
      <c r="A415" t="s">
        <v>105</v>
      </c>
      <c r="B415">
        <v>111.07</v>
      </c>
      <c r="C415" t="s">
        <v>56</v>
      </c>
      <c r="D415" t="str">
        <f>VLOOKUP(C415,vendor_table!$B$2:$C$31,2,)</f>
        <v>2025 Hamilton Avenue. San Jose, California, 95125</v>
      </c>
      <c r="E415" s="81" t="s">
        <v>189</v>
      </c>
      <c r="F415" t="str">
        <f t="shared" si="6"/>
        <v>Saturday</v>
      </c>
    </row>
    <row r="416" spans="1:6" x14ac:dyDescent="0.45">
      <c r="A416" t="s">
        <v>105</v>
      </c>
      <c r="B416">
        <v>84.99</v>
      </c>
      <c r="C416" t="s">
        <v>59</v>
      </c>
      <c r="D416" t="str">
        <f>VLOOKUP(C416,vendor_table!$B$2:$C$31,2,)</f>
        <v>1200 E Us Hwy 169. Grand Rapids, Minnesota, 55744</v>
      </c>
      <c r="E416" s="81" t="s">
        <v>189</v>
      </c>
      <c r="F416" t="str">
        <f t="shared" si="6"/>
        <v>Saturday</v>
      </c>
    </row>
    <row r="417" spans="1:6" x14ac:dyDescent="0.45">
      <c r="A417" t="s">
        <v>105</v>
      </c>
      <c r="B417">
        <v>117</v>
      </c>
      <c r="C417" t="s">
        <v>67</v>
      </c>
      <c r="D417" t="str">
        <f>VLOOKUP(C417,vendor_table!$B$2:$C$31,2,)</f>
        <v>5512 West Pico Blvd. Los Angeles, CA, 90019</v>
      </c>
      <c r="E417" s="81" t="s">
        <v>189</v>
      </c>
      <c r="F417" t="str">
        <f t="shared" si="6"/>
        <v>Saturday</v>
      </c>
    </row>
    <row r="418" spans="1:6" x14ac:dyDescent="0.45">
      <c r="A418" t="s">
        <v>107</v>
      </c>
      <c r="B418">
        <v>159</v>
      </c>
      <c r="C418" t="s">
        <v>58</v>
      </c>
      <c r="D418" t="str">
        <f>VLOOKUP(C418,vendor_table!$B$2:$C$31,2,)</f>
        <v>2455 Paces Ferry Rd SE. Atlanta, GA, 30339</v>
      </c>
      <c r="E418" s="81" t="s">
        <v>189</v>
      </c>
      <c r="F418" t="str">
        <f t="shared" si="6"/>
        <v>Saturday</v>
      </c>
    </row>
    <row r="419" spans="1:6" x14ac:dyDescent="0.45">
      <c r="A419" t="s">
        <v>107</v>
      </c>
      <c r="B419">
        <v>159</v>
      </c>
      <c r="C419" t="s">
        <v>61</v>
      </c>
      <c r="D419" t="str">
        <f>VLOOKUP(C419,vendor_table!$B$2:$C$31,2,)</f>
        <v>1000 Lowe's Blvd. Mooresville, NC, 28117</v>
      </c>
      <c r="E419" s="81" t="s">
        <v>189</v>
      </c>
      <c r="F419" t="str">
        <f t="shared" si="6"/>
        <v>Saturday</v>
      </c>
    </row>
    <row r="420" spans="1:6" x14ac:dyDescent="0.45">
      <c r="A420" t="s">
        <v>109</v>
      </c>
      <c r="B420">
        <v>149</v>
      </c>
      <c r="C420" t="s">
        <v>58</v>
      </c>
      <c r="D420" t="str">
        <f>VLOOKUP(C420,vendor_table!$B$2:$C$31,2,)</f>
        <v>2455 Paces Ferry Rd SE. Atlanta, GA, 30339</v>
      </c>
      <c r="E420" s="81" t="s">
        <v>189</v>
      </c>
      <c r="F420" t="str">
        <f t="shared" si="6"/>
        <v>Saturday</v>
      </c>
    </row>
    <row r="421" spans="1:6" x14ac:dyDescent="0.45">
      <c r="A421" t="s">
        <v>109</v>
      </c>
      <c r="B421">
        <v>200.02</v>
      </c>
      <c r="C421" t="s">
        <v>54</v>
      </c>
      <c r="D421" t="str">
        <f>VLOOKUP(C421,vendor_table!$B$2:$C$31,2,)</f>
        <v>1835 E Hallandale Bch 264 Hallandale. Beach, FL, 33009</v>
      </c>
      <c r="E421" s="81" t="s">
        <v>189</v>
      </c>
      <c r="F421" t="str">
        <f t="shared" si="6"/>
        <v>Saturday</v>
      </c>
    </row>
    <row r="422" spans="1:6" x14ac:dyDescent="0.45">
      <c r="A422" t="s">
        <v>111</v>
      </c>
      <c r="B422">
        <v>289</v>
      </c>
      <c r="C422" t="s">
        <v>58</v>
      </c>
      <c r="D422" t="str">
        <f>VLOOKUP(C422,vendor_table!$B$2:$C$31,2,)</f>
        <v>2455 Paces Ferry Rd SE. Atlanta, GA, 30339</v>
      </c>
      <c r="E422" s="81" t="s">
        <v>189</v>
      </c>
      <c r="F422" t="str">
        <f t="shared" si="6"/>
        <v>Saturday</v>
      </c>
    </row>
    <row r="423" spans="1:6" x14ac:dyDescent="0.45">
      <c r="A423" t="s">
        <v>111</v>
      </c>
      <c r="B423">
        <v>289</v>
      </c>
      <c r="C423" t="s">
        <v>61</v>
      </c>
      <c r="D423" t="str">
        <f>VLOOKUP(C423,vendor_table!$B$2:$C$31,2,)</f>
        <v>1000 Lowe's Blvd. Mooresville, NC, 28117</v>
      </c>
      <c r="E423" s="81" t="s">
        <v>189</v>
      </c>
      <c r="F423" t="str">
        <f t="shared" si="6"/>
        <v>Saturday</v>
      </c>
    </row>
    <row r="424" spans="1:6" x14ac:dyDescent="0.45">
      <c r="A424" t="s">
        <v>113</v>
      </c>
      <c r="B424">
        <v>613.64</v>
      </c>
      <c r="C424" t="s">
        <v>49</v>
      </c>
      <c r="D424" t="str">
        <f>VLOOKUP(C424,vendor_table!$B$2:$C$31,2,)</f>
        <v>410 Terry Ave N. Seattle, WA, 98109</v>
      </c>
      <c r="E424" s="81" t="s">
        <v>189</v>
      </c>
      <c r="F424" t="str">
        <f t="shared" si="6"/>
        <v>Saturday</v>
      </c>
    </row>
    <row r="425" spans="1:6" x14ac:dyDescent="0.45">
      <c r="A425" t="s">
        <v>113</v>
      </c>
      <c r="B425">
        <v>1047.78</v>
      </c>
      <c r="C425" t="s">
        <v>56</v>
      </c>
      <c r="D425" t="str">
        <f>VLOOKUP(C425,vendor_table!$B$2:$C$31,2,)</f>
        <v>2025 Hamilton Avenue. San Jose, California, 95125</v>
      </c>
      <c r="E425" s="81" t="s">
        <v>189</v>
      </c>
      <c r="F425" t="str">
        <f t="shared" si="6"/>
        <v>Saturday</v>
      </c>
    </row>
    <row r="426" spans="1:6" x14ac:dyDescent="0.45">
      <c r="A426" t="s">
        <v>115</v>
      </c>
      <c r="B426">
        <v>470.43</v>
      </c>
      <c r="C426" t="s">
        <v>49</v>
      </c>
      <c r="D426" t="str">
        <f>VLOOKUP(C426,vendor_table!$B$2:$C$31,2,)</f>
        <v>410 Terry Ave N. Seattle, WA, 98109</v>
      </c>
      <c r="E426" s="81" t="s">
        <v>189</v>
      </c>
      <c r="F426" t="str">
        <f t="shared" si="6"/>
        <v>Saturday</v>
      </c>
    </row>
    <row r="427" spans="1:6" x14ac:dyDescent="0.45">
      <c r="A427" t="s">
        <v>115</v>
      </c>
      <c r="B427">
        <v>445.81</v>
      </c>
      <c r="C427" t="s">
        <v>56</v>
      </c>
      <c r="D427" t="str">
        <f>VLOOKUP(C427,vendor_table!$B$2:$C$31,2,)</f>
        <v>2025 Hamilton Avenue. San Jose, California, 95125</v>
      </c>
      <c r="E427" s="81" t="s">
        <v>189</v>
      </c>
      <c r="F427" t="str">
        <f t="shared" si="6"/>
        <v>Saturday</v>
      </c>
    </row>
    <row r="428" spans="1:6" x14ac:dyDescent="0.45">
      <c r="A428" t="s">
        <v>117</v>
      </c>
      <c r="B428">
        <v>155.99</v>
      </c>
      <c r="C428" t="s">
        <v>49</v>
      </c>
      <c r="D428" t="str">
        <f>VLOOKUP(C428,vendor_table!$B$2:$C$31,2,)</f>
        <v>410 Terry Ave N. Seattle, WA, 98109</v>
      </c>
      <c r="E428" s="81" t="s">
        <v>189</v>
      </c>
      <c r="F428" t="str">
        <f t="shared" si="6"/>
        <v>Saturday</v>
      </c>
    </row>
    <row r="429" spans="1:6" x14ac:dyDescent="0.45">
      <c r="A429" t="s">
        <v>88</v>
      </c>
      <c r="B429">
        <v>7.22</v>
      </c>
      <c r="C429" t="s">
        <v>58</v>
      </c>
      <c r="D429" t="str">
        <f>VLOOKUP(C429,vendor_table!$B$2:$C$31,2,)</f>
        <v>2455 Paces Ferry Rd SE. Atlanta, GA, 30339</v>
      </c>
      <c r="E429" s="81" t="s">
        <v>193</v>
      </c>
      <c r="F429" t="str">
        <f t="shared" si="6"/>
        <v>Sunday</v>
      </c>
    </row>
    <row r="430" spans="1:6" x14ac:dyDescent="0.45">
      <c r="A430" t="s">
        <v>88</v>
      </c>
      <c r="B430">
        <v>5.99</v>
      </c>
      <c r="C430" t="s">
        <v>61</v>
      </c>
      <c r="D430" t="str">
        <f>VLOOKUP(C430,vendor_table!$B$2:$C$31,2,)</f>
        <v>1000 Lowe's Blvd. Mooresville, NC, 28117</v>
      </c>
      <c r="E430" s="81" t="s">
        <v>193</v>
      </c>
      <c r="F430" t="str">
        <f t="shared" si="6"/>
        <v>Sunday</v>
      </c>
    </row>
    <row r="431" spans="1:6" x14ac:dyDescent="0.45">
      <c r="A431" t="s">
        <v>88</v>
      </c>
      <c r="B431">
        <v>4.59</v>
      </c>
      <c r="C431" t="s">
        <v>57</v>
      </c>
      <c r="D431" t="str">
        <f>VLOOKUP(C431,vendor_table!$B$2:$C$31,2,)</f>
        <v>1290 N Hobbie Ave. Kankakee, Illinois, 60901</v>
      </c>
      <c r="E431" s="81" t="s">
        <v>193</v>
      </c>
      <c r="F431" t="str">
        <f t="shared" si="6"/>
        <v>Sunday</v>
      </c>
    </row>
    <row r="432" spans="1:6" x14ac:dyDescent="0.45">
      <c r="A432" t="s">
        <v>88</v>
      </c>
      <c r="B432">
        <v>5.88</v>
      </c>
      <c r="C432" t="s">
        <v>69</v>
      </c>
      <c r="D432" t="str">
        <f>VLOOKUP(C432,vendor_table!$B$2:$C$31,2,)</f>
        <v>6260 Abbott Dr. Omaha, Nebraska, 68110</v>
      </c>
      <c r="E432" s="81" t="s">
        <v>193</v>
      </c>
      <c r="F432" t="str">
        <f t="shared" si="6"/>
        <v>Sunday</v>
      </c>
    </row>
    <row r="433" spans="1:6" x14ac:dyDescent="0.45">
      <c r="A433" t="s">
        <v>88</v>
      </c>
      <c r="B433">
        <v>7.24</v>
      </c>
      <c r="C433" t="s">
        <v>63</v>
      </c>
      <c r="D433" t="str">
        <f>VLOOKUP(C433,vendor_table!$B$2:$C$31,2,)</f>
        <v>4777 Menard Drive. Eau Claire, Wisconsin, 54703</v>
      </c>
      <c r="E433" s="81" t="s">
        <v>193</v>
      </c>
      <c r="F433" t="str">
        <f t="shared" si="6"/>
        <v>Sunday</v>
      </c>
    </row>
    <row r="434" spans="1:6" x14ac:dyDescent="0.45">
      <c r="A434" t="s">
        <v>90</v>
      </c>
      <c r="B434">
        <v>11.91</v>
      </c>
      <c r="C434" t="s">
        <v>58</v>
      </c>
      <c r="D434" t="str">
        <f>VLOOKUP(C434,vendor_table!$B$2:$C$31,2,)</f>
        <v>2455 Paces Ferry Rd SE. Atlanta, GA, 30339</v>
      </c>
      <c r="E434" s="81" t="s">
        <v>193</v>
      </c>
      <c r="F434" t="str">
        <f t="shared" si="6"/>
        <v>Sunday</v>
      </c>
    </row>
    <row r="435" spans="1:6" x14ac:dyDescent="0.45">
      <c r="A435" t="s">
        <v>90</v>
      </c>
      <c r="B435">
        <v>10.47</v>
      </c>
      <c r="C435" t="s">
        <v>55</v>
      </c>
      <c r="D435" t="str">
        <f>VLOOKUP(C435,vendor_table!$B$2:$C$31,2,)</f>
        <v>4601 Bulls Bay Hwy #100. Jacksonville, FL, 32219</v>
      </c>
      <c r="E435" s="81" t="s">
        <v>193</v>
      </c>
      <c r="F435" t="str">
        <f t="shared" si="6"/>
        <v>Sunday</v>
      </c>
    </row>
    <row r="436" spans="1:6" x14ac:dyDescent="0.45">
      <c r="A436" t="s">
        <v>90</v>
      </c>
      <c r="B436">
        <v>8.1199999999999992</v>
      </c>
      <c r="C436" t="s">
        <v>57</v>
      </c>
      <c r="D436" t="str">
        <f>VLOOKUP(C436,vendor_table!$B$2:$C$31,2,)</f>
        <v>1290 N Hobbie Ave. Kankakee, Illinois, 60901</v>
      </c>
      <c r="E436" s="81" t="s">
        <v>193</v>
      </c>
      <c r="F436" t="str">
        <f t="shared" si="6"/>
        <v>Sunday</v>
      </c>
    </row>
    <row r="437" spans="1:6" x14ac:dyDescent="0.45">
      <c r="A437" t="s">
        <v>73</v>
      </c>
      <c r="B437">
        <v>20.62</v>
      </c>
      <c r="C437" t="s">
        <v>58</v>
      </c>
      <c r="D437" t="str">
        <f>VLOOKUP(C437,vendor_table!$B$2:$C$31,2,)</f>
        <v>2455 Paces Ferry Rd SE. Atlanta, GA, 30339</v>
      </c>
      <c r="E437" s="81" t="s">
        <v>193</v>
      </c>
      <c r="F437" t="str">
        <f t="shared" si="6"/>
        <v>Sunday</v>
      </c>
    </row>
    <row r="438" spans="1:6" x14ac:dyDescent="0.45">
      <c r="A438" t="s">
        <v>73</v>
      </c>
      <c r="B438">
        <v>17.55</v>
      </c>
      <c r="C438" t="s">
        <v>71</v>
      </c>
      <c r="D438" t="str">
        <f>VLOOKUP(C438,vendor_table!$B$2:$C$31,2,)</f>
        <v>28 Biopolis Road. Singapore, 138568</v>
      </c>
      <c r="E438" s="81" t="s">
        <v>193</v>
      </c>
      <c r="F438" t="str">
        <f t="shared" si="6"/>
        <v>Sunday</v>
      </c>
    </row>
    <row r="439" spans="1:6" x14ac:dyDescent="0.45">
      <c r="A439" t="s">
        <v>73</v>
      </c>
      <c r="B439">
        <v>8.9</v>
      </c>
      <c r="C439" t="s">
        <v>60</v>
      </c>
      <c r="D439" t="str">
        <f>VLOOKUP(C439,vendor_table!$B$2:$C$31,2,)</f>
        <v>5941 1st Avenue Eastman, GA, 31023</v>
      </c>
      <c r="E439" s="81" t="s">
        <v>193</v>
      </c>
      <c r="F439" t="str">
        <f t="shared" si="6"/>
        <v>Sunday</v>
      </c>
    </row>
    <row r="440" spans="1:6" x14ac:dyDescent="0.45">
      <c r="A440" t="s">
        <v>73</v>
      </c>
      <c r="B440">
        <v>33.340000000000003</v>
      </c>
      <c r="C440" t="s">
        <v>54</v>
      </c>
      <c r="D440" t="str">
        <f>VLOOKUP(C440,vendor_table!$B$2:$C$31,2,)</f>
        <v>1835 E Hallandale Bch 264 Hallandale. Beach, FL, 33009</v>
      </c>
      <c r="E440" s="81" t="s">
        <v>193</v>
      </c>
      <c r="F440" t="str">
        <f t="shared" si="6"/>
        <v>Sunday</v>
      </c>
    </row>
    <row r="441" spans="1:6" x14ac:dyDescent="0.45">
      <c r="A441" t="s">
        <v>93</v>
      </c>
      <c r="B441">
        <v>3.98</v>
      </c>
      <c r="C441" t="s">
        <v>58</v>
      </c>
      <c r="D441" t="str">
        <f>VLOOKUP(C441,vendor_table!$B$2:$C$31,2,)</f>
        <v>2455 Paces Ferry Rd SE. Atlanta, GA, 30339</v>
      </c>
      <c r="E441" s="81" t="s">
        <v>193</v>
      </c>
      <c r="F441" t="str">
        <f t="shared" si="6"/>
        <v>Sunday</v>
      </c>
    </row>
    <row r="442" spans="1:6" x14ac:dyDescent="0.45">
      <c r="A442" t="s">
        <v>93</v>
      </c>
      <c r="B442">
        <v>5.99</v>
      </c>
      <c r="C442" t="s">
        <v>49</v>
      </c>
      <c r="D442" t="str">
        <f>VLOOKUP(C442,vendor_table!$B$2:$C$31,2,)</f>
        <v>410 Terry Ave N. Seattle, WA, 98109</v>
      </c>
      <c r="E442" s="81" t="s">
        <v>193</v>
      </c>
      <c r="F442" t="str">
        <f t="shared" si="6"/>
        <v>Sunday</v>
      </c>
    </row>
    <row r="443" spans="1:6" x14ac:dyDescent="0.45">
      <c r="A443" t="s">
        <v>93</v>
      </c>
      <c r="B443">
        <v>2.1</v>
      </c>
      <c r="C443" t="s">
        <v>71</v>
      </c>
      <c r="D443" t="str">
        <f>VLOOKUP(C443,vendor_table!$B$2:$C$31,2,)</f>
        <v>28 Biopolis Road. Singapore, 138568</v>
      </c>
      <c r="E443" s="81" t="s">
        <v>193</v>
      </c>
      <c r="F443" t="str">
        <f t="shared" si="6"/>
        <v>Sunday</v>
      </c>
    </row>
    <row r="444" spans="1:6" x14ac:dyDescent="0.45">
      <c r="A444" t="s">
        <v>95</v>
      </c>
      <c r="B444">
        <v>2.98</v>
      </c>
      <c r="C444" t="s">
        <v>58</v>
      </c>
      <c r="D444" t="str">
        <f>VLOOKUP(C444,vendor_table!$B$2:$C$31,2,)</f>
        <v>2455 Paces Ferry Rd SE. Atlanta, GA, 30339</v>
      </c>
      <c r="E444" s="81" t="s">
        <v>193</v>
      </c>
      <c r="F444" t="str">
        <f t="shared" si="6"/>
        <v>Sunday</v>
      </c>
    </row>
    <row r="445" spans="1:6" x14ac:dyDescent="0.45">
      <c r="A445" t="s">
        <v>95</v>
      </c>
      <c r="B445">
        <v>3.66</v>
      </c>
      <c r="C445" t="s">
        <v>69</v>
      </c>
      <c r="D445" t="str">
        <f>VLOOKUP(C445,vendor_table!$B$2:$C$31,2,)</f>
        <v>6260 Abbott Dr. Omaha, Nebraska, 68110</v>
      </c>
      <c r="E445" s="81" t="s">
        <v>193</v>
      </c>
      <c r="F445" t="str">
        <f t="shared" si="6"/>
        <v>Sunday</v>
      </c>
    </row>
    <row r="446" spans="1:6" x14ac:dyDescent="0.45">
      <c r="A446" t="s">
        <v>95</v>
      </c>
      <c r="B446">
        <v>5.99</v>
      </c>
      <c r="C446" t="s">
        <v>61</v>
      </c>
      <c r="D446" t="str">
        <f>VLOOKUP(C446,vendor_table!$B$2:$C$31,2,)</f>
        <v>1000 Lowe's Blvd. Mooresville, NC, 28117</v>
      </c>
      <c r="E446" s="81" t="s">
        <v>193</v>
      </c>
      <c r="F446" t="str">
        <f t="shared" si="6"/>
        <v>Sunday</v>
      </c>
    </row>
    <row r="447" spans="1:6" x14ac:dyDescent="0.45">
      <c r="A447" t="s">
        <v>95</v>
      </c>
      <c r="B447">
        <v>2.98</v>
      </c>
      <c r="C447" t="s">
        <v>64</v>
      </c>
      <c r="D447" t="str">
        <f>VLOOKUP(C447,vendor_table!$B$2:$C$31,2,)</f>
        <v>651 Brannan St. San Francisco, CA, 94107</v>
      </c>
      <c r="E447" s="81" t="s">
        <v>193</v>
      </c>
      <c r="F447" t="str">
        <f t="shared" si="6"/>
        <v>Sunday</v>
      </c>
    </row>
    <row r="448" spans="1:6" x14ac:dyDescent="0.45">
      <c r="A448" t="s">
        <v>97</v>
      </c>
      <c r="B448">
        <v>1.1499999999999999</v>
      </c>
      <c r="C448" t="s">
        <v>58</v>
      </c>
      <c r="D448" t="str">
        <f>VLOOKUP(C448,vendor_table!$B$2:$C$31,2,)</f>
        <v>2455 Paces Ferry Rd SE. Atlanta, GA, 30339</v>
      </c>
      <c r="E448" s="81" t="s">
        <v>193</v>
      </c>
      <c r="F448" t="str">
        <f t="shared" si="6"/>
        <v>Sunday</v>
      </c>
    </row>
    <row r="449" spans="1:6" x14ac:dyDescent="0.45">
      <c r="A449" t="s">
        <v>99</v>
      </c>
      <c r="B449">
        <v>3.98</v>
      </c>
      <c r="C449" t="s">
        <v>58</v>
      </c>
      <c r="D449" t="str">
        <f>VLOOKUP(C449,vendor_table!$B$2:$C$31,2,)</f>
        <v>2455 Paces Ferry Rd SE. Atlanta, GA, 30339</v>
      </c>
      <c r="E449" s="81" t="s">
        <v>193</v>
      </c>
      <c r="F449" t="str">
        <f t="shared" si="6"/>
        <v>Sunday</v>
      </c>
    </row>
    <row r="450" spans="1:6" x14ac:dyDescent="0.45">
      <c r="A450" t="s">
        <v>99</v>
      </c>
      <c r="B450">
        <v>5.99</v>
      </c>
      <c r="C450" t="s">
        <v>49</v>
      </c>
      <c r="D450" t="str">
        <f>VLOOKUP(C450,vendor_table!$B$2:$C$31,2,)</f>
        <v>410 Terry Ave N. Seattle, WA, 98109</v>
      </c>
      <c r="E450" s="81" t="s">
        <v>193</v>
      </c>
      <c r="F450" t="str">
        <f t="shared" ref="F450:F513" si="7">TEXT(E450,"dddd")</f>
        <v>Sunday</v>
      </c>
    </row>
    <row r="451" spans="1:6" x14ac:dyDescent="0.45">
      <c r="A451" t="s">
        <v>99</v>
      </c>
      <c r="B451">
        <v>5.99</v>
      </c>
      <c r="C451" t="s">
        <v>61</v>
      </c>
      <c r="D451" t="str">
        <f>VLOOKUP(C451,vendor_table!$B$2:$C$31,2,)</f>
        <v>1000 Lowe's Blvd. Mooresville, NC, 28117</v>
      </c>
      <c r="E451" s="81" t="s">
        <v>193</v>
      </c>
      <c r="F451" t="str">
        <f t="shared" si="7"/>
        <v>Sunday</v>
      </c>
    </row>
    <row r="452" spans="1:6" x14ac:dyDescent="0.45">
      <c r="A452" t="s">
        <v>101</v>
      </c>
      <c r="B452">
        <v>4.5999999999999996</v>
      </c>
      <c r="C452" t="s">
        <v>58</v>
      </c>
      <c r="D452" t="str">
        <f>VLOOKUP(C452,vendor_table!$B$2:$C$31,2,)</f>
        <v>2455 Paces Ferry Rd SE. Atlanta, GA, 30339</v>
      </c>
      <c r="E452" s="81" t="s">
        <v>193</v>
      </c>
      <c r="F452" t="str">
        <f t="shared" si="7"/>
        <v>Sunday</v>
      </c>
    </row>
    <row r="453" spans="1:6" x14ac:dyDescent="0.45">
      <c r="A453" t="s">
        <v>101</v>
      </c>
      <c r="B453">
        <v>5.99</v>
      </c>
      <c r="C453" t="s">
        <v>61</v>
      </c>
      <c r="D453" t="str">
        <f>VLOOKUP(C453,vendor_table!$B$2:$C$31,2,)</f>
        <v>1000 Lowe's Blvd. Mooresville, NC, 28117</v>
      </c>
      <c r="E453" s="81" t="s">
        <v>193</v>
      </c>
      <c r="F453" t="str">
        <f t="shared" si="7"/>
        <v>Sunday</v>
      </c>
    </row>
    <row r="454" spans="1:6" x14ac:dyDescent="0.45">
      <c r="A454" t="s">
        <v>101</v>
      </c>
      <c r="B454">
        <v>5.69</v>
      </c>
      <c r="C454" t="s">
        <v>50</v>
      </c>
      <c r="D454" t="str">
        <f>VLOOKUP(C454,vendor_table!$B$2:$C$31,2,)</f>
        <v>online</v>
      </c>
      <c r="E454" s="81" t="s">
        <v>193</v>
      </c>
      <c r="F454" t="str">
        <f t="shared" si="7"/>
        <v>Sunday</v>
      </c>
    </row>
    <row r="455" spans="1:6" x14ac:dyDescent="0.45">
      <c r="A455" t="s">
        <v>103</v>
      </c>
      <c r="B455">
        <v>1.6</v>
      </c>
      <c r="C455" t="s">
        <v>58</v>
      </c>
      <c r="D455" t="str">
        <f>VLOOKUP(C455,vendor_table!$B$2:$C$31,2,)</f>
        <v>2455 Paces Ferry Rd SE. Atlanta, GA, 30339</v>
      </c>
      <c r="E455" s="81" t="s">
        <v>193</v>
      </c>
      <c r="F455" t="str">
        <f t="shared" si="7"/>
        <v>Sunday</v>
      </c>
    </row>
    <row r="456" spans="1:6" x14ac:dyDescent="0.45">
      <c r="A456" t="s">
        <v>103</v>
      </c>
      <c r="B456">
        <v>1.99</v>
      </c>
      <c r="C456" t="s">
        <v>52</v>
      </c>
      <c r="D456" t="str">
        <f>VLOOKUP(C456,vendor_table!$B$2:$C$31,2,)</f>
        <v>online</v>
      </c>
      <c r="E456" s="81" t="s">
        <v>193</v>
      </c>
      <c r="F456" t="str">
        <f t="shared" si="7"/>
        <v>Sunday</v>
      </c>
    </row>
    <row r="457" spans="1:6" x14ac:dyDescent="0.45">
      <c r="A457" t="s">
        <v>105</v>
      </c>
      <c r="B457">
        <v>114</v>
      </c>
      <c r="C457" t="s">
        <v>49</v>
      </c>
      <c r="D457" t="str">
        <f>VLOOKUP(C457,vendor_table!$B$2:$C$31,2,)</f>
        <v>410 Terry Ave N. Seattle, WA, 98109</v>
      </c>
      <c r="E457" s="81" t="s">
        <v>193</v>
      </c>
      <c r="F457" t="str">
        <f t="shared" si="7"/>
        <v>Sunday</v>
      </c>
    </row>
    <row r="458" spans="1:6" x14ac:dyDescent="0.45">
      <c r="A458" t="s">
        <v>105</v>
      </c>
      <c r="B458">
        <v>118</v>
      </c>
      <c r="C458" t="s">
        <v>61</v>
      </c>
      <c r="D458" t="str">
        <f>VLOOKUP(C458,vendor_table!$B$2:$C$31,2,)</f>
        <v>1000 Lowe's Blvd. Mooresville, NC, 28117</v>
      </c>
      <c r="E458" s="81" t="s">
        <v>193</v>
      </c>
      <c r="F458" t="str">
        <f t="shared" si="7"/>
        <v>Sunday</v>
      </c>
    </row>
    <row r="459" spans="1:6" x14ac:dyDescent="0.45">
      <c r="A459" t="s">
        <v>105</v>
      </c>
      <c r="B459">
        <v>111.07</v>
      </c>
      <c r="C459" t="s">
        <v>56</v>
      </c>
      <c r="D459" t="str">
        <f>VLOOKUP(C459,vendor_table!$B$2:$C$31,2,)</f>
        <v>2025 Hamilton Avenue. San Jose, California, 95125</v>
      </c>
      <c r="E459" s="81" t="s">
        <v>193</v>
      </c>
      <c r="F459" t="str">
        <f t="shared" si="7"/>
        <v>Sunday</v>
      </c>
    </row>
    <row r="460" spans="1:6" x14ac:dyDescent="0.45">
      <c r="A460" t="s">
        <v>105</v>
      </c>
      <c r="B460">
        <v>84.99</v>
      </c>
      <c r="C460" t="s">
        <v>59</v>
      </c>
      <c r="D460" t="str">
        <f>VLOOKUP(C460,vendor_table!$B$2:$C$31,2,)</f>
        <v>1200 E Us Hwy 169. Grand Rapids, Minnesota, 55744</v>
      </c>
      <c r="E460" s="81" t="s">
        <v>193</v>
      </c>
      <c r="F460" t="str">
        <f t="shared" si="7"/>
        <v>Sunday</v>
      </c>
    </row>
    <row r="461" spans="1:6" x14ac:dyDescent="0.45">
      <c r="A461" t="s">
        <v>105</v>
      </c>
      <c r="B461">
        <v>117</v>
      </c>
      <c r="C461" t="s">
        <v>67</v>
      </c>
      <c r="D461" t="str">
        <f>VLOOKUP(C461,vendor_table!$B$2:$C$31,2,)</f>
        <v>5512 West Pico Blvd. Los Angeles, CA, 90019</v>
      </c>
      <c r="E461" s="81" t="s">
        <v>193</v>
      </c>
      <c r="F461" t="str">
        <f t="shared" si="7"/>
        <v>Sunday</v>
      </c>
    </row>
    <row r="462" spans="1:6" x14ac:dyDescent="0.45">
      <c r="A462" t="s">
        <v>107</v>
      </c>
      <c r="B462">
        <v>159</v>
      </c>
      <c r="C462" t="s">
        <v>58</v>
      </c>
      <c r="D462" t="str">
        <f>VLOOKUP(C462,vendor_table!$B$2:$C$31,2,)</f>
        <v>2455 Paces Ferry Rd SE. Atlanta, GA, 30339</v>
      </c>
      <c r="E462" s="81" t="s">
        <v>193</v>
      </c>
      <c r="F462" t="str">
        <f t="shared" si="7"/>
        <v>Sunday</v>
      </c>
    </row>
    <row r="463" spans="1:6" x14ac:dyDescent="0.45">
      <c r="A463" t="s">
        <v>107</v>
      </c>
      <c r="B463">
        <v>159</v>
      </c>
      <c r="C463" t="s">
        <v>61</v>
      </c>
      <c r="D463" t="str">
        <f>VLOOKUP(C463,vendor_table!$B$2:$C$31,2,)</f>
        <v>1000 Lowe's Blvd. Mooresville, NC, 28117</v>
      </c>
      <c r="E463" s="81" t="s">
        <v>193</v>
      </c>
      <c r="F463" t="str">
        <f t="shared" si="7"/>
        <v>Sunday</v>
      </c>
    </row>
    <row r="464" spans="1:6" x14ac:dyDescent="0.45">
      <c r="A464" t="s">
        <v>109</v>
      </c>
      <c r="B464">
        <v>149</v>
      </c>
      <c r="C464" t="s">
        <v>58</v>
      </c>
      <c r="D464" t="str">
        <f>VLOOKUP(C464,vendor_table!$B$2:$C$31,2,)</f>
        <v>2455 Paces Ferry Rd SE. Atlanta, GA, 30339</v>
      </c>
      <c r="E464" s="81" t="s">
        <v>193</v>
      </c>
      <c r="F464" t="str">
        <f t="shared" si="7"/>
        <v>Sunday</v>
      </c>
    </row>
    <row r="465" spans="1:6" x14ac:dyDescent="0.45">
      <c r="A465" t="s">
        <v>109</v>
      </c>
      <c r="B465">
        <v>149</v>
      </c>
      <c r="C465" t="s">
        <v>61</v>
      </c>
      <c r="D465" t="str">
        <f>VLOOKUP(C465,vendor_table!$B$2:$C$31,2,)</f>
        <v>1000 Lowe's Blvd. Mooresville, NC, 28117</v>
      </c>
      <c r="E465" s="81" t="s">
        <v>193</v>
      </c>
      <c r="F465" t="str">
        <f t="shared" si="7"/>
        <v>Sunday</v>
      </c>
    </row>
    <row r="466" spans="1:6" x14ac:dyDescent="0.45">
      <c r="A466" t="s">
        <v>109</v>
      </c>
      <c r="B466">
        <v>200.02</v>
      </c>
      <c r="C466" t="s">
        <v>54</v>
      </c>
      <c r="D466" t="str">
        <f>VLOOKUP(C466,vendor_table!$B$2:$C$31,2,)</f>
        <v>1835 E Hallandale Bch 264 Hallandale. Beach, FL, 33009</v>
      </c>
      <c r="E466" s="81" t="s">
        <v>193</v>
      </c>
      <c r="F466" t="str">
        <f t="shared" si="7"/>
        <v>Sunday</v>
      </c>
    </row>
    <row r="467" spans="1:6" x14ac:dyDescent="0.45">
      <c r="A467" t="s">
        <v>111</v>
      </c>
      <c r="B467">
        <v>289</v>
      </c>
      <c r="C467" t="s">
        <v>58</v>
      </c>
      <c r="D467" t="str">
        <f>VLOOKUP(C467,vendor_table!$B$2:$C$31,2,)</f>
        <v>2455 Paces Ferry Rd SE. Atlanta, GA, 30339</v>
      </c>
      <c r="E467" s="81" t="s">
        <v>193</v>
      </c>
      <c r="F467" t="str">
        <f t="shared" si="7"/>
        <v>Sunday</v>
      </c>
    </row>
    <row r="468" spans="1:6" x14ac:dyDescent="0.45">
      <c r="A468" t="s">
        <v>111</v>
      </c>
      <c r="B468">
        <v>279</v>
      </c>
      <c r="C468" t="s">
        <v>61</v>
      </c>
      <c r="D468" t="str">
        <f>VLOOKUP(C468,vendor_table!$B$2:$C$31,2,)</f>
        <v>1000 Lowe's Blvd. Mooresville, NC, 28117</v>
      </c>
      <c r="E468" s="81" t="s">
        <v>193</v>
      </c>
      <c r="F468" t="str">
        <f t="shared" si="7"/>
        <v>Sunday</v>
      </c>
    </row>
    <row r="469" spans="1:6" x14ac:dyDescent="0.45">
      <c r="A469" t="s">
        <v>113</v>
      </c>
      <c r="B469">
        <v>765</v>
      </c>
      <c r="C469" t="s">
        <v>58</v>
      </c>
      <c r="D469" t="str">
        <f>VLOOKUP(C469,vendor_table!$B$2:$C$31,2,)</f>
        <v>2455 Paces Ferry Rd SE. Atlanta, GA, 30339</v>
      </c>
      <c r="E469" s="81" t="s">
        <v>193</v>
      </c>
      <c r="F469" t="str">
        <f t="shared" si="7"/>
        <v>Sunday</v>
      </c>
    </row>
    <row r="470" spans="1:6" x14ac:dyDescent="0.45">
      <c r="A470" t="s">
        <v>113</v>
      </c>
      <c r="B470">
        <v>613.64</v>
      </c>
      <c r="C470" t="s">
        <v>49</v>
      </c>
      <c r="D470" t="str">
        <f>VLOOKUP(C470,vendor_table!$B$2:$C$31,2,)</f>
        <v>410 Terry Ave N. Seattle, WA, 98109</v>
      </c>
      <c r="E470" s="81" t="s">
        <v>193</v>
      </c>
      <c r="F470" t="str">
        <f t="shared" si="7"/>
        <v>Sunday</v>
      </c>
    </row>
    <row r="471" spans="1:6" x14ac:dyDescent="0.45">
      <c r="A471" t="s">
        <v>113</v>
      </c>
      <c r="B471">
        <v>1047.78</v>
      </c>
      <c r="C471" t="s">
        <v>56</v>
      </c>
      <c r="D471" t="str">
        <f>VLOOKUP(C471,vendor_table!$B$2:$C$31,2,)</f>
        <v>2025 Hamilton Avenue. San Jose, California, 95125</v>
      </c>
      <c r="E471" s="81" t="s">
        <v>193</v>
      </c>
      <c r="F471" t="str">
        <f t="shared" si="7"/>
        <v>Sunday</v>
      </c>
    </row>
    <row r="472" spans="1:6" x14ac:dyDescent="0.45">
      <c r="A472" t="s">
        <v>115</v>
      </c>
      <c r="B472">
        <v>409</v>
      </c>
      <c r="C472" t="s">
        <v>58</v>
      </c>
      <c r="D472" t="str">
        <f>VLOOKUP(C472,vendor_table!$B$2:$C$31,2,)</f>
        <v>2455 Paces Ferry Rd SE. Atlanta, GA, 30339</v>
      </c>
      <c r="E472" s="81" t="s">
        <v>193</v>
      </c>
      <c r="F472" t="str">
        <f t="shared" si="7"/>
        <v>Sunday</v>
      </c>
    </row>
    <row r="473" spans="1:6" x14ac:dyDescent="0.45">
      <c r="A473" t="s">
        <v>115</v>
      </c>
      <c r="B473">
        <v>470.43</v>
      </c>
      <c r="C473" t="s">
        <v>49</v>
      </c>
      <c r="D473" t="str">
        <f>VLOOKUP(C473,vendor_table!$B$2:$C$31,2,)</f>
        <v>410 Terry Ave N. Seattle, WA, 98109</v>
      </c>
      <c r="E473" s="81" t="s">
        <v>193</v>
      </c>
      <c r="F473" t="str">
        <f t="shared" si="7"/>
        <v>Sunday</v>
      </c>
    </row>
    <row r="474" spans="1:6" x14ac:dyDescent="0.45">
      <c r="A474" t="s">
        <v>115</v>
      </c>
      <c r="B474">
        <v>445.81</v>
      </c>
      <c r="C474" t="s">
        <v>56</v>
      </c>
      <c r="D474" t="str">
        <f>VLOOKUP(C474,vendor_table!$B$2:$C$31,2,)</f>
        <v>2025 Hamilton Avenue. San Jose, California, 95125</v>
      </c>
      <c r="E474" s="81" t="s">
        <v>193</v>
      </c>
      <c r="F474" t="str">
        <f t="shared" si="7"/>
        <v>Sunday</v>
      </c>
    </row>
    <row r="475" spans="1:6" x14ac:dyDescent="0.45">
      <c r="A475" t="s">
        <v>117</v>
      </c>
      <c r="B475">
        <v>145</v>
      </c>
      <c r="C475" t="s">
        <v>58</v>
      </c>
      <c r="D475" t="str">
        <f>VLOOKUP(C475,vendor_table!$B$2:$C$31,2,)</f>
        <v>2455 Paces Ferry Rd SE. Atlanta, GA, 30339</v>
      </c>
      <c r="E475" s="81" t="s">
        <v>193</v>
      </c>
      <c r="F475" t="str">
        <f t="shared" si="7"/>
        <v>Sunday</v>
      </c>
    </row>
    <row r="476" spans="1:6" x14ac:dyDescent="0.45">
      <c r="A476" t="s">
        <v>117</v>
      </c>
      <c r="B476">
        <v>155.99</v>
      </c>
      <c r="C476" t="s">
        <v>49</v>
      </c>
      <c r="D476" t="str">
        <f>VLOOKUP(C476,vendor_table!$B$2:$C$31,2,)</f>
        <v>410 Terry Ave N. Seattle, WA, 98109</v>
      </c>
      <c r="E476" s="81" t="s">
        <v>193</v>
      </c>
      <c r="F476" t="str">
        <f t="shared" si="7"/>
        <v>Sunday</v>
      </c>
    </row>
    <row r="477" spans="1:6" x14ac:dyDescent="0.45">
      <c r="A477" t="s">
        <v>88</v>
      </c>
      <c r="B477">
        <v>4.59</v>
      </c>
      <c r="C477" t="s">
        <v>57</v>
      </c>
      <c r="D477" t="str">
        <f>VLOOKUP(C477,vendor_table!$B$2:$C$31,2,)</f>
        <v>1290 N Hobbie Ave. Kankakee, Illinois, 60901</v>
      </c>
      <c r="E477" t="s">
        <v>195</v>
      </c>
      <c r="F477" t="str">
        <f t="shared" si="7"/>
        <v>Monday</v>
      </c>
    </row>
    <row r="478" spans="1:6" x14ac:dyDescent="0.45">
      <c r="A478" t="s">
        <v>90</v>
      </c>
      <c r="B478">
        <v>11.91</v>
      </c>
      <c r="C478" t="s">
        <v>58</v>
      </c>
      <c r="D478" t="str">
        <f>VLOOKUP(C478,vendor_table!$B$2:$C$31,2,)</f>
        <v>2455 Paces Ferry Rd SE. Atlanta, GA, 30339</v>
      </c>
      <c r="E478" t="s">
        <v>195</v>
      </c>
      <c r="F478" t="str">
        <f t="shared" si="7"/>
        <v>Monday</v>
      </c>
    </row>
    <row r="479" spans="1:6" x14ac:dyDescent="0.45">
      <c r="A479" t="s">
        <v>90</v>
      </c>
      <c r="B479">
        <v>10.47</v>
      </c>
      <c r="C479" t="s">
        <v>55</v>
      </c>
      <c r="D479" t="str">
        <f>VLOOKUP(C479,vendor_table!$B$2:$C$31,2,)</f>
        <v>4601 Bulls Bay Hwy #100. Jacksonville, FL, 32219</v>
      </c>
      <c r="E479" t="s">
        <v>195</v>
      </c>
      <c r="F479" t="str">
        <f t="shared" si="7"/>
        <v>Monday</v>
      </c>
    </row>
    <row r="480" spans="1:6" x14ac:dyDescent="0.45">
      <c r="A480" t="s">
        <v>90</v>
      </c>
      <c r="B480">
        <v>8.1199999999999992</v>
      </c>
      <c r="C480" t="s">
        <v>57</v>
      </c>
      <c r="D480" t="str">
        <f>VLOOKUP(C480,vendor_table!$B$2:$C$31,2,)</f>
        <v>1290 N Hobbie Ave. Kankakee, Illinois, 60901</v>
      </c>
      <c r="E480" t="s">
        <v>195</v>
      </c>
      <c r="F480" t="str">
        <f t="shared" si="7"/>
        <v>Monday</v>
      </c>
    </row>
    <row r="481" spans="1:6" x14ac:dyDescent="0.45">
      <c r="A481" t="s">
        <v>73</v>
      </c>
      <c r="B481">
        <v>20.62</v>
      </c>
      <c r="C481" t="s">
        <v>58</v>
      </c>
      <c r="D481" t="str">
        <f>VLOOKUP(C481,vendor_table!$B$2:$C$31,2,)</f>
        <v>2455 Paces Ferry Rd SE. Atlanta, GA, 30339</v>
      </c>
      <c r="E481" t="s">
        <v>195</v>
      </c>
      <c r="F481" t="str">
        <f t="shared" si="7"/>
        <v>Monday</v>
      </c>
    </row>
    <row r="482" spans="1:6" x14ac:dyDescent="0.45">
      <c r="A482" t="s">
        <v>73</v>
      </c>
      <c r="B482">
        <v>17.55</v>
      </c>
      <c r="C482" t="s">
        <v>71</v>
      </c>
      <c r="D482" t="str">
        <f>VLOOKUP(C482,vendor_table!$B$2:$C$31,2,)</f>
        <v>28 Biopolis Road. Singapore, 138568</v>
      </c>
      <c r="E482" t="s">
        <v>195</v>
      </c>
      <c r="F482" t="str">
        <f t="shared" si="7"/>
        <v>Monday</v>
      </c>
    </row>
    <row r="483" spans="1:6" x14ac:dyDescent="0.45">
      <c r="A483" t="s">
        <v>73</v>
      </c>
      <c r="B483">
        <v>8.9</v>
      </c>
      <c r="C483" t="s">
        <v>60</v>
      </c>
      <c r="D483" t="str">
        <f>VLOOKUP(C483,vendor_table!$B$2:$C$31,2,)</f>
        <v>5941 1st Avenue Eastman, GA, 31023</v>
      </c>
      <c r="E483" t="s">
        <v>195</v>
      </c>
      <c r="F483" t="str">
        <f t="shared" si="7"/>
        <v>Monday</v>
      </c>
    </row>
    <row r="484" spans="1:6" x14ac:dyDescent="0.45">
      <c r="A484" t="s">
        <v>73</v>
      </c>
      <c r="B484">
        <v>33.340000000000003</v>
      </c>
      <c r="C484" t="s">
        <v>54</v>
      </c>
      <c r="D484" t="str">
        <f>VLOOKUP(C484,vendor_table!$B$2:$C$31,2,)</f>
        <v>1835 E Hallandale Bch 264 Hallandale. Beach, FL, 33009</v>
      </c>
      <c r="E484" t="s">
        <v>195</v>
      </c>
      <c r="F484" t="str">
        <f t="shared" si="7"/>
        <v>Monday</v>
      </c>
    </row>
    <row r="485" spans="1:6" x14ac:dyDescent="0.45">
      <c r="A485" t="s">
        <v>93</v>
      </c>
      <c r="B485">
        <v>3.98</v>
      </c>
      <c r="C485" t="s">
        <v>58</v>
      </c>
      <c r="D485" t="str">
        <f>VLOOKUP(C485,vendor_table!$B$2:$C$31,2,)</f>
        <v>2455 Paces Ferry Rd SE. Atlanta, GA, 30339</v>
      </c>
      <c r="E485" t="s">
        <v>195</v>
      </c>
      <c r="F485" t="str">
        <f t="shared" si="7"/>
        <v>Monday</v>
      </c>
    </row>
    <row r="486" spans="1:6" x14ac:dyDescent="0.45">
      <c r="A486" t="s">
        <v>93</v>
      </c>
      <c r="B486">
        <v>8.41</v>
      </c>
      <c r="C486" t="s">
        <v>49</v>
      </c>
      <c r="D486" t="str">
        <f>VLOOKUP(C486,vendor_table!$B$2:$C$31,2,)</f>
        <v>410 Terry Ave N. Seattle, WA, 98109</v>
      </c>
      <c r="E486" t="s">
        <v>195</v>
      </c>
      <c r="F486" t="str">
        <f t="shared" si="7"/>
        <v>Monday</v>
      </c>
    </row>
    <row r="487" spans="1:6" x14ac:dyDescent="0.45">
      <c r="A487" t="s">
        <v>95</v>
      </c>
      <c r="B487">
        <v>2.98</v>
      </c>
      <c r="C487" t="s">
        <v>58</v>
      </c>
      <c r="D487" t="str">
        <f>VLOOKUP(C487,vendor_table!$B$2:$C$31,2,)</f>
        <v>2455 Paces Ferry Rd SE. Atlanta, GA, 30339</v>
      </c>
      <c r="E487" t="s">
        <v>195</v>
      </c>
      <c r="F487" t="str">
        <f t="shared" si="7"/>
        <v>Monday</v>
      </c>
    </row>
    <row r="488" spans="1:6" x14ac:dyDescent="0.45">
      <c r="A488" t="s">
        <v>95</v>
      </c>
      <c r="B488">
        <v>5.99</v>
      </c>
      <c r="C488" t="s">
        <v>61</v>
      </c>
      <c r="D488" t="str">
        <f>VLOOKUP(C488,vendor_table!$B$2:$C$31,2,)</f>
        <v>1000 Lowe's Blvd. Mooresville, NC, 28117</v>
      </c>
      <c r="E488" t="s">
        <v>195</v>
      </c>
      <c r="F488" t="str">
        <f t="shared" si="7"/>
        <v>Monday</v>
      </c>
    </row>
    <row r="489" spans="1:6" x14ac:dyDescent="0.45">
      <c r="A489" t="s">
        <v>95</v>
      </c>
      <c r="B489">
        <v>2.98</v>
      </c>
      <c r="C489" t="s">
        <v>64</v>
      </c>
      <c r="D489" t="str">
        <f>VLOOKUP(C489,vendor_table!$B$2:$C$31,2,)</f>
        <v>651 Brannan St. San Francisco, CA, 94107</v>
      </c>
      <c r="E489" t="s">
        <v>195</v>
      </c>
      <c r="F489" t="str">
        <f t="shared" si="7"/>
        <v>Monday</v>
      </c>
    </row>
    <row r="490" spans="1:6" x14ac:dyDescent="0.45">
      <c r="A490" t="s">
        <v>97</v>
      </c>
      <c r="B490">
        <v>1.1499999999999999</v>
      </c>
      <c r="C490" t="s">
        <v>58</v>
      </c>
      <c r="D490" t="str">
        <f>VLOOKUP(C490,vendor_table!$B$2:$C$31,2,)</f>
        <v>2455 Paces Ferry Rd SE. Atlanta, GA, 30339</v>
      </c>
      <c r="E490" t="s">
        <v>195</v>
      </c>
      <c r="F490" t="str">
        <f t="shared" si="7"/>
        <v>Monday</v>
      </c>
    </row>
    <row r="491" spans="1:6" x14ac:dyDescent="0.45">
      <c r="A491" t="s">
        <v>99</v>
      </c>
      <c r="B491">
        <v>3.98</v>
      </c>
      <c r="C491" t="s">
        <v>58</v>
      </c>
      <c r="D491" t="str">
        <f>VLOOKUP(C491,vendor_table!$B$2:$C$31,2,)</f>
        <v>2455 Paces Ferry Rd SE. Atlanta, GA, 30339</v>
      </c>
      <c r="E491" t="s">
        <v>195</v>
      </c>
      <c r="F491" t="str">
        <f t="shared" si="7"/>
        <v>Monday</v>
      </c>
    </row>
    <row r="492" spans="1:6" x14ac:dyDescent="0.45">
      <c r="A492" t="s">
        <v>99</v>
      </c>
      <c r="B492">
        <v>8.41</v>
      </c>
      <c r="C492" t="s">
        <v>49</v>
      </c>
      <c r="D492" t="str">
        <f>VLOOKUP(C492,vendor_table!$B$2:$C$31,2,)</f>
        <v>410 Terry Ave N. Seattle, WA, 98109</v>
      </c>
      <c r="E492" t="s">
        <v>195</v>
      </c>
      <c r="F492" t="str">
        <f t="shared" si="7"/>
        <v>Monday</v>
      </c>
    </row>
    <row r="493" spans="1:6" x14ac:dyDescent="0.45">
      <c r="A493" t="s">
        <v>101</v>
      </c>
      <c r="B493">
        <v>4.5999999999999996</v>
      </c>
      <c r="C493" t="s">
        <v>58</v>
      </c>
      <c r="D493" t="str">
        <f>VLOOKUP(C493,vendor_table!$B$2:$C$31,2,)</f>
        <v>2455 Paces Ferry Rd SE. Atlanta, GA, 30339</v>
      </c>
      <c r="E493" t="s">
        <v>195</v>
      </c>
      <c r="F493" t="str">
        <f t="shared" si="7"/>
        <v>Monday</v>
      </c>
    </row>
    <row r="494" spans="1:6" x14ac:dyDescent="0.45">
      <c r="A494" t="s">
        <v>101</v>
      </c>
      <c r="B494">
        <v>5.99</v>
      </c>
      <c r="C494" t="s">
        <v>61</v>
      </c>
      <c r="D494" t="str">
        <f>VLOOKUP(C494,vendor_table!$B$2:$C$31,2,)</f>
        <v>1000 Lowe's Blvd. Mooresville, NC, 28117</v>
      </c>
      <c r="E494" t="s">
        <v>195</v>
      </c>
      <c r="F494" t="str">
        <f t="shared" si="7"/>
        <v>Monday</v>
      </c>
    </row>
    <row r="495" spans="1:6" x14ac:dyDescent="0.45">
      <c r="A495" t="s">
        <v>101</v>
      </c>
      <c r="B495">
        <v>20</v>
      </c>
      <c r="C495" t="s">
        <v>49</v>
      </c>
      <c r="D495" t="str">
        <f>VLOOKUP(C495,vendor_table!$B$2:$C$31,2,)</f>
        <v>410 Terry Ave N. Seattle, WA, 98109</v>
      </c>
      <c r="E495" t="s">
        <v>195</v>
      </c>
      <c r="F495" t="str">
        <f t="shared" si="7"/>
        <v>Monday</v>
      </c>
    </row>
    <row r="496" spans="1:6" x14ac:dyDescent="0.45">
      <c r="A496" t="s">
        <v>103</v>
      </c>
      <c r="B496">
        <v>1.6</v>
      </c>
      <c r="C496" t="s">
        <v>58</v>
      </c>
      <c r="D496" t="str">
        <f>VLOOKUP(C496,vendor_table!$B$2:$C$31,2,)</f>
        <v>2455 Paces Ferry Rd SE. Atlanta, GA, 30339</v>
      </c>
      <c r="E496" t="s">
        <v>195</v>
      </c>
      <c r="F496" t="str">
        <f t="shared" si="7"/>
        <v>Monday</v>
      </c>
    </row>
    <row r="497" spans="1:6" x14ac:dyDescent="0.45">
      <c r="A497" t="s">
        <v>103</v>
      </c>
      <c r="B497">
        <v>1.99</v>
      </c>
      <c r="C497" t="s">
        <v>52</v>
      </c>
      <c r="D497" t="str">
        <f>VLOOKUP(C497,vendor_table!$B$2:$C$31,2,)</f>
        <v>online</v>
      </c>
      <c r="E497" t="s">
        <v>195</v>
      </c>
      <c r="F497" t="str">
        <f t="shared" si="7"/>
        <v>Monday</v>
      </c>
    </row>
    <row r="498" spans="1:6" x14ac:dyDescent="0.45">
      <c r="A498" t="s">
        <v>105</v>
      </c>
      <c r="B498">
        <v>114</v>
      </c>
      <c r="C498" t="s">
        <v>49</v>
      </c>
      <c r="D498" t="str">
        <f>VLOOKUP(C498,vendor_table!$B$2:$C$31,2,)</f>
        <v>410 Terry Ave N. Seattle, WA, 98109</v>
      </c>
      <c r="E498" t="s">
        <v>195</v>
      </c>
      <c r="F498" t="str">
        <f t="shared" si="7"/>
        <v>Monday</v>
      </c>
    </row>
    <row r="499" spans="1:6" x14ac:dyDescent="0.45">
      <c r="A499" t="s">
        <v>105</v>
      </c>
      <c r="B499">
        <v>118</v>
      </c>
      <c r="C499" t="s">
        <v>61</v>
      </c>
      <c r="D499" t="str">
        <f>VLOOKUP(C499,vendor_table!$B$2:$C$31,2,)</f>
        <v>1000 Lowe's Blvd. Mooresville, NC, 28117</v>
      </c>
      <c r="E499" t="s">
        <v>195</v>
      </c>
      <c r="F499" t="str">
        <f t="shared" si="7"/>
        <v>Monday</v>
      </c>
    </row>
    <row r="500" spans="1:6" x14ac:dyDescent="0.45">
      <c r="A500" t="s">
        <v>105</v>
      </c>
      <c r="B500">
        <v>111.07</v>
      </c>
      <c r="C500" t="s">
        <v>56</v>
      </c>
      <c r="D500" t="str">
        <f>VLOOKUP(C500,vendor_table!$B$2:$C$31,2,)</f>
        <v>2025 Hamilton Avenue. San Jose, California, 95125</v>
      </c>
      <c r="E500" t="s">
        <v>195</v>
      </c>
      <c r="F500" t="str">
        <f t="shared" si="7"/>
        <v>Monday</v>
      </c>
    </row>
    <row r="501" spans="1:6" x14ac:dyDescent="0.45">
      <c r="A501" t="s">
        <v>105</v>
      </c>
      <c r="B501">
        <v>84.99</v>
      </c>
      <c r="C501" t="s">
        <v>59</v>
      </c>
      <c r="D501" t="str">
        <f>VLOOKUP(C501,vendor_table!$B$2:$C$31,2,)</f>
        <v>1200 E Us Hwy 169. Grand Rapids, Minnesota, 55744</v>
      </c>
      <c r="E501" t="s">
        <v>195</v>
      </c>
      <c r="F501" t="str">
        <f t="shared" si="7"/>
        <v>Monday</v>
      </c>
    </row>
    <row r="502" spans="1:6" x14ac:dyDescent="0.45">
      <c r="A502" t="s">
        <v>105</v>
      </c>
      <c r="B502">
        <v>117</v>
      </c>
      <c r="C502" t="s">
        <v>67</v>
      </c>
      <c r="D502" t="str">
        <f>VLOOKUP(C502,vendor_table!$B$2:$C$31,2,)</f>
        <v>5512 West Pico Blvd. Los Angeles, CA, 90019</v>
      </c>
      <c r="E502" t="s">
        <v>195</v>
      </c>
      <c r="F502" t="str">
        <f t="shared" si="7"/>
        <v>Monday</v>
      </c>
    </row>
    <row r="503" spans="1:6" x14ac:dyDescent="0.45">
      <c r="A503" t="s">
        <v>107</v>
      </c>
      <c r="B503">
        <v>159</v>
      </c>
      <c r="C503" t="s">
        <v>58</v>
      </c>
      <c r="D503" t="str">
        <f>VLOOKUP(C503,vendor_table!$B$2:$C$31,2,)</f>
        <v>2455 Paces Ferry Rd SE. Atlanta, GA, 30339</v>
      </c>
      <c r="E503" t="s">
        <v>195</v>
      </c>
      <c r="F503" t="str">
        <f t="shared" si="7"/>
        <v>Monday</v>
      </c>
    </row>
    <row r="504" spans="1:6" x14ac:dyDescent="0.45">
      <c r="A504" t="s">
        <v>107</v>
      </c>
      <c r="B504">
        <v>159</v>
      </c>
      <c r="C504" t="s">
        <v>61</v>
      </c>
      <c r="D504" t="str">
        <f>VLOOKUP(C504,vendor_table!$B$2:$C$31,2,)</f>
        <v>1000 Lowe's Blvd. Mooresville, NC, 28117</v>
      </c>
      <c r="E504" t="s">
        <v>195</v>
      </c>
      <c r="F504" t="str">
        <f t="shared" si="7"/>
        <v>Monday</v>
      </c>
    </row>
    <row r="505" spans="1:6" x14ac:dyDescent="0.45">
      <c r="A505" t="s">
        <v>109</v>
      </c>
      <c r="B505">
        <v>149</v>
      </c>
      <c r="C505" t="s">
        <v>58</v>
      </c>
      <c r="D505" t="str">
        <f>VLOOKUP(C505,vendor_table!$B$2:$C$31,2,)</f>
        <v>2455 Paces Ferry Rd SE. Atlanta, GA, 30339</v>
      </c>
      <c r="E505" t="s">
        <v>195</v>
      </c>
      <c r="F505" t="str">
        <f t="shared" si="7"/>
        <v>Monday</v>
      </c>
    </row>
    <row r="506" spans="1:6" x14ac:dyDescent="0.45">
      <c r="A506" t="s">
        <v>109</v>
      </c>
      <c r="B506">
        <v>149</v>
      </c>
      <c r="C506" t="s">
        <v>61</v>
      </c>
      <c r="D506" t="str">
        <f>VLOOKUP(C506,vendor_table!$B$2:$C$31,2,)</f>
        <v>1000 Lowe's Blvd. Mooresville, NC, 28117</v>
      </c>
      <c r="E506" t="s">
        <v>195</v>
      </c>
      <c r="F506" t="str">
        <f t="shared" si="7"/>
        <v>Monday</v>
      </c>
    </row>
    <row r="507" spans="1:6" x14ac:dyDescent="0.45">
      <c r="A507" t="s">
        <v>109</v>
      </c>
      <c r="B507">
        <v>200.02</v>
      </c>
      <c r="C507" t="s">
        <v>54</v>
      </c>
      <c r="D507" t="str">
        <f>VLOOKUP(C507,vendor_table!$B$2:$C$31,2,)</f>
        <v>1835 E Hallandale Bch 264 Hallandale. Beach, FL, 33009</v>
      </c>
      <c r="E507" t="s">
        <v>195</v>
      </c>
      <c r="F507" t="str">
        <f t="shared" si="7"/>
        <v>Monday</v>
      </c>
    </row>
    <row r="508" spans="1:6" x14ac:dyDescent="0.45">
      <c r="A508" t="s">
        <v>111</v>
      </c>
      <c r="B508">
        <v>289</v>
      </c>
      <c r="C508" t="s">
        <v>58</v>
      </c>
      <c r="D508" t="str">
        <f>VLOOKUP(C508,vendor_table!$B$2:$C$31,2,)</f>
        <v>2455 Paces Ferry Rd SE. Atlanta, GA, 30339</v>
      </c>
      <c r="E508" t="s">
        <v>195</v>
      </c>
      <c r="F508" t="str">
        <f t="shared" si="7"/>
        <v>Monday</v>
      </c>
    </row>
    <row r="509" spans="1:6" x14ac:dyDescent="0.45">
      <c r="A509" t="s">
        <v>111</v>
      </c>
      <c r="B509">
        <v>289</v>
      </c>
      <c r="C509" t="s">
        <v>61</v>
      </c>
      <c r="D509" t="str">
        <f>VLOOKUP(C509,vendor_table!$B$2:$C$31,2,)</f>
        <v>1000 Lowe's Blvd. Mooresville, NC, 28117</v>
      </c>
      <c r="E509" t="s">
        <v>195</v>
      </c>
      <c r="F509" t="str">
        <f t="shared" si="7"/>
        <v>Monday</v>
      </c>
    </row>
    <row r="510" spans="1:6" x14ac:dyDescent="0.45">
      <c r="A510" t="s">
        <v>113</v>
      </c>
      <c r="B510">
        <v>765</v>
      </c>
      <c r="C510" t="s">
        <v>58</v>
      </c>
      <c r="D510" t="str">
        <f>VLOOKUP(C510,vendor_table!$B$2:$C$31,2,)</f>
        <v>2455 Paces Ferry Rd SE. Atlanta, GA, 30339</v>
      </c>
      <c r="E510" t="s">
        <v>195</v>
      </c>
      <c r="F510" t="str">
        <f t="shared" si="7"/>
        <v>Monday</v>
      </c>
    </row>
    <row r="511" spans="1:6" x14ac:dyDescent="0.45">
      <c r="A511" t="s">
        <v>113</v>
      </c>
      <c r="B511">
        <v>613.64</v>
      </c>
      <c r="C511" t="s">
        <v>49</v>
      </c>
      <c r="D511" t="str">
        <f>VLOOKUP(C511,vendor_table!$B$2:$C$31,2,)</f>
        <v>410 Terry Ave N. Seattle, WA, 98109</v>
      </c>
      <c r="E511" t="s">
        <v>195</v>
      </c>
      <c r="F511" t="str">
        <f t="shared" si="7"/>
        <v>Monday</v>
      </c>
    </row>
    <row r="512" spans="1:6" x14ac:dyDescent="0.45">
      <c r="A512" t="s">
        <v>113</v>
      </c>
      <c r="B512">
        <v>1047.78</v>
      </c>
      <c r="C512" t="s">
        <v>56</v>
      </c>
      <c r="D512" t="str">
        <f>VLOOKUP(C512,vendor_table!$B$2:$C$31,2,)</f>
        <v>2025 Hamilton Avenue. San Jose, California, 95125</v>
      </c>
      <c r="E512" t="s">
        <v>195</v>
      </c>
      <c r="F512" t="str">
        <f t="shared" si="7"/>
        <v>Monday</v>
      </c>
    </row>
    <row r="513" spans="1:6" x14ac:dyDescent="0.45">
      <c r="A513" t="s">
        <v>115</v>
      </c>
      <c r="B513">
        <v>379</v>
      </c>
      <c r="C513" t="s">
        <v>58</v>
      </c>
      <c r="D513" t="str">
        <f>VLOOKUP(C513,vendor_table!$B$2:$C$31,2,)</f>
        <v>2455 Paces Ferry Rd SE. Atlanta, GA, 30339</v>
      </c>
      <c r="E513" t="s">
        <v>195</v>
      </c>
      <c r="F513" t="str">
        <f t="shared" si="7"/>
        <v>Monday</v>
      </c>
    </row>
    <row r="514" spans="1:6" x14ac:dyDescent="0.45">
      <c r="A514" t="s">
        <v>115</v>
      </c>
      <c r="B514">
        <v>470.43</v>
      </c>
      <c r="C514" t="s">
        <v>49</v>
      </c>
      <c r="D514" t="str">
        <f>VLOOKUP(C514,vendor_table!$B$2:$C$31,2,)</f>
        <v>410 Terry Ave N. Seattle, WA, 98109</v>
      </c>
      <c r="E514" t="s">
        <v>195</v>
      </c>
      <c r="F514" t="str">
        <f t="shared" ref="F514:F577" si="8">TEXT(E514,"dddd")</f>
        <v>Monday</v>
      </c>
    </row>
    <row r="515" spans="1:6" x14ac:dyDescent="0.45">
      <c r="A515" t="s">
        <v>115</v>
      </c>
      <c r="B515">
        <v>445.81</v>
      </c>
      <c r="C515" t="s">
        <v>56</v>
      </c>
      <c r="D515" t="str">
        <f>VLOOKUP(C515,vendor_table!$B$2:$C$31,2,)</f>
        <v>2025 Hamilton Avenue. San Jose, California, 95125</v>
      </c>
      <c r="E515" t="s">
        <v>195</v>
      </c>
      <c r="F515" t="str">
        <f t="shared" si="8"/>
        <v>Monday</v>
      </c>
    </row>
    <row r="516" spans="1:6" x14ac:dyDescent="0.45">
      <c r="A516" t="s">
        <v>117</v>
      </c>
      <c r="B516">
        <v>145</v>
      </c>
      <c r="C516" t="s">
        <v>58</v>
      </c>
      <c r="D516" t="str">
        <f>VLOOKUP(C516,vendor_table!$B$2:$C$31,2,)</f>
        <v>2455 Paces Ferry Rd SE. Atlanta, GA, 30339</v>
      </c>
      <c r="E516" t="s">
        <v>195</v>
      </c>
      <c r="F516" t="str">
        <f t="shared" si="8"/>
        <v>Monday</v>
      </c>
    </row>
    <row r="517" spans="1:6" x14ac:dyDescent="0.45">
      <c r="A517" t="s">
        <v>117</v>
      </c>
      <c r="B517">
        <v>155.99</v>
      </c>
      <c r="C517" t="s">
        <v>49</v>
      </c>
      <c r="D517" t="str">
        <f>VLOOKUP(C517,vendor_table!$B$2:$C$31,2,)</f>
        <v>410 Terry Ave N. Seattle, WA, 98109</v>
      </c>
      <c r="E517" t="s">
        <v>195</v>
      </c>
      <c r="F517" t="str">
        <f t="shared" si="8"/>
        <v>Monday</v>
      </c>
    </row>
    <row r="518" spans="1:6" x14ac:dyDescent="0.45">
      <c r="A518" t="s">
        <v>117</v>
      </c>
      <c r="B518">
        <v>165</v>
      </c>
      <c r="C518" t="s">
        <v>72</v>
      </c>
      <c r="D518" t="str">
        <f>VLOOKUP(C518,vendor_table!$B$2:$C$31,2,)</f>
        <v>1431 7th St Ste 204. Santa Monica, California, 90401</v>
      </c>
      <c r="E518" t="s">
        <v>195</v>
      </c>
      <c r="F518" t="str">
        <f t="shared" si="8"/>
        <v>Monday</v>
      </c>
    </row>
    <row r="519" spans="1:6" x14ac:dyDescent="0.45">
      <c r="A519" t="s">
        <v>88</v>
      </c>
      <c r="B519">
        <v>7.22</v>
      </c>
      <c r="C519" t="s">
        <v>58</v>
      </c>
      <c r="D519" t="str">
        <f>VLOOKUP(C519,vendor_table!$B$2:$C$31,2,)</f>
        <v>2455 Paces Ferry Rd SE. Atlanta, GA, 30339</v>
      </c>
      <c r="E519" t="s">
        <v>197</v>
      </c>
      <c r="F519" t="str">
        <f t="shared" si="8"/>
        <v>Tuesday</v>
      </c>
    </row>
    <row r="520" spans="1:6" x14ac:dyDescent="0.45">
      <c r="A520" t="s">
        <v>88</v>
      </c>
      <c r="B520">
        <v>5.99</v>
      </c>
      <c r="C520" t="s">
        <v>61</v>
      </c>
      <c r="D520" t="str">
        <f>VLOOKUP(C520,vendor_table!$B$2:$C$31,2,)</f>
        <v>1000 Lowe's Blvd. Mooresville, NC, 28117</v>
      </c>
      <c r="E520" t="s">
        <v>197</v>
      </c>
      <c r="F520" t="str">
        <f t="shared" si="8"/>
        <v>Tuesday</v>
      </c>
    </row>
    <row r="521" spans="1:6" x14ac:dyDescent="0.45">
      <c r="A521" t="s">
        <v>88</v>
      </c>
      <c r="B521">
        <v>4.59</v>
      </c>
      <c r="C521" t="s">
        <v>57</v>
      </c>
      <c r="D521" t="str">
        <f>VLOOKUP(C521,vendor_table!$B$2:$C$31,2,)</f>
        <v>1290 N Hobbie Ave. Kankakee, Illinois, 60901</v>
      </c>
      <c r="E521" t="s">
        <v>197</v>
      </c>
      <c r="F521" t="str">
        <f t="shared" si="8"/>
        <v>Tuesday</v>
      </c>
    </row>
    <row r="522" spans="1:6" x14ac:dyDescent="0.45">
      <c r="A522" t="s">
        <v>88</v>
      </c>
      <c r="B522">
        <v>7.24</v>
      </c>
      <c r="C522" t="s">
        <v>63</v>
      </c>
      <c r="D522" t="str">
        <f>VLOOKUP(C522,vendor_table!$B$2:$C$31,2,)</f>
        <v>4777 Menard Drive. Eau Claire, Wisconsin, 54703</v>
      </c>
      <c r="E522" t="s">
        <v>197</v>
      </c>
      <c r="F522" t="str">
        <f t="shared" si="8"/>
        <v>Tuesday</v>
      </c>
    </row>
    <row r="523" spans="1:6" x14ac:dyDescent="0.45">
      <c r="A523" t="s">
        <v>90</v>
      </c>
      <c r="B523">
        <v>11.91</v>
      </c>
      <c r="C523" t="s">
        <v>58</v>
      </c>
      <c r="D523" t="str">
        <f>VLOOKUP(C523,vendor_table!$B$2:$C$31,2,)</f>
        <v>2455 Paces Ferry Rd SE. Atlanta, GA, 30339</v>
      </c>
      <c r="E523" t="s">
        <v>197</v>
      </c>
      <c r="F523" t="str">
        <f t="shared" si="8"/>
        <v>Tuesday</v>
      </c>
    </row>
    <row r="524" spans="1:6" x14ac:dyDescent="0.45">
      <c r="A524" t="s">
        <v>90</v>
      </c>
      <c r="B524">
        <v>12.68</v>
      </c>
      <c r="C524" t="s">
        <v>61</v>
      </c>
      <c r="D524" t="str">
        <f>VLOOKUP(C524,vendor_table!$B$2:$C$31,2,)</f>
        <v>1000 Lowe's Blvd. Mooresville, NC, 28117</v>
      </c>
      <c r="E524" t="s">
        <v>197</v>
      </c>
      <c r="F524" t="str">
        <f t="shared" si="8"/>
        <v>Tuesday</v>
      </c>
    </row>
    <row r="525" spans="1:6" x14ac:dyDescent="0.45">
      <c r="A525" t="s">
        <v>90</v>
      </c>
      <c r="B525">
        <v>10.47</v>
      </c>
      <c r="C525" t="s">
        <v>55</v>
      </c>
      <c r="D525" t="str">
        <f>VLOOKUP(C525,vendor_table!$B$2:$C$31,2,)</f>
        <v>4601 Bulls Bay Hwy #100. Jacksonville, FL, 32219</v>
      </c>
      <c r="E525" t="s">
        <v>197</v>
      </c>
      <c r="F525" t="str">
        <f t="shared" si="8"/>
        <v>Tuesday</v>
      </c>
    </row>
    <row r="526" spans="1:6" x14ac:dyDescent="0.45">
      <c r="A526" t="s">
        <v>90</v>
      </c>
      <c r="B526">
        <v>8.1199999999999992</v>
      </c>
      <c r="C526" t="s">
        <v>57</v>
      </c>
      <c r="D526" t="str">
        <f>VLOOKUP(C526,vendor_table!$B$2:$C$31,2,)</f>
        <v>1290 N Hobbie Ave. Kankakee, Illinois, 60901</v>
      </c>
      <c r="E526" t="s">
        <v>197</v>
      </c>
      <c r="F526" t="str">
        <f t="shared" si="8"/>
        <v>Tuesday</v>
      </c>
    </row>
    <row r="527" spans="1:6" x14ac:dyDescent="0.45">
      <c r="A527" t="s">
        <v>73</v>
      </c>
      <c r="B527">
        <v>20.62</v>
      </c>
      <c r="C527" t="s">
        <v>58</v>
      </c>
      <c r="D527" t="str">
        <f>VLOOKUP(C527,vendor_table!$B$2:$C$31,2,)</f>
        <v>2455 Paces Ferry Rd SE. Atlanta, GA, 30339</v>
      </c>
      <c r="E527" t="s">
        <v>197</v>
      </c>
      <c r="F527" t="str">
        <f t="shared" si="8"/>
        <v>Tuesday</v>
      </c>
    </row>
    <row r="528" spans="1:6" x14ac:dyDescent="0.45">
      <c r="A528" t="s">
        <v>73</v>
      </c>
      <c r="B528">
        <v>17.55</v>
      </c>
      <c r="C528" t="s">
        <v>71</v>
      </c>
      <c r="D528" t="str">
        <f>VLOOKUP(C528,vendor_table!$B$2:$C$31,2,)</f>
        <v>28 Biopolis Road. Singapore, 138568</v>
      </c>
      <c r="E528" t="s">
        <v>197</v>
      </c>
      <c r="F528" t="str">
        <f t="shared" si="8"/>
        <v>Tuesday</v>
      </c>
    </row>
    <row r="529" spans="1:6" x14ac:dyDescent="0.45">
      <c r="A529" t="s">
        <v>73</v>
      </c>
      <c r="B529">
        <v>33.340000000000003</v>
      </c>
      <c r="C529" t="s">
        <v>54</v>
      </c>
      <c r="D529" t="str">
        <f>VLOOKUP(C529,vendor_table!$B$2:$C$31,2,)</f>
        <v>1835 E Hallandale Bch 264 Hallandale. Beach, FL, 33009</v>
      </c>
      <c r="E529" t="s">
        <v>197</v>
      </c>
      <c r="F529" t="str">
        <f t="shared" si="8"/>
        <v>Tuesday</v>
      </c>
    </row>
    <row r="530" spans="1:6" x14ac:dyDescent="0.45">
      <c r="A530" t="s">
        <v>93</v>
      </c>
      <c r="B530">
        <v>3.98</v>
      </c>
      <c r="C530" t="s">
        <v>58</v>
      </c>
      <c r="D530" t="str">
        <f>VLOOKUP(C530,vendor_table!$B$2:$C$31,2,)</f>
        <v>2455 Paces Ferry Rd SE. Atlanta, GA, 30339</v>
      </c>
      <c r="E530" t="s">
        <v>197</v>
      </c>
      <c r="F530" t="str">
        <f t="shared" si="8"/>
        <v>Tuesday</v>
      </c>
    </row>
    <row r="531" spans="1:6" x14ac:dyDescent="0.45">
      <c r="A531" t="s">
        <v>93</v>
      </c>
      <c r="B531">
        <v>8.5399999999999991</v>
      </c>
      <c r="C531" t="s">
        <v>49</v>
      </c>
      <c r="D531" t="str">
        <f>VLOOKUP(C531,vendor_table!$B$2:$C$31,2,)</f>
        <v>410 Terry Ave N. Seattle, WA, 98109</v>
      </c>
      <c r="E531" t="s">
        <v>197</v>
      </c>
      <c r="F531" t="str">
        <f t="shared" si="8"/>
        <v>Tuesday</v>
      </c>
    </row>
    <row r="532" spans="1:6" x14ac:dyDescent="0.45">
      <c r="A532" t="s">
        <v>93</v>
      </c>
      <c r="B532">
        <v>2.1</v>
      </c>
      <c r="C532" t="s">
        <v>71</v>
      </c>
      <c r="D532" t="str">
        <f>VLOOKUP(C532,vendor_table!$B$2:$C$31,2,)</f>
        <v>28 Biopolis Road. Singapore, 138568</v>
      </c>
      <c r="E532" t="s">
        <v>197</v>
      </c>
      <c r="F532" t="str">
        <f t="shared" si="8"/>
        <v>Tuesday</v>
      </c>
    </row>
    <row r="533" spans="1:6" x14ac:dyDescent="0.45">
      <c r="A533" t="s">
        <v>95</v>
      </c>
      <c r="B533">
        <v>2.98</v>
      </c>
      <c r="C533" t="s">
        <v>58</v>
      </c>
      <c r="D533" t="str">
        <f>VLOOKUP(C533,vendor_table!$B$2:$C$31,2,)</f>
        <v>2455 Paces Ferry Rd SE. Atlanta, GA, 30339</v>
      </c>
      <c r="E533" t="s">
        <v>197</v>
      </c>
      <c r="F533" t="str">
        <f t="shared" si="8"/>
        <v>Tuesday</v>
      </c>
    </row>
    <row r="534" spans="1:6" x14ac:dyDescent="0.45">
      <c r="A534" t="s">
        <v>95</v>
      </c>
      <c r="B534">
        <v>3.66</v>
      </c>
      <c r="C534" t="s">
        <v>69</v>
      </c>
      <c r="D534" t="str">
        <f>VLOOKUP(C534,vendor_table!$B$2:$C$31,2,)</f>
        <v>6260 Abbott Dr. Omaha, Nebraska, 68110</v>
      </c>
      <c r="E534" t="s">
        <v>197</v>
      </c>
      <c r="F534" t="str">
        <f t="shared" si="8"/>
        <v>Tuesday</v>
      </c>
    </row>
    <row r="535" spans="1:6" x14ac:dyDescent="0.45">
      <c r="A535" t="s">
        <v>95</v>
      </c>
      <c r="B535">
        <v>5.99</v>
      </c>
      <c r="C535" t="s">
        <v>61</v>
      </c>
      <c r="D535" t="str">
        <f>VLOOKUP(C535,vendor_table!$B$2:$C$31,2,)</f>
        <v>1000 Lowe's Blvd. Mooresville, NC, 28117</v>
      </c>
      <c r="E535" t="s">
        <v>197</v>
      </c>
      <c r="F535" t="str">
        <f t="shared" si="8"/>
        <v>Tuesday</v>
      </c>
    </row>
    <row r="536" spans="1:6" x14ac:dyDescent="0.45">
      <c r="A536" t="s">
        <v>95</v>
      </c>
      <c r="B536">
        <v>2.98</v>
      </c>
      <c r="C536" t="s">
        <v>64</v>
      </c>
      <c r="D536" t="str">
        <f>VLOOKUP(C536,vendor_table!$B$2:$C$31,2,)</f>
        <v>651 Brannan St. San Francisco, CA, 94107</v>
      </c>
      <c r="E536" t="s">
        <v>197</v>
      </c>
      <c r="F536" t="str">
        <f t="shared" si="8"/>
        <v>Tuesday</v>
      </c>
    </row>
    <row r="537" spans="1:6" x14ac:dyDescent="0.45">
      <c r="A537" t="s">
        <v>97</v>
      </c>
      <c r="B537">
        <v>1.1499999999999999</v>
      </c>
      <c r="C537" t="s">
        <v>58</v>
      </c>
      <c r="D537" t="str">
        <f>VLOOKUP(C537,vendor_table!$B$2:$C$31,2,)</f>
        <v>2455 Paces Ferry Rd SE. Atlanta, GA, 30339</v>
      </c>
      <c r="E537" t="s">
        <v>197</v>
      </c>
      <c r="F537" t="str">
        <f t="shared" si="8"/>
        <v>Tuesday</v>
      </c>
    </row>
    <row r="538" spans="1:6" x14ac:dyDescent="0.45">
      <c r="A538" t="s">
        <v>99</v>
      </c>
      <c r="B538">
        <v>3.98</v>
      </c>
      <c r="C538" t="s">
        <v>58</v>
      </c>
      <c r="D538" t="str">
        <f>VLOOKUP(C538,vendor_table!$B$2:$C$31,2,)</f>
        <v>2455 Paces Ferry Rd SE. Atlanta, GA, 30339</v>
      </c>
      <c r="E538" t="s">
        <v>197</v>
      </c>
      <c r="F538" t="str">
        <f t="shared" si="8"/>
        <v>Tuesday</v>
      </c>
    </row>
    <row r="539" spans="1:6" x14ac:dyDescent="0.45">
      <c r="A539" t="s">
        <v>99</v>
      </c>
      <c r="B539">
        <v>8.41</v>
      </c>
      <c r="C539" t="s">
        <v>49</v>
      </c>
      <c r="D539" t="str">
        <f>VLOOKUP(C539,vendor_table!$B$2:$C$31,2,)</f>
        <v>410 Terry Ave N. Seattle, WA, 98109</v>
      </c>
      <c r="E539" t="s">
        <v>197</v>
      </c>
      <c r="F539" t="str">
        <f t="shared" si="8"/>
        <v>Tuesday</v>
      </c>
    </row>
    <row r="540" spans="1:6" x14ac:dyDescent="0.45">
      <c r="A540" t="s">
        <v>99</v>
      </c>
      <c r="B540">
        <v>5.99</v>
      </c>
      <c r="C540" t="s">
        <v>61</v>
      </c>
      <c r="D540" t="str">
        <f>VLOOKUP(C540,vendor_table!$B$2:$C$31,2,)</f>
        <v>1000 Lowe's Blvd. Mooresville, NC, 28117</v>
      </c>
      <c r="E540" t="s">
        <v>197</v>
      </c>
      <c r="F540" t="str">
        <f t="shared" si="8"/>
        <v>Tuesday</v>
      </c>
    </row>
    <row r="541" spans="1:6" x14ac:dyDescent="0.45">
      <c r="A541" t="s">
        <v>103</v>
      </c>
      <c r="B541">
        <v>1.6</v>
      </c>
      <c r="C541" t="s">
        <v>58</v>
      </c>
      <c r="D541" t="str">
        <f>VLOOKUP(C541,vendor_table!$B$2:$C$31,2,)</f>
        <v>2455 Paces Ferry Rd SE. Atlanta, GA, 30339</v>
      </c>
      <c r="E541" t="s">
        <v>197</v>
      </c>
      <c r="F541" t="str">
        <f t="shared" si="8"/>
        <v>Tuesday</v>
      </c>
    </row>
    <row r="542" spans="1:6" x14ac:dyDescent="0.45">
      <c r="A542" t="s">
        <v>103</v>
      </c>
      <c r="B542">
        <v>1.99</v>
      </c>
      <c r="C542" t="s">
        <v>52</v>
      </c>
      <c r="D542" t="str">
        <f>VLOOKUP(C542,vendor_table!$B$2:$C$31,2,)</f>
        <v>online</v>
      </c>
      <c r="E542" t="s">
        <v>197</v>
      </c>
      <c r="F542" t="str">
        <f t="shared" si="8"/>
        <v>Tuesday</v>
      </c>
    </row>
    <row r="543" spans="1:6" x14ac:dyDescent="0.45">
      <c r="A543" t="s">
        <v>105</v>
      </c>
      <c r="B543">
        <v>111.07</v>
      </c>
      <c r="C543" t="s">
        <v>56</v>
      </c>
      <c r="D543" t="str">
        <f>VLOOKUP(C543,vendor_table!$B$2:$C$31,2,)</f>
        <v>2025 Hamilton Avenue. San Jose, California, 95125</v>
      </c>
      <c r="E543" t="s">
        <v>197</v>
      </c>
      <c r="F543" t="str">
        <f t="shared" si="8"/>
        <v>Tuesday</v>
      </c>
    </row>
    <row r="544" spans="1:6" x14ac:dyDescent="0.45">
      <c r="A544" t="s">
        <v>107</v>
      </c>
      <c r="B544">
        <v>159</v>
      </c>
      <c r="C544" t="s">
        <v>58</v>
      </c>
      <c r="D544" t="str">
        <f>VLOOKUP(C544,vendor_table!$B$2:$C$31,2,)</f>
        <v>2455 Paces Ferry Rd SE. Atlanta, GA, 30339</v>
      </c>
      <c r="E544" t="s">
        <v>197</v>
      </c>
      <c r="F544" t="str">
        <f t="shared" si="8"/>
        <v>Tuesday</v>
      </c>
    </row>
    <row r="545" spans="1:6" x14ac:dyDescent="0.45">
      <c r="A545" t="s">
        <v>107</v>
      </c>
      <c r="B545">
        <v>172.22</v>
      </c>
      <c r="C545" t="s">
        <v>56</v>
      </c>
      <c r="D545" t="str">
        <f>VLOOKUP(C545,vendor_table!$B$2:$C$31,2,)</f>
        <v>2025 Hamilton Avenue. San Jose, California, 95125</v>
      </c>
      <c r="E545" t="s">
        <v>197</v>
      </c>
      <c r="F545" t="str">
        <f t="shared" si="8"/>
        <v>Tuesday</v>
      </c>
    </row>
    <row r="546" spans="1:6" x14ac:dyDescent="0.45">
      <c r="A546" t="s">
        <v>109</v>
      </c>
      <c r="B546">
        <v>149</v>
      </c>
      <c r="C546" t="s">
        <v>58</v>
      </c>
      <c r="D546" t="str">
        <f>VLOOKUP(C546,vendor_table!$B$2:$C$31,2,)</f>
        <v>2455 Paces Ferry Rd SE. Atlanta, GA, 30339</v>
      </c>
      <c r="E546" t="s">
        <v>197</v>
      </c>
      <c r="F546" t="str">
        <f t="shared" si="8"/>
        <v>Tuesday</v>
      </c>
    </row>
    <row r="547" spans="1:6" x14ac:dyDescent="0.45">
      <c r="A547" t="s">
        <v>109</v>
      </c>
      <c r="B547">
        <v>149</v>
      </c>
      <c r="C547" t="s">
        <v>61</v>
      </c>
      <c r="D547" t="str">
        <f>VLOOKUP(C547,vendor_table!$B$2:$C$31,2,)</f>
        <v>1000 Lowe's Blvd. Mooresville, NC, 28117</v>
      </c>
      <c r="E547" t="s">
        <v>197</v>
      </c>
      <c r="F547" t="str">
        <f t="shared" si="8"/>
        <v>Tuesday</v>
      </c>
    </row>
    <row r="548" spans="1:6" x14ac:dyDescent="0.45">
      <c r="A548" t="s">
        <v>109</v>
      </c>
      <c r="B548">
        <v>200.02</v>
      </c>
      <c r="C548" t="s">
        <v>54</v>
      </c>
      <c r="D548" t="str">
        <f>VLOOKUP(C548,vendor_table!$B$2:$C$31,2,)</f>
        <v>1835 E Hallandale Bch 264 Hallandale. Beach, FL, 33009</v>
      </c>
      <c r="E548" t="s">
        <v>197</v>
      </c>
      <c r="F548" t="str">
        <f t="shared" si="8"/>
        <v>Tuesday</v>
      </c>
    </row>
    <row r="549" spans="1:6" x14ac:dyDescent="0.45">
      <c r="A549" t="s">
        <v>111</v>
      </c>
      <c r="B549">
        <v>289</v>
      </c>
      <c r="C549" t="s">
        <v>58</v>
      </c>
      <c r="D549" t="str">
        <f>VLOOKUP(C549,vendor_table!$B$2:$C$31,2,)</f>
        <v>2455 Paces Ferry Rd SE. Atlanta, GA, 30339</v>
      </c>
      <c r="E549" t="s">
        <v>197</v>
      </c>
      <c r="F549" t="str">
        <f t="shared" si="8"/>
        <v>Tuesday</v>
      </c>
    </row>
    <row r="550" spans="1:6" x14ac:dyDescent="0.45">
      <c r="A550" t="s">
        <v>111</v>
      </c>
      <c r="B550">
        <v>339.09</v>
      </c>
      <c r="C550" t="s">
        <v>65</v>
      </c>
      <c r="D550" t="str">
        <f>VLOOKUP(C550,vendor_table!$B$2:$C$31,2,)</f>
        <v>574 Road 11. Schuyler, Nebraska, 68661</v>
      </c>
      <c r="E550" t="s">
        <v>197</v>
      </c>
      <c r="F550" t="str">
        <f t="shared" si="8"/>
        <v>Tuesday</v>
      </c>
    </row>
    <row r="551" spans="1:6" x14ac:dyDescent="0.45">
      <c r="A551" t="s">
        <v>113</v>
      </c>
      <c r="B551">
        <v>613.64</v>
      </c>
      <c r="C551" t="s">
        <v>49</v>
      </c>
      <c r="D551" t="str">
        <f>VLOOKUP(C551,vendor_table!$B$2:$C$31,2,)</f>
        <v>410 Terry Ave N. Seattle, WA, 98109</v>
      </c>
      <c r="E551" t="s">
        <v>197</v>
      </c>
      <c r="F551" t="str">
        <f t="shared" si="8"/>
        <v>Tuesday</v>
      </c>
    </row>
    <row r="552" spans="1:6" x14ac:dyDescent="0.45">
      <c r="A552" t="s">
        <v>113</v>
      </c>
      <c r="B552">
        <v>877.38</v>
      </c>
      <c r="C552" t="s">
        <v>56</v>
      </c>
      <c r="D552" t="str">
        <f>VLOOKUP(C552,vendor_table!$B$2:$C$31,2,)</f>
        <v>2025 Hamilton Avenue. San Jose, California, 95125</v>
      </c>
      <c r="E552" t="s">
        <v>197</v>
      </c>
      <c r="F552" t="str">
        <f t="shared" si="8"/>
        <v>Tuesday</v>
      </c>
    </row>
    <row r="553" spans="1:6" x14ac:dyDescent="0.45">
      <c r="A553" t="s">
        <v>115</v>
      </c>
      <c r="B553">
        <v>379</v>
      </c>
      <c r="C553" t="s">
        <v>58</v>
      </c>
      <c r="D553" t="str">
        <f>VLOOKUP(C553,vendor_table!$B$2:$C$31,2,)</f>
        <v>2455 Paces Ferry Rd SE. Atlanta, GA, 30339</v>
      </c>
      <c r="E553" t="s">
        <v>197</v>
      </c>
      <c r="F553" t="str">
        <f t="shared" si="8"/>
        <v>Tuesday</v>
      </c>
    </row>
    <row r="554" spans="1:6" x14ac:dyDescent="0.45">
      <c r="A554" t="s">
        <v>115</v>
      </c>
      <c r="B554">
        <v>470.43</v>
      </c>
      <c r="C554" t="s">
        <v>49</v>
      </c>
      <c r="D554" t="str">
        <f>VLOOKUP(C554,vendor_table!$B$2:$C$31,2,)</f>
        <v>410 Terry Ave N. Seattle, WA, 98109</v>
      </c>
      <c r="E554" t="s">
        <v>197</v>
      </c>
      <c r="F554" t="str">
        <f t="shared" si="8"/>
        <v>Tuesday</v>
      </c>
    </row>
    <row r="555" spans="1:6" x14ac:dyDescent="0.45">
      <c r="A555" t="s">
        <v>115</v>
      </c>
      <c r="B555">
        <v>445.81</v>
      </c>
      <c r="C555" t="s">
        <v>56</v>
      </c>
      <c r="D555" t="str">
        <f>VLOOKUP(C555,vendor_table!$B$2:$C$31,2,)</f>
        <v>2025 Hamilton Avenue. San Jose, California, 95125</v>
      </c>
      <c r="E555" t="s">
        <v>197</v>
      </c>
      <c r="F555" t="str">
        <f t="shared" si="8"/>
        <v>Tuesday</v>
      </c>
    </row>
    <row r="556" spans="1:6" x14ac:dyDescent="0.45">
      <c r="A556" t="s">
        <v>117</v>
      </c>
      <c r="B556">
        <v>145</v>
      </c>
      <c r="C556" t="s">
        <v>58</v>
      </c>
      <c r="D556" t="str">
        <f>VLOOKUP(C556,vendor_table!$B$2:$C$31,2,)</f>
        <v>2455 Paces Ferry Rd SE. Atlanta, GA, 30339</v>
      </c>
      <c r="E556" t="s">
        <v>197</v>
      </c>
      <c r="F556" t="str">
        <f t="shared" si="8"/>
        <v>Tuesday</v>
      </c>
    </row>
    <row r="557" spans="1:6" x14ac:dyDescent="0.45">
      <c r="A557" t="s">
        <v>117</v>
      </c>
      <c r="B557">
        <v>155.99</v>
      </c>
      <c r="C557" t="s">
        <v>49</v>
      </c>
      <c r="D557" t="str">
        <f>VLOOKUP(C557,vendor_table!$B$2:$C$31,2,)</f>
        <v>410 Terry Ave N. Seattle, WA, 98109</v>
      </c>
      <c r="E557" t="s">
        <v>197</v>
      </c>
      <c r="F557" t="str">
        <f t="shared" si="8"/>
        <v>Tuesday</v>
      </c>
    </row>
    <row r="558" spans="1:6" x14ac:dyDescent="0.45">
      <c r="A558" t="s">
        <v>88</v>
      </c>
      <c r="B558">
        <v>7.22</v>
      </c>
      <c r="C558" t="s">
        <v>58</v>
      </c>
      <c r="D558" t="str">
        <f>VLOOKUP(C558,vendor_table!$B$2:$C$31,2,)</f>
        <v>2455 Paces Ferry Rd SE. Atlanta, GA, 30339</v>
      </c>
      <c r="E558" t="s">
        <v>201</v>
      </c>
      <c r="F558" t="str">
        <f t="shared" si="8"/>
        <v>Wednesday</v>
      </c>
    </row>
    <row r="559" spans="1:6" x14ac:dyDescent="0.45">
      <c r="A559" t="s">
        <v>88</v>
      </c>
      <c r="B559">
        <v>5.99</v>
      </c>
      <c r="C559" t="s">
        <v>61</v>
      </c>
      <c r="D559" t="str">
        <f>VLOOKUP(C559,vendor_table!$B$2:$C$31,2,)</f>
        <v>1000 Lowe's Blvd. Mooresville, NC, 28117</v>
      </c>
      <c r="E559" t="s">
        <v>201</v>
      </c>
      <c r="F559" t="str">
        <f t="shared" si="8"/>
        <v>Wednesday</v>
      </c>
    </row>
    <row r="560" spans="1:6" x14ac:dyDescent="0.45">
      <c r="A560" t="s">
        <v>88</v>
      </c>
      <c r="B560">
        <v>4.8600000000000003</v>
      </c>
      <c r="C560" t="s">
        <v>57</v>
      </c>
      <c r="D560" t="str">
        <f>VLOOKUP(C560,vendor_table!$B$2:$C$31,2,)</f>
        <v>1290 N Hobbie Ave. Kankakee, Illinois, 60901</v>
      </c>
      <c r="E560" t="s">
        <v>201</v>
      </c>
      <c r="F560" t="str">
        <f t="shared" si="8"/>
        <v>Wednesday</v>
      </c>
    </row>
    <row r="561" spans="1:6" x14ac:dyDescent="0.45">
      <c r="A561" t="s">
        <v>88</v>
      </c>
      <c r="B561">
        <v>5.88</v>
      </c>
      <c r="C561" t="s">
        <v>69</v>
      </c>
      <c r="D561" t="str">
        <f>VLOOKUP(C561,vendor_table!$B$2:$C$31,2,)</f>
        <v>6260 Abbott Dr. Omaha, Nebraska, 68110</v>
      </c>
      <c r="E561" t="s">
        <v>201</v>
      </c>
      <c r="F561" t="str">
        <f t="shared" si="8"/>
        <v>Wednesday</v>
      </c>
    </row>
    <row r="562" spans="1:6" x14ac:dyDescent="0.45">
      <c r="A562" t="s">
        <v>88</v>
      </c>
      <c r="B562">
        <v>7.24</v>
      </c>
      <c r="C562" t="s">
        <v>63</v>
      </c>
      <c r="D562" t="str">
        <f>VLOOKUP(C562,vendor_table!$B$2:$C$31,2,)</f>
        <v>4777 Menard Drive. Eau Claire, Wisconsin, 54703</v>
      </c>
      <c r="E562" t="s">
        <v>201</v>
      </c>
      <c r="F562" t="str">
        <f t="shared" si="8"/>
        <v>Wednesday</v>
      </c>
    </row>
    <row r="563" spans="1:6" x14ac:dyDescent="0.45">
      <c r="A563" t="s">
        <v>90</v>
      </c>
      <c r="B563">
        <v>11.91</v>
      </c>
      <c r="C563" t="s">
        <v>58</v>
      </c>
      <c r="D563" t="str">
        <f>VLOOKUP(C563,vendor_table!$B$2:$C$31,2,)</f>
        <v>2455 Paces Ferry Rd SE. Atlanta, GA, 30339</v>
      </c>
      <c r="E563" t="s">
        <v>201</v>
      </c>
      <c r="F563" t="str">
        <f t="shared" si="8"/>
        <v>Wednesday</v>
      </c>
    </row>
    <row r="564" spans="1:6" x14ac:dyDescent="0.45">
      <c r="A564" t="s">
        <v>90</v>
      </c>
      <c r="B564">
        <v>10.47</v>
      </c>
      <c r="C564" t="s">
        <v>55</v>
      </c>
      <c r="D564" t="str">
        <f>VLOOKUP(C564,vendor_table!$B$2:$C$31,2,)</f>
        <v>4601 Bulls Bay Hwy #100. Jacksonville, FL, 32219</v>
      </c>
      <c r="E564" t="s">
        <v>201</v>
      </c>
      <c r="F564" t="str">
        <f t="shared" si="8"/>
        <v>Wednesday</v>
      </c>
    </row>
    <row r="565" spans="1:6" x14ac:dyDescent="0.45">
      <c r="A565" t="s">
        <v>90</v>
      </c>
      <c r="B565">
        <v>8.1199999999999992</v>
      </c>
      <c r="C565" t="s">
        <v>57</v>
      </c>
      <c r="D565" t="str">
        <f>VLOOKUP(C565,vendor_table!$B$2:$C$31,2,)</f>
        <v>1290 N Hobbie Ave. Kankakee, Illinois, 60901</v>
      </c>
      <c r="E565" t="s">
        <v>201</v>
      </c>
      <c r="F565" t="str">
        <f t="shared" si="8"/>
        <v>Wednesday</v>
      </c>
    </row>
    <row r="566" spans="1:6" x14ac:dyDescent="0.45">
      <c r="A566" t="s">
        <v>73</v>
      </c>
      <c r="B566">
        <v>20.62</v>
      </c>
      <c r="C566" t="s">
        <v>58</v>
      </c>
      <c r="D566" t="str">
        <f>VLOOKUP(C566,vendor_table!$B$2:$C$31,2,)</f>
        <v>2455 Paces Ferry Rd SE. Atlanta, GA, 30339</v>
      </c>
      <c r="E566" t="s">
        <v>202</v>
      </c>
      <c r="F566" t="str">
        <f t="shared" si="8"/>
        <v>Wednesday</v>
      </c>
    </row>
    <row r="567" spans="1:6" x14ac:dyDescent="0.45">
      <c r="A567" t="s">
        <v>73</v>
      </c>
      <c r="B567">
        <v>17.55</v>
      </c>
      <c r="C567" t="s">
        <v>71</v>
      </c>
      <c r="D567" t="str">
        <f>VLOOKUP(C567,vendor_table!$B$2:$C$31,2,)</f>
        <v>28 Biopolis Road. Singapore, 138568</v>
      </c>
      <c r="E567" t="s">
        <v>202</v>
      </c>
      <c r="F567" t="str">
        <f t="shared" si="8"/>
        <v>Wednesday</v>
      </c>
    </row>
    <row r="568" spans="1:6" x14ac:dyDescent="0.45">
      <c r="A568" t="s">
        <v>93</v>
      </c>
      <c r="B568">
        <v>3.98</v>
      </c>
      <c r="C568" t="s">
        <v>58</v>
      </c>
      <c r="D568" t="str">
        <f>VLOOKUP(C568,vendor_table!$B$2:$C$31,2,)</f>
        <v>2455 Paces Ferry Rd SE. Atlanta, GA, 30339</v>
      </c>
      <c r="E568" t="s">
        <v>202</v>
      </c>
      <c r="F568" t="str">
        <f t="shared" si="8"/>
        <v>Wednesday</v>
      </c>
    </row>
    <row r="569" spans="1:6" x14ac:dyDescent="0.45">
      <c r="A569" t="s">
        <v>93</v>
      </c>
      <c r="B569">
        <v>5.99</v>
      </c>
      <c r="C569" t="s">
        <v>49</v>
      </c>
      <c r="D569" t="str">
        <f>VLOOKUP(C569,vendor_table!$B$2:$C$31,2,)</f>
        <v>410 Terry Ave N. Seattle, WA, 98109</v>
      </c>
      <c r="E569" t="s">
        <v>202</v>
      </c>
      <c r="F569" t="str">
        <f t="shared" si="8"/>
        <v>Wednesday</v>
      </c>
    </row>
    <row r="570" spans="1:6" x14ac:dyDescent="0.45">
      <c r="A570" t="s">
        <v>93</v>
      </c>
      <c r="B570">
        <v>2.1</v>
      </c>
      <c r="C570" t="s">
        <v>71</v>
      </c>
      <c r="D570" t="str">
        <f>VLOOKUP(C570,vendor_table!$B$2:$C$31,2,)</f>
        <v>28 Biopolis Road. Singapore, 138568</v>
      </c>
      <c r="E570" t="s">
        <v>202</v>
      </c>
      <c r="F570" t="str">
        <f t="shared" si="8"/>
        <v>Wednesday</v>
      </c>
    </row>
    <row r="571" spans="1:6" x14ac:dyDescent="0.45">
      <c r="A571" t="s">
        <v>95</v>
      </c>
      <c r="B571">
        <v>2.98</v>
      </c>
      <c r="C571" t="s">
        <v>58</v>
      </c>
      <c r="D571" t="str">
        <f>VLOOKUP(C571,vendor_table!$B$2:$C$31,2,)</f>
        <v>2455 Paces Ferry Rd SE. Atlanta, GA, 30339</v>
      </c>
      <c r="E571" t="s">
        <v>202</v>
      </c>
      <c r="F571" t="str">
        <f t="shared" si="8"/>
        <v>Wednesday</v>
      </c>
    </row>
    <row r="572" spans="1:6" x14ac:dyDescent="0.45">
      <c r="A572" t="s">
        <v>95</v>
      </c>
      <c r="B572">
        <v>5.99</v>
      </c>
      <c r="C572" t="s">
        <v>61</v>
      </c>
      <c r="D572" t="str">
        <f>VLOOKUP(C572,vendor_table!$B$2:$C$31,2,)</f>
        <v>1000 Lowe's Blvd. Mooresville, NC, 28117</v>
      </c>
      <c r="E572" t="s">
        <v>202</v>
      </c>
      <c r="F572" t="str">
        <f t="shared" si="8"/>
        <v>Wednesday</v>
      </c>
    </row>
    <row r="573" spans="1:6" x14ac:dyDescent="0.45">
      <c r="A573" t="s">
        <v>95</v>
      </c>
      <c r="B573">
        <v>2.98</v>
      </c>
      <c r="C573" t="s">
        <v>64</v>
      </c>
      <c r="D573" t="str">
        <f>VLOOKUP(C573,vendor_table!$B$2:$C$31,2,)</f>
        <v>651 Brannan St. San Francisco, CA, 94107</v>
      </c>
      <c r="E573" t="s">
        <v>202</v>
      </c>
      <c r="F573" t="str">
        <f t="shared" si="8"/>
        <v>Wednesday</v>
      </c>
    </row>
    <row r="574" spans="1:6" x14ac:dyDescent="0.45">
      <c r="A574" t="s">
        <v>97</v>
      </c>
      <c r="B574">
        <v>1.1499999999999999</v>
      </c>
      <c r="C574" t="s">
        <v>58</v>
      </c>
      <c r="D574" t="str">
        <f>VLOOKUP(C574,vendor_table!$B$2:$C$31,2,)</f>
        <v>2455 Paces Ferry Rd SE. Atlanta, GA, 30339</v>
      </c>
      <c r="E574" t="s">
        <v>202</v>
      </c>
      <c r="F574" t="str">
        <f t="shared" si="8"/>
        <v>Wednesday</v>
      </c>
    </row>
    <row r="575" spans="1:6" x14ac:dyDescent="0.45">
      <c r="A575" t="s">
        <v>99</v>
      </c>
      <c r="B575">
        <v>3.98</v>
      </c>
      <c r="C575" t="s">
        <v>58</v>
      </c>
      <c r="D575" t="str">
        <f>VLOOKUP(C575,vendor_table!$B$2:$C$31,2,)</f>
        <v>2455 Paces Ferry Rd SE. Atlanta, GA, 30339</v>
      </c>
      <c r="E575" t="s">
        <v>202</v>
      </c>
      <c r="F575" t="str">
        <f t="shared" si="8"/>
        <v>Wednesday</v>
      </c>
    </row>
    <row r="576" spans="1:6" x14ac:dyDescent="0.45">
      <c r="A576" t="s">
        <v>99</v>
      </c>
      <c r="B576">
        <v>5.99</v>
      </c>
      <c r="C576" t="s">
        <v>49</v>
      </c>
      <c r="D576" t="str">
        <f>VLOOKUP(C576,vendor_table!$B$2:$C$31,2,)</f>
        <v>410 Terry Ave N. Seattle, WA, 98109</v>
      </c>
      <c r="E576" t="s">
        <v>202</v>
      </c>
      <c r="F576" t="str">
        <f t="shared" si="8"/>
        <v>Wednesday</v>
      </c>
    </row>
    <row r="577" spans="1:6" x14ac:dyDescent="0.45">
      <c r="A577" t="s">
        <v>99</v>
      </c>
      <c r="B577">
        <v>5.99</v>
      </c>
      <c r="C577" t="s">
        <v>61</v>
      </c>
      <c r="D577" t="str">
        <f>VLOOKUP(C577,vendor_table!$B$2:$C$31,2,)</f>
        <v>1000 Lowe's Blvd. Mooresville, NC, 28117</v>
      </c>
      <c r="E577" t="s">
        <v>202</v>
      </c>
      <c r="F577" t="str">
        <f t="shared" si="8"/>
        <v>Wednesday</v>
      </c>
    </row>
    <row r="578" spans="1:6" x14ac:dyDescent="0.45">
      <c r="A578" t="s">
        <v>99</v>
      </c>
      <c r="B578">
        <v>2.1</v>
      </c>
      <c r="C578" t="s">
        <v>71</v>
      </c>
      <c r="D578" t="str">
        <f>VLOOKUP(C578,vendor_table!$B$2:$C$31,2,)</f>
        <v>28 Biopolis Road. Singapore, 138568</v>
      </c>
      <c r="E578" t="s">
        <v>202</v>
      </c>
      <c r="F578" t="str">
        <f t="shared" ref="F578:F641" si="9">TEXT(E578,"dddd")</f>
        <v>Wednesday</v>
      </c>
    </row>
    <row r="579" spans="1:6" x14ac:dyDescent="0.45">
      <c r="A579" t="s">
        <v>101</v>
      </c>
      <c r="B579">
        <v>4.5999999999999996</v>
      </c>
      <c r="C579" t="s">
        <v>58</v>
      </c>
      <c r="D579" t="str">
        <f>VLOOKUP(C579,vendor_table!$B$2:$C$31,2,)</f>
        <v>2455 Paces Ferry Rd SE. Atlanta, GA, 30339</v>
      </c>
      <c r="E579" t="s">
        <v>202</v>
      </c>
      <c r="F579" t="str">
        <f t="shared" si="9"/>
        <v>Wednesday</v>
      </c>
    </row>
    <row r="580" spans="1:6" x14ac:dyDescent="0.45">
      <c r="A580" t="s">
        <v>101</v>
      </c>
      <c r="B580">
        <v>5.99</v>
      </c>
      <c r="C580" t="s">
        <v>61</v>
      </c>
      <c r="D580" t="str">
        <f>VLOOKUP(C580,vendor_table!$B$2:$C$31,2,)</f>
        <v>1000 Lowe's Blvd. Mooresville, NC, 28117</v>
      </c>
      <c r="E580" t="s">
        <v>202</v>
      </c>
      <c r="F580" t="str">
        <f t="shared" si="9"/>
        <v>Wednesday</v>
      </c>
    </row>
    <row r="581" spans="1:6" x14ac:dyDescent="0.45">
      <c r="A581" t="s">
        <v>101</v>
      </c>
      <c r="B581">
        <v>20</v>
      </c>
      <c r="C581" t="s">
        <v>49</v>
      </c>
      <c r="D581" t="str">
        <f>VLOOKUP(C581,vendor_table!$B$2:$C$31,2,)</f>
        <v>410 Terry Ave N. Seattle, WA, 98109</v>
      </c>
      <c r="E581" t="s">
        <v>202</v>
      </c>
      <c r="F581" t="str">
        <f t="shared" si="9"/>
        <v>Wednesday</v>
      </c>
    </row>
    <row r="582" spans="1:6" x14ac:dyDescent="0.45">
      <c r="A582" t="s">
        <v>103</v>
      </c>
      <c r="B582">
        <v>1.6</v>
      </c>
      <c r="C582" t="s">
        <v>58</v>
      </c>
      <c r="D582" t="str">
        <f>VLOOKUP(C582,vendor_table!$B$2:$C$31,2,)</f>
        <v>2455 Paces Ferry Rd SE. Atlanta, GA, 30339</v>
      </c>
      <c r="E582" t="s">
        <v>202</v>
      </c>
      <c r="F582" t="str">
        <f t="shared" si="9"/>
        <v>Wednesday</v>
      </c>
    </row>
    <row r="583" spans="1:6" x14ac:dyDescent="0.45">
      <c r="A583" t="s">
        <v>103</v>
      </c>
      <c r="B583">
        <v>1.99</v>
      </c>
      <c r="C583" t="s">
        <v>52</v>
      </c>
      <c r="D583" t="str">
        <f>VLOOKUP(C583,vendor_table!$B$2:$C$31,2,)</f>
        <v>online</v>
      </c>
      <c r="E583" t="s">
        <v>202</v>
      </c>
      <c r="F583" t="str">
        <f t="shared" si="9"/>
        <v>Wednesday</v>
      </c>
    </row>
    <row r="584" spans="1:6" x14ac:dyDescent="0.45">
      <c r="A584" t="s">
        <v>105</v>
      </c>
      <c r="B584">
        <v>114</v>
      </c>
      <c r="C584" t="s">
        <v>49</v>
      </c>
      <c r="D584" t="str">
        <f>VLOOKUP(C584,vendor_table!$B$2:$C$31,2,)</f>
        <v>410 Terry Ave N. Seattle, WA, 98109</v>
      </c>
      <c r="E584" t="s">
        <v>202</v>
      </c>
      <c r="F584" t="str">
        <f t="shared" si="9"/>
        <v>Wednesday</v>
      </c>
    </row>
    <row r="585" spans="1:6" x14ac:dyDescent="0.45">
      <c r="A585" t="s">
        <v>105</v>
      </c>
      <c r="B585">
        <v>118</v>
      </c>
      <c r="C585" t="s">
        <v>61</v>
      </c>
      <c r="D585" t="str">
        <f>VLOOKUP(C585,vendor_table!$B$2:$C$31,2,)</f>
        <v>1000 Lowe's Blvd. Mooresville, NC, 28117</v>
      </c>
      <c r="E585" t="s">
        <v>202</v>
      </c>
      <c r="F585" t="str">
        <f t="shared" si="9"/>
        <v>Wednesday</v>
      </c>
    </row>
    <row r="586" spans="1:6" x14ac:dyDescent="0.45">
      <c r="A586" t="s">
        <v>105</v>
      </c>
      <c r="B586">
        <v>111.07</v>
      </c>
      <c r="C586" t="s">
        <v>56</v>
      </c>
      <c r="D586" t="str">
        <f>VLOOKUP(C586,vendor_table!$B$2:$C$31,2,)</f>
        <v>2025 Hamilton Avenue. San Jose, California, 95125</v>
      </c>
      <c r="E586" t="s">
        <v>202</v>
      </c>
      <c r="F586" t="str">
        <f t="shared" si="9"/>
        <v>Wednesday</v>
      </c>
    </row>
    <row r="587" spans="1:6" x14ac:dyDescent="0.45">
      <c r="A587" t="s">
        <v>105</v>
      </c>
      <c r="B587">
        <v>84.99</v>
      </c>
      <c r="C587" t="s">
        <v>59</v>
      </c>
      <c r="D587" t="str">
        <f>VLOOKUP(C587,vendor_table!$B$2:$C$31,2,)</f>
        <v>1200 E Us Hwy 169. Grand Rapids, Minnesota, 55744</v>
      </c>
      <c r="E587" t="s">
        <v>202</v>
      </c>
      <c r="F587" t="str">
        <f t="shared" si="9"/>
        <v>Wednesday</v>
      </c>
    </row>
    <row r="588" spans="1:6" x14ac:dyDescent="0.45">
      <c r="A588" t="s">
        <v>107</v>
      </c>
      <c r="B588">
        <v>158</v>
      </c>
      <c r="C588" t="s">
        <v>58</v>
      </c>
      <c r="D588" t="str">
        <f>VLOOKUP(C588,vendor_table!$B$2:$C$31,2,)</f>
        <v>2455 Paces Ferry Rd SE. Atlanta, GA, 30339</v>
      </c>
      <c r="E588" t="s">
        <v>202</v>
      </c>
      <c r="F588" t="str">
        <f t="shared" si="9"/>
        <v>Wednesday</v>
      </c>
    </row>
    <row r="589" spans="1:6" x14ac:dyDescent="0.45">
      <c r="A589" t="s">
        <v>107</v>
      </c>
      <c r="B589">
        <v>162.74</v>
      </c>
      <c r="C589" t="s">
        <v>61</v>
      </c>
      <c r="D589" t="str">
        <f>VLOOKUP(C589,vendor_table!$B$2:$C$31,2,)</f>
        <v>1000 Lowe's Blvd. Mooresville, NC, 28117</v>
      </c>
      <c r="E589" t="s">
        <v>202</v>
      </c>
      <c r="F589" t="str">
        <f t="shared" si="9"/>
        <v>Wednesday</v>
      </c>
    </row>
    <row r="590" spans="1:6" x14ac:dyDescent="0.45">
      <c r="A590" t="s">
        <v>107</v>
      </c>
      <c r="B590">
        <v>172.22</v>
      </c>
      <c r="C590" t="s">
        <v>56</v>
      </c>
      <c r="D590" t="str">
        <f>VLOOKUP(C590,vendor_table!$B$2:$C$31,2,)</f>
        <v>2025 Hamilton Avenue. San Jose, California, 95125</v>
      </c>
      <c r="E590" t="s">
        <v>202</v>
      </c>
      <c r="F590" t="str">
        <f t="shared" si="9"/>
        <v>Wednesday</v>
      </c>
    </row>
    <row r="591" spans="1:6" x14ac:dyDescent="0.45">
      <c r="A591" t="s">
        <v>107</v>
      </c>
      <c r="B591">
        <v>215</v>
      </c>
      <c r="C591" t="s">
        <v>203</v>
      </c>
      <c r="D591" t="str">
        <f>VLOOKUP(C591,vendor_table!$B$2:$C$31,2,)</f>
        <v>702 S.W. 8th St. Bentonville, Arkansas, 72716</v>
      </c>
      <c r="E591" t="s">
        <v>202</v>
      </c>
      <c r="F591" t="str">
        <f t="shared" si="9"/>
        <v>Wednesday</v>
      </c>
    </row>
    <row r="592" spans="1:6" x14ac:dyDescent="0.45">
      <c r="A592" t="s">
        <v>109</v>
      </c>
      <c r="B592">
        <v>149</v>
      </c>
      <c r="C592" t="s">
        <v>58</v>
      </c>
      <c r="D592" t="str">
        <f>VLOOKUP(C592,vendor_table!$B$2:$C$31,2,)</f>
        <v>2455 Paces Ferry Rd SE. Atlanta, GA, 30339</v>
      </c>
      <c r="E592" t="s">
        <v>202</v>
      </c>
      <c r="F592" t="str">
        <f t="shared" si="9"/>
        <v>Wednesday</v>
      </c>
    </row>
    <row r="593" spans="1:6" x14ac:dyDescent="0.45">
      <c r="A593" t="s">
        <v>109</v>
      </c>
      <c r="B593">
        <v>149</v>
      </c>
      <c r="C593" t="s">
        <v>61</v>
      </c>
      <c r="D593" t="str">
        <f>VLOOKUP(C593,vendor_table!$B$2:$C$31,2,)</f>
        <v>1000 Lowe's Blvd. Mooresville, NC, 28117</v>
      </c>
      <c r="E593" t="s">
        <v>202</v>
      </c>
      <c r="F593" t="str">
        <f t="shared" si="9"/>
        <v>Wednesday</v>
      </c>
    </row>
    <row r="594" spans="1:6" x14ac:dyDescent="0.45">
      <c r="A594" t="s">
        <v>111</v>
      </c>
      <c r="B594">
        <v>339.09</v>
      </c>
      <c r="C594" t="s">
        <v>65</v>
      </c>
      <c r="D594" t="str">
        <f>VLOOKUP(C594,vendor_table!$B$2:$C$31,2,)</f>
        <v>574 Road 11. Schuyler, Nebraska, 68661</v>
      </c>
      <c r="E594" t="s">
        <v>202</v>
      </c>
      <c r="F594" t="str">
        <f t="shared" si="9"/>
        <v>Wednesday</v>
      </c>
    </row>
    <row r="595" spans="1:6" x14ac:dyDescent="0.45">
      <c r="A595" t="s">
        <v>113</v>
      </c>
      <c r="B595">
        <v>709</v>
      </c>
      <c r="C595" t="s">
        <v>58</v>
      </c>
      <c r="D595" t="str">
        <f>VLOOKUP(C595,vendor_table!$B$2:$C$31,2,)</f>
        <v>2455 Paces Ferry Rd SE. Atlanta, GA, 30339</v>
      </c>
      <c r="E595" t="s">
        <v>202</v>
      </c>
      <c r="F595" t="str">
        <f t="shared" si="9"/>
        <v>Wednesday</v>
      </c>
    </row>
    <row r="596" spans="1:6" x14ac:dyDescent="0.45">
      <c r="A596" t="s">
        <v>113</v>
      </c>
      <c r="B596">
        <v>613.64</v>
      </c>
      <c r="C596" t="s">
        <v>49</v>
      </c>
      <c r="D596" t="str">
        <f>VLOOKUP(C596,vendor_table!$B$2:$C$31,2,)</f>
        <v>410 Terry Ave N. Seattle, WA, 98109</v>
      </c>
      <c r="E596" t="s">
        <v>202</v>
      </c>
      <c r="F596" t="str">
        <f t="shared" si="9"/>
        <v>Wednesday</v>
      </c>
    </row>
    <row r="597" spans="1:6" x14ac:dyDescent="0.45">
      <c r="A597" t="s">
        <v>113</v>
      </c>
      <c r="B597">
        <v>1047.78</v>
      </c>
      <c r="C597" t="s">
        <v>56</v>
      </c>
      <c r="D597" t="str">
        <f>VLOOKUP(C597,vendor_table!$B$2:$C$31,2,)</f>
        <v>2025 Hamilton Avenue. San Jose, California, 95125</v>
      </c>
      <c r="E597" t="s">
        <v>202</v>
      </c>
      <c r="F597" t="str">
        <f t="shared" si="9"/>
        <v>Wednesday</v>
      </c>
    </row>
    <row r="598" spans="1:6" x14ac:dyDescent="0.45">
      <c r="A598" t="s">
        <v>115</v>
      </c>
      <c r="B598">
        <v>470.43</v>
      </c>
      <c r="C598" t="s">
        <v>49</v>
      </c>
      <c r="D598" t="str">
        <f>VLOOKUP(C598,vendor_table!$B$2:$C$31,2,)</f>
        <v>410 Terry Ave N. Seattle, WA, 98109</v>
      </c>
      <c r="E598" t="s">
        <v>202</v>
      </c>
      <c r="F598" t="str">
        <f t="shared" si="9"/>
        <v>Wednesday</v>
      </c>
    </row>
    <row r="599" spans="1:6" x14ac:dyDescent="0.45">
      <c r="A599" t="s">
        <v>115</v>
      </c>
      <c r="B599">
        <v>445.81</v>
      </c>
      <c r="C599" t="s">
        <v>56</v>
      </c>
      <c r="D599" t="str">
        <f>VLOOKUP(C599,vendor_table!$B$2:$C$31,2,)</f>
        <v>2025 Hamilton Avenue. San Jose, California, 95125</v>
      </c>
      <c r="E599" t="s">
        <v>202</v>
      </c>
      <c r="F599" t="str">
        <f t="shared" si="9"/>
        <v>Wednesday</v>
      </c>
    </row>
    <row r="600" spans="1:6" x14ac:dyDescent="0.45">
      <c r="A600" t="s">
        <v>117</v>
      </c>
      <c r="B600">
        <v>145</v>
      </c>
      <c r="C600" t="s">
        <v>58</v>
      </c>
      <c r="D600" t="str">
        <f>VLOOKUP(C600,vendor_table!$B$2:$C$31,2,)</f>
        <v>2455 Paces Ferry Rd SE. Atlanta, GA, 30339</v>
      </c>
      <c r="E600" t="s">
        <v>202</v>
      </c>
      <c r="F600" t="str">
        <f t="shared" si="9"/>
        <v>Wednesday</v>
      </c>
    </row>
    <row r="601" spans="1:6" x14ac:dyDescent="0.45">
      <c r="A601" t="s">
        <v>117</v>
      </c>
      <c r="B601">
        <v>155.99</v>
      </c>
      <c r="C601" t="s">
        <v>49</v>
      </c>
      <c r="D601" t="str">
        <f>VLOOKUP(C601,vendor_table!$B$2:$C$31,2,)</f>
        <v>410 Terry Ave N. Seattle, WA, 98109</v>
      </c>
      <c r="E601" t="s">
        <v>202</v>
      </c>
      <c r="F601" t="str">
        <f t="shared" si="9"/>
        <v>Wednesday</v>
      </c>
    </row>
    <row r="602" spans="1:6" x14ac:dyDescent="0.45">
      <c r="A602" t="s">
        <v>117</v>
      </c>
      <c r="B602">
        <v>165</v>
      </c>
      <c r="C602" t="s">
        <v>72</v>
      </c>
      <c r="D602" t="str">
        <f>VLOOKUP(C602,vendor_table!$B$2:$C$31,2,)</f>
        <v>1431 7th St Ste 204. Santa Monica, California, 90401</v>
      </c>
      <c r="E602" t="s">
        <v>202</v>
      </c>
      <c r="F602" t="str">
        <f t="shared" si="9"/>
        <v>Wednesday</v>
      </c>
    </row>
    <row r="603" spans="1:6" x14ac:dyDescent="0.45">
      <c r="A603" t="s">
        <v>88</v>
      </c>
      <c r="B603">
        <v>4.8600000000000003</v>
      </c>
      <c r="C603" t="s">
        <v>57</v>
      </c>
      <c r="D603" t="str">
        <f>VLOOKUP(C603,vendor_table!$B$2:$C$31,2,)</f>
        <v>1290 N Hobbie Ave. Kankakee, Illinois, 60901</v>
      </c>
      <c r="E603" t="s">
        <v>206</v>
      </c>
      <c r="F603" t="str">
        <f t="shared" si="9"/>
        <v>Thursday</v>
      </c>
    </row>
    <row r="604" spans="1:6" x14ac:dyDescent="0.45">
      <c r="A604" t="s">
        <v>90</v>
      </c>
      <c r="B604">
        <v>11.91</v>
      </c>
      <c r="C604" t="s">
        <v>58</v>
      </c>
      <c r="D604" t="str">
        <f>VLOOKUP(C604,vendor_table!$B$2:$C$31,2,)</f>
        <v>2455 Paces Ferry Rd SE. Atlanta, GA, 30339</v>
      </c>
      <c r="E604" t="s">
        <v>206</v>
      </c>
      <c r="F604" t="str">
        <f t="shared" si="9"/>
        <v>Thursday</v>
      </c>
    </row>
    <row r="605" spans="1:6" x14ac:dyDescent="0.45">
      <c r="A605" t="s">
        <v>90</v>
      </c>
      <c r="B605">
        <v>10.47</v>
      </c>
      <c r="C605" t="s">
        <v>55</v>
      </c>
      <c r="D605" t="str">
        <f>VLOOKUP(C605,vendor_table!$B$2:$C$31,2,)</f>
        <v>4601 Bulls Bay Hwy #100. Jacksonville, FL, 32219</v>
      </c>
      <c r="E605" t="s">
        <v>206</v>
      </c>
      <c r="F605" t="str">
        <f t="shared" si="9"/>
        <v>Thursday</v>
      </c>
    </row>
    <row r="606" spans="1:6" x14ac:dyDescent="0.45">
      <c r="A606" t="s">
        <v>90</v>
      </c>
      <c r="B606">
        <v>8.1199999999999992</v>
      </c>
      <c r="C606" t="s">
        <v>57</v>
      </c>
      <c r="D606" t="str">
        <f>VLOOKUP(C606,vendor_table!$B$2:$C$31,2,)</f>
        <v>1290 N Hobbie Ave. Kankakee, Illinois, 60901</v>
      </c>
      <c r="E606" t="s">
        <v>206</v>
      </c>
      <c r="F606" t="str">
        <f t="shared" si="9"/>
        <v>Thursday</v>
      </c>
    </row>
    <row r="607" spans="1:6" x14ac:dyDescent="0.45">
      <c r="A607" t="s">
        <v>73</v>
      </c>
      <c r="B607">
        <v>20.62</v>
      </c>
      <c r="C607" t="s">
        <v>58</v>
      </c>
      <c r="D607" t="str">
        <f>VLOOKUP(C607,vendor_table!$B$2:$C$31,2,)</f>
        <v>2455 Paces Ferry Rd SE. Atlanta, GA, 30339</v>
      </c>
      <c r="E607" t="s">
        <v>206</v>
      </c>
      <c r="F607" t="str">
        <f t="shared" si="9"/>
        <v>Thursday</v>
      </c>
    </row>
    <row r="608" spans="1:6" x14ac:dyDescent="0.45">
      <c r="A608" t="s">
        <v>73</v>
      </c>
      <c r="B608">
        <v>17.55</v>
      </c>
      <c r="C608" t="s">
        <v>71</v>
      </c>
      <c r="D608" t="str">
        <f>VLOOKUP(C608,vendor_table!$B$2:$C$31,2,)</f>
        <v>28 Biopolis Road. Singapore, 138568</v>
      </c>
      <c r="E608" t="s">
        <v>206</v>
      </c>
      <c r="F608" t="str">
        <f t="shared" si="9"/>
        <v>Thursday</v>
      </c>
    </row>
    <row r="609" spans="1:6" x14ac:dyDescent="0.45">
      <c r="A609" t="s">
        <v>93</v>
      </c>
      <c r="B609">
        <v>3.98</v>
      </c>
      <c r="C609" t="s">
        <v>58</v>
      </c>
      <c r="D609" t="str">
        <f>VLOOKUP(C609,vendor_table!$B$2:$C$31,2,)</f>
        <v>2455 Paces Ferry Rd SE. Atlanta, GA, 30339</v>
      </c>
      <c r="E609" t="s">
        <v>206</v>
      </c>
      <c r="F609" t="str">
        <f t="shared" si="9"/>
        <v>Thursday</v>
      </c>
    </row>
    <row r="610" spans="1:6" x14ac:dyDescent="0.45">
      <c r="A610" t="s">
        <v>93</v>
      </c>
      <c r="B610">
        <v>8.5399999999999991</v>
      </c>
      <c r="C610" t="s">
        <v>49</v>
      </c>
      <c r="D610" t="str">
        <f>VLOOKUP(C610,vendor_table!$B$2:$C$31,2,)</f>
        <v>410 Terry Ave N. Seattle, WA, 98109</v>
      </c>
      <c r="E610" t="s">
        <v>206</v>
      </c>
      <c r="F610" t="str">
        <f t="shared" si="9"/>
        <v>Thursday</v>
      </c>
    </row>
    <row r="611" spans="1:6" x14ac:dyDescent="0.45">
      <c r="A611" t="s">
        <v>95</v>
      </c>
      <c r="B611">
        <v>2.98</v>
      </c>
      <c r="C611" t="s">
        <v>58</v>
      </c>
      <c r="D611" t="str">
        <f>VLOOKUP(C611,vendor_table!$B$2:$C$31,2,)</f>
        <v>2455 Paces Ferry Rd SE. Atlanta, GA, 30339</v>
      </c>
      <c r="E611" t="s">
        <v>206</v>
      </c>
      <c r="F611" t="str">
        <f t="shared" si="9"/>
        <v>Thursday</v>
      </c>
    </row>
    <row r="612" spans="1:6" x14ac:dyDescent="0.45">
      <c r="A612" t="s">
        <v>95</v>
      </c>
      <c r="B612">
        <v>3.66</v>
      </c>
      <c r="C612" t="s">
        <v>69</v>
      </c>
      <c r="D612" t="str">
        <f>VLOOKUP(C612,vendor_table!$B$2:$C$31,2,)</f>
        <v>6260 Abbott Dr. Omaha, Nebraska, 68110</v>
      </c>
      <c r="E612" t="s">
        <v>206</v>
      </c>
      <c r="F612" t="str">
        <f t="shared" si="9"/>
        <v>Thursday</v>
      </c>
    </row>
    <row r="613" spans="1:6" x14ac:dyDescent="0.45">
      <c r="A613" t="s">
        <v>95</v>
      </c>
      <c r="B613">
        <v>5.99</v>
      </c>
      <c r="C613" t="s">
        <v>61</v>
      </c>
      <c r="D613" t="str">
        <f>VLOOKUP(C613,vendor_table!$B$2:$C$31,2,)</f>
        <v>1000 Lowe's Blvd. Mooresville, NC, 28117</v>
      </c>
      <c r="E613" t="s">
        <v>206</v>
      </c>
      <c r="F613" t="str">
        <f t="shared" si="9"/>
        <v>Thursday</v>
      </c>
    </row>
    <row r="614" spans="1:6" x14ac:dyDescent="0.45">
      <c r="A614" t="s">
        <v>95</v>
      </c>
      <c r="B614">
        <v>2.98</v>
      </c>
      <c r="C614" t="s">
        <v>64</v>
      </c>
      <c r="D614" t="str">
        <f>VLOOKUP(C614,vendor_table!$B$2:$C$31,2,)</f>
        <v>651 Brannan St. San Francisco, CA, 94107</v>
      </c>
      <c r="E614" t="s">
        <v>206</v>
      </c>
      <c r="F614" t="str">
        <f t="shared" si="9"/>
        <v>Thursday</v>
      </c>
    </row>
    <row r="615" spans="1:6" x14ac:dyDescent="0.45">
      <c r="A615" t="s">
        <v>97</v>
      </c>
      <c r="B615">
        <v>1.1499999999999999</v>
      </c>
      <c r="C615" t="s">
        <v>58</v>
      </c>
      <c r="D615" t="str">
        <f>VLOOKUP(C615,vendor_table!$B$2:$C$31,2,)</f>
        <v>2455 Paces Ferry Rd SE. Atlanta, GA, 30339</v>
      </c>
      <c r="E615" t="s">
        <v>206</v>
      </c>
      <c r="F615" t="str">
        <f t="shared" si="9"/>
        <v>Thursday</v>
      </c>
    </row>
    <row r="616" spans="1:6" x14ac:dyDescent="0.45">
      <c r="A616" t="s">
        <v>99</v>
      </c>
      <c r="B616">
        <v>3.98</v>
      </c>
      <c r="C616" t="s">
        <v>58</v>
      </c>
      <c r="D616" t="str">
        <f>VLOOKUP(C616,vendor_table!$B$2:$C$31,2,)</f>
        <v>2455 Paces Ferry Rd SE. Atlanta, GA, 30339</v>
      </c>
      <c r="E616" t="s">
        <v>206</v>
      </c>
      <c r="F616" t="str">
        <f t="shared" si="9"/>
        <v>Thursday</v>
      </c>
    </row>
    <row r="617" spans="1:6" x14ac:dyDescent="0.45">
      <c r="A617" t="s">
        <v>99</v>
      </c>
      <c r="B617">
        <v>5.99</v>
      </c>
      <c r="C617" t="s">
        <v>49</v>
      </c>
      <c r="D617" t="str">
        <f>VLOOKUP(C617,vendor_table!$B$2:$C$31,2,)</f>
        <v>410 Terry Ave N. Seattle, WA, 98109</v>
      </c>
      <c r="E617" t="s">
        <v>206</v>
      </c>
      <c r="F617" t="str">
        <f t="shared" si="9"/>
        <v>Thursday</v>
      </c>
    </row>
    <row r="618" spans="1:6" x14ac:dyDescent="0.45">
      <c r="A618" t="s">
        <v>99</v>
      </c>
      <c r="B618">
        <v>5.99</v>
      </c>
      <c r="C618" t="s">
        <v>61</v>
      </c>
      <c r="D618" t="str">
        <f>VLOOKUP(C618,vendor_table!$B$2:$C$31,2,)</f>
        <v>1000 Lowe's Blvd. Mooresville, NC, 28117</v>
      </c>
      <c r="E618" t="s">
        <v>206</v>
      </c>
      <c r="F618" t="str">
        <f t="shared" si="9"/>
        <v>Thursday</v>
      </c>
    </row>
    <row r="619" spans="1:6" x14ac:dyDescent="0.45">
      <c r="A619" t="s">
        <v>99</v>
      </c>
      <c r="B619">
        <v>2.1</v>
      </c>
      <c r="C619" t="s">
        <v>71</v>
      </c>
      <c r="D619" t="str">
        <f>VLOOKUP(C619,vendor_table!$B$2:$C$31,2,)</f>
        <v>28 Biopolis Road. Singapore, 138568</v>
      </c>
      <c r="E619" t="s">
        <v>206</v>
      </c>
      <c r="F619" t="str">
        <f t="shared" si="9"/>
        <v>Thursday</v>
      </c>
    </row>
    <row r="620" spans="1:6" x14ac:dyDescent="0.45">
      <c r="A620" t="s">
        <v>101</v>
      </c>
      <c r="B620">
        <v>4.5999999999999996</v>
      </c>
      <c r="C620" t="s">
        <v>58</v>
      </c>
      <c r="D620" t="str">
        <f>VLOOKUP(C620,vendor_table!$B$2:$C$31,2,)</f>
        <v>2455 Paces Ferry Rd SE. Atlanta, GA, 30339</v>
      </c>
      <c r="E620" t="s">
        <v>206</v>
      </c>
      <c r="F620" t="str">
        <f t="shared" si="9"/>
        <v>Thursday</v>
      </c>
    </row>
    <row r="621" spans="1:6" x14ac:dyDescent="0.45">
      <c r="A621" t="s">
        <v>101</v>
      </c>
      <c r="B621">
        <v>5.99</v>
      </c>
      <c r="C621" t="s">
        <v>61</v>
      </c>
      <c r="D621" t="str">
        <f>VLOOKUP(C621,vendor_table!$B$2:$C$31,2,)</f>
        <v>1000 Lowe's Blvd. Mooresville, NC, 28117</v>
      </c>
      <c r="E621" t="s">
        <v>206</v>
      </c>
      <c r="F621" t="str">
        <f t="shared" si="9"/>
        <v>Thursday</v>
      </c>
    </row>
    <row r="622" spans="1:6" x14ac:dyDescent="0.45">
      <c r="A622" t="s">
        <v>101</v>
      </c>
      <c r="B622">
        <v>20</v>
      </c>
      <c r="C622" t="s">
        <v>49</v>
      </c>
      <c r="D622" t="str">
        <f>VLOOKUP(C622,vendor_table!$B$2:$C$31,2,)</f>
        <v>410 Terry Ave N. Seattle, WA, 98109</v>
      </c>
      <c r="E622" t="s">
        <v>206</v>
      </c>
      <c r="F622" t="str">
        <f t="shared" si="9"/>
        <v>Thursday</v>
      </c>
    </row>
    <row r="623" spans="1:6" x14ac:dyDescent="0.45">
      <c r="A623" t="s">
        <v>103</v>
      </c>
      <c r="B623">
        <v>1.6</v>
      </c>
      <c r="C623" t="s">
        <v>58</v>
      </c>
      <c r="D623" t="str">
        <f>VLOOKUP(C623,vendor_table!$B$2:$C$31,2,)</f>
        <v>2455 Paces Ferry Rd SE. Atlanta, GA, 30339</v>
      </c>
      <c r="E623" t="s">
        <v>206</v>
      </c>
      <c r="F623" t="str">
        <f t="shared" si="9"/>
        <v>Thursday</v>
      </c>
    </row>
    <row r="624" spans="1:6" x14ac:dyDescent="0.45">
      <c r="A624" t="s">
        <v>103</v>
      </c>
      <c r="B624">
        <v>1.99</v>
      </c>
      <c r="C624" t="s">
        <v>52</v>
      </c>
      <c r="D624" t="str">
        <f>VLOOKUP(C624,vendor_table!$B$2:$C$31,2,)</f>
        <v>online</v>
      </c>
      <c r="E624" t="s">
        <v>206</v>
      </c>
      <c r="F624" t="str">
        <f t="shared" si="9"/>
        <v>Thursday</v>
      </c>
    </row>
    <row r="625" spans="1:6" x14ac:dyDescent="0.45">
      <c r="A625" t="s">
        <v>105</v>
      </c>
      <c r="B625">
        <v>118</v>
      </c>
      <c r="C625" t="s">
        <v>58</v>
      </c>
      <c r="D625" t="str">
        <f>VLOOKUP(C625,vendor_table!$B$2:$C$31,2,)</f>
        <v>2455 Paces Ferry Rd SE. Atlanta, GA, 30339</v>
      </c>
      <c r="E625" t="s">
        <v>206</v>
      </c>
      <c r="F625" t="str">
        <f t="shared" si="9"/>
        <v>Thursday</v>
      </c>
    </row>
    <row r="626" spans="1:6" x14ac:dyDescent="0.45">
      <c r="A626" t="s">
        <v>105</v>
      </c>
      <c r="B626">
        <v>114</v>
      </c>
      <c r="C626" t="s">
        <v>49</v>
      </c>
      <c r="D626" t="str">
        <f>VLOOKUP(C626,vendor_table!$B$2:$C$31,2,)</f>
        <v>410 Terry Ave N. Seattle, WA, 98109</v>
      </c>
      <c r="E626" t="s">
        <v>206</v>
      </c>
      <c r="F626" t="str">
        <f t="shared" si="9"/>
        <v>Thursday</v>
      </c>
    </row>
    <row r="627" spans="1:6" x14ac:dyDescent="0.45">
      <c r="A627" t="s">
        <v>105</v>
      </c>
      <c r="B627">
        <v>118</v>
      </c>
      <c r="C627" t="s">
        <v>61</v>
      </c>
      <c r="D627" t="str">
        <f>VLOOKUP(C627,vendor_table!$B$2:$C$31,2,)</f>
        <v>1000 Lowe's Blvd. Mooresville, NC, 28117</v>
      </c>
      <c r="E627" t="s">
        <v>206</v>
      </c>
      <c r="F627" t="str">
        <f t="shared" si="9"/>
        <v>Thursday</v>
      </c>
    </row>
    <row r="628" spans="1:6" x14ac:dyDescent="0.45">
      <c r="A628" t="s">
        <v>105</v>
      </c>
      <c r="B628">
        <v>111.07</v>
      </c>
      <c r="C628" t="s">
        <v>56</v>
      </c>
      <c r="D628" t="str">
        <f>VLOOKUP(C628,vendor_table!$B$2:$C$31,2,)</f>
        <v>2025 Hamilton Avenue. San Jose, California, 95125</v>
      </c>
      <c r="E628" t="s">
        <v>206</v>
      </c>
      <c r="F628" t="str">
        <f t="shared" si="9"/>
        <v>Thursday</v>
      </c>
    </row>
    <row r="629" spans="1:6" x14ac:dyDescent="0.45">
      <c r="A629" t="s">
        <v>105</v>
      </c>
      <c r="B629">
        <v>84.99</v>
      </c>
      <c r="C629" t="s">
        <v>59</v>
      </c>
      <c r="D629" t="str">
        <f>VLOOKUP(C629,vendor_table!$B$2:$C$31,2,)</f>
        <v>1200 E Us Hwy 169. Grand Rapids, Minnesota, 55744</v>
      </c>
      <c r="E629" t="s">
        <v>206</v>
      </c>
      <c r="F629" t="str">
        <f t="shared" si="9"/>
        <v>Thursday</v>
      </c>
    </row>
    <row r="630" spans="1:6" x14ac:dyDescent="0.45">
      <c r="A630" t="s">
        <v>107</v>
      </c>
      <c r="B630">
        <v>158</v>
      </c>
      <c r="C630" t="s">
        <v>58</v>
      </c>
      <c r="D630" t="str">
        <f>VLOOKUP(C630,vendor_table!$B$2:$C$31,2,)</f>
        <v>2455 Paces Ferry Rd SE. Atlanta, GA, 30339</v>
      </c>
      <c r="E630" t="s">
        <v>206</v>
      </c>
      <c r="F630" t="str">
        <f t="shared" si="9"/>
        <v>Thursday</v>
      </c>
    </row>
    <row r="631" spans="1:6" x14ac:dyDescent="0.45">
      <c r="A631" t="s">
        <v>107</v>
      </c>
      <c r="B631">
        <v>159</v>
      </c>
      <c r="C631" t="s">
        <v>61</v>
      </c>
      <c r="D631" t="str">
        <f>VLOOKUP(C631,vendor_table!$B$2:$C$31,2,)</f>
        <v>1000 Lowe's Blvd. Mooresville, NC, 28117</v>
      </c>
      <c r="E631" t="s">
        <v>206</v>
      </c>
      <c r="F631" t="str">
        <f t="shared" si="9"/>
        <v>Thursday</v>
      </c>
    </row>
    <row r="632" spans="1:6" x14ac:dyDescent="0.45">
      <c r="A632" t="s">
        <v>107</v>
      </c>
      <c r="B632">
        <v>172.22</v>
      </c>
      <c r="C632" t="s">
        <v>56</v>
      </c>
      <c r="D632" t="str">
        <f>VLOOKUP(C632,vendor_table!$B$2:$C$31,2,)</f>
        <v>2025 Hamilton Avenue. San Jose, California, 95125</v>
      </c>
      <c r="E632" t="s">
        <v>206</v>
      </c>
      <c r="F632" t="str">
        <f t="shared" si="9"/>
        <v>Thursday</v>
      </c>
    </row>
    <row r="633" spans="1:6" x14ac:dyDescent="0.45">
      <c r="A633" t="s">
        <v>107</v>
      </c>
      <c r="B633">
        <v>215</v>
      </c>
      <c r="C633" t="s">
        <v>203</v>
      </c>
      <c r="D633" t="str">
        <f>VLOOKUP(C633,vendor_table!$B$2:$C$31,2,)</f>
        <v>702 S.W. 8th St. Bentonville, Arkansas, 72716</v>
      </c>
      <c r="E633" t="s">
        <v>206</v>
      </c>
      <c r="F633" t="str">
        <f t="shared" si="9"/>
        <v>Thursday</v>
      </c>
    </row>
    <row r="634" spans="1:6" x14ac:dyDescent="0.45">
      <c r="A634" t="s">
        <v>109</v>
      </c>
      <c r="B634">
        <v>149</v>
      </c>
      <c r="C634" t="s">
        <v>58</v>
      </c>
      <c r="D634" t="str">
        <f>VLOOKUP(C634,vendor_table!$B$2:$C$31,2,)</f>
        <v>2455 Paces Ferry Rd SE. Atlanta, GA, 30339</v>
      </c>
      <c r="E634" t="s">
        <v>206</v>
      </c>
      <c r="F634" t="str">
        <f t="shared" si="9"/>
        <v>Thursday</v>
      </c>
    </row>
    <row r="635" spans="1:6" x14ac:dyDescent="0.45">
      <c r="A635" t="s">
        <v>109</v>
      </c>
      <c r="B635">
        <v>149</v>
      </c>
      <c r="C635" t="s">
        <v>61</v>
      </c>
      <c r="D635" t="str">
        <f>VLOOKUP(C635,vendor_table!$B$2:$C$31,2,)</f>
        <v>1000 Lowe's Blvd. Mooresville, NC, 28117</v>
      </c>
      <c r="E635" t="s">
        <v>206</v>
      </c>
      <c r="F635" t="str">
        <f t="shared" si="9"/>
        <v>Thursday</v>
      </c>
    </row>
    <row r="636" spans="1:6" x14ac:dyDescent="0.45">
      <c r="A636" t="s">
        <v>111</v>
      </c>
      <c r="B636">
        <v>279</v>
      </c>
      <c r="C636" t="s">
        <v>58</v>
      </c>
      <c r="D636" t="str">
        <f>VLOOKUP(C636,vendor_table!$B$2:$C$31,2,)</f>
        <v>2455 Paces Ferry Rd SE. Atlanta, GA, 30339</v>
      </c>
      <c r="E636" t="s">
        <v>206</v>
      </c>
      <c r="F636" t="str">
        <f t="shared" si="9"/>
        <v>Thursday</v>
      </c>
    </row>
    <row r="637" spans="1:6" x14ac:dyDescent="0.45">
      <c r="A637" t="s">
        <v>111</v>
      </c>
      <c r="B637">
        <v>289</v>
      </c>
      <c r="C637" t="s">
        <v>61</v>
      </c>
      <c r="D637" t="str">
        <f>VLOOKUP(C637,vendor_table!$B$2:$C$31,2,)</f>
        <v>1000 Lowe's Blvd. Mooresville, NC, 28117</v>
      </c>
      <c r="E637" t="s">
        <v>206</v>
      </c>
      <c r="F637" t="str">
        <f t="shared" si="9"/>
        <v>Thursday</v>
      </c>
    </row>
    <row r="638" spans="1:6" x14ac:dyDescent="0.45">
      <c r="A638" t="s">
        <v>111</v>
      </c>
      <c r="B638">
        <v>339.09</v>
      </c>
      <c r="C638" t="s">
        <v>65</v>
      </c>
      <c r="D638" t="str">
        <f>VLOOKUP(C638,vendor_table!$B$2:$C$31,2,)</f>
        <v>574 Road 11. Schuyler, Nebraska, 68661</v>
      </c>
      <c r="E638" t="s">
        <v>206</v>
      </c>
      <c r="F638" t="str">
        <f t="shared" si="9"/>
        <v>Thursday</v>
      </c>
    </row>
    <row r="639" spans="1:6" x14ac:dyDescent="0.45">
      <c r="A639" t="s">
        <v>113</v>
      </c>
      <c r="B639">
        <v>765</v>
      </c>
      <c r="C639" t="s">
        <v>58</v>
      </c>
      <c r="D639" t="str">
        <f>VLOOKUP(C639,vendor_table!$B$2:$C$31,2,)</f>
        <v>2455 Paces Ferry Rd SE. Atlanta, GA, 30339</v>
      </c>
      <c r="E639" t="s">
        <v>206</v>
      </c>
      <c r="F639" t="str">
        <f t="shared" si="9"/>
        <v>Thursday</v>
      </c>
    </row>
    <row r="640" spans="1:6" x14ac:dyDescent="0.45">
      <c r="A640" t="s">
        <v>113</v>
      </c>
      <c r="B640">
        <v>613.64</v>
      </c>
      <c r="C640" t="s">
        <v>49</v>
      </c>
      <c r="D640" t="str">
        <f>VLOOKUP(C640,vendor_table!$B$2:$C$31,2,)</f>
        <v>410 Terry Ave N. Seattle, WA, 98109</v>
      </c>
      <c r="E640" t="s">
        <v>206</v>
      </c>
      <c r="F640" t="str">
        <f t="shared" si="9"/>
        <v>Thursday</v>
      </c>
    </row>
    <row r="641" spans="1:6" x14ac:dyDescent="0.45">
      <c r="A641" t="s">
        <v>113</v>
      </c>
      <c r="B641">
        <v>1047.78</v>
      </c>
      <c r="C641" t="s">
        <v>56</v>
      </c>
      <c r="D641" t="str">
        <f>VLOOKUP(C641,vendor_table!$B$2:$C$31,2,)</f>
        <v>2025 Hamilton Avenue. San Jose, California, 95125</v>
      </c>
      <c r="E641" t="s">
        <v>206</v>
      </c>
      <c r="F641" t="str">
        <f t="shared" si="9"/>
        <v>Thursday</v>
      </c>
    </row>
    <row r="642" spans="1:6" x14ac:dyDescent="0.45">
      <c r="A642" t="s">
        <v>115</v>
      </c>
      <c r="B642">
        <v>409</v>
      </c>
      <c r="C642" t="s">
        <v>58</v>
      </c>
      <c r="D642" t="str">
        <f>VLOOKUP(C642,vendor_table!$B$2:$C$31,2,)</f>
        <v>2455 Paces Ferry Rd SE. Atlanta, GA, 30339</v>
      </c>
      <c r="E642" t="s">
        <v>206</v>
      </c>
      <c r="F642" t="str">
        <f t="shared" ref="F642:F705" si="10">TEXT(E642,"dddd")</f>
        <v>Thursday</v>
      </c>
    </row>
    <row r="643" spans="1:6" x14ac:dyDescent="0.45">
      <c r="A643" t="s">
        <v>115</v>
      </c>
      <c r="B643">
        <v>470.43</v>
      </c>
      <c r="C643" t="s">
        <v>49</v>
      </c>
      <c r="D643" t="str">
        <f>VLOOKUP(C643,vendor_table!$B$2:$C$31,2,)</f>
        <v>410 Terry Ave N. Seattle, WA, 98109</v>
      </c>
      <c r="E643" t="s">
        <v>206</v>
      </c>
      <c r="F643" t="str">
        <f t="shared" si="10"/>
        <v>Thursday</v>
      </c>
    </row>
    <row r="644" spans="1:6" x14ac:dyDescent="0.45">
      <c r="A644" t="s">
        <v>115</v>
      </c>
      <c r="B644">
        <v>445.81</v>
      </c>
      <c r="C644" t="s">
        <v>56</v>
      </c>
      <c r="D644" t="str">
        <f>VLOOKUP(C644,vendor_table!$B$2:$C$31,2,)</f>
        <v>2025 Hamilton Avenue. San Jose, California, 95125</v>
      </c>
      <c r="E644" t="s">
        <v>206</v>
      </c>
      <c r="F644" t="str">
        <f t="shared" si="10"/>
        <v>Thursday</v>
      </c>
    </row>
    <row r="645" spans="1:6" x14ac:dyDescent="0.45">
      <c r="A645" t="s">
        <v>117</v>
      </c>
      <c r="B645">
        <v>145</v>
      </c>
      <c r="C645" t="s">
        <v>58</v>
      </c>
      <c r="D645" t="str">
        <f>VLOOKUP(C645,vendor_table!$B$2:$C$31,2,)</f>
        <v>2455 Paces Ferry Rd SE. Atlanta, GA, 30339</v>
      </c>
      <c r="E645" t="s">
        <v>206</v>
      </c>
      <c r="F645" t="str">
        <f t="shared" si="10"/>
        <v>Thursday</v>
      </c>
    </row>
    <row r="646" spans="1:6" x14ac:dyDescent="0.45">
      <c r="A646" t="s">
        <v>117</v>
      </c>
      <c r="B646">
        <v>155.99</v>
      </c>
      <c r="C646" t="s">
        <v>49</v>
      </c>
      <c r="D646" t="str">
        <f>VLOOKUP(C646,vendor_table!$B$2:$C$31,2,)</f>
        <v>410 Terry Ave N. Seattle, WA, 98109</v>
      </c>
      <c r="E646" t="s">
        <v>206</v>
      </c>
      <c r="F646" t="str">
        <f t="shared" si="10"/>
        <v>Thursday</v>
      </c>
    </row>
    <row r="647" spans="1:6" x14ac:dyDescent="0.45">
      <c r="A647" t="s">
        <v>88</v>
      </c>
      <c r="B647">
        <v>7.22</v>
      </c>
      <c r="C647" t="s">
        <v>58</v>
      </c>
      <c r="D647" t="str">
        <f>VLOOKUP(C647,vendor_table!$B$2:$C$31,2,)</f>
        <v>2455 Paces Ferry Rd SE. Atlanta, GA, 30339</v>
      </c>
      <c r="E647" t="s">
        <v>208</v>
      </c>
      <c r="F647" t="str">
        <f t="shared" si="10"/>
        <v>Friday</v>
      </c>
    </row>
    <row r="648" spans="1:6" x14ac:dyDescent="0.45">
      <c r="A648" t="s">
        <v>88</v>
      </c>
      <c r="B648">
        <v>5.99</v>
      </c>
      <c r="C648" t="s">
        <v>61</v>
      </c>
      <c r="D648" t="str">
        <f>VLOOKUP(C648,vendor_table!$B$2:$C$31,2,)</f>
        <v>1000 Lowe's Blvd. Mooresville, NC, 28117</v>
      </c>
      <c r="E648" t="s">
        <v>208</v>
      </c>
      <c r="F648" t="str">
        <f t="shared" si="10"/>
        <v>Friday</v>
      </c>
    </row>
    <row r="649" spans="1:6" x14ac:dyDescent="0.45">
      <c r="A649" t="s">
        <v>88</v>
      </c>
      <c r="B649">
        <v>4.8600000000000003</v>
      </c>
      <c r="C649" t="s">
        <v>57</v>
      </c>
      <c r="D649" t="str">
        <f>VLOOKUP(C649,vendor_table!$B$2:$C$31,2,)</f>
        <v>1290 N Hobbie Ave. Kankakee, Illinois, 60901</v>
      </c>
      <c r="E649" t="s">
        <v>208</v>
      </c>
      <c r="F649" t="str">
        <f t="shared" si="10"/>
        <v>Friday</v>
      </c>
    </row>
    <row r="650" spans="1:6" x14ac:dyDescent="0.45">
      <c r="A650" t="s">
        <v>88</v>
      </c>
      <c r="B650">
        <v>5.88</v>
      </c>
      <c r="C650" t="s">
        <v>69</v>
      </c>
      <c r="D650" t="str">
        <f>VLOOKUP(C650,vendor_table!$B$2:$C$31,2,)</f>
        <v>6260 Abbott Dr. Omaha, Nebraska, 68110</v>
      </c>
      <c r="E650" t="s">
        <v>208</v>
      </c>
      <c r="F650" t="str">
        <f t="shared" si="10"/>
        <v>Friday</v>
      </c>
    </row>
    <row r="651" spans="1:6" x14ac:dyDescent="0.45">
      <c r="A651" t="s">
        <v>88</v>
      </c>
      <c r="B651">
        <v>5.88</v>
      </c>
      <c r="C651" t="s">
        <v>55</v>
      </c>
      <c r="D651" t="str">
        <f>VLOOKUP(C651,vendor_table!$B$2:$C$31,2,)</f>
        <v>4601 Bulls Bay Hwy #100. Jacksonville, FL, 32219</v>
      </c>
      <c r="E651" t="s">
        <v>208</v>
      </c>
      <c r="F651" t="str">
        <f t="shared" si="10"/>
        <v>Friday</v>
      </c>
    </row>
    <row r="652" spans="1:6" x14ac:dyDescent="0.45">
      <c r="A652" t="s">
        <v>88</v>
      </c>
      <c r="B652">
        <v>7.24</v>
      </c>
      <c r="C652" t="s">
        <v>63</v>
      </c>
      <c r="D652" t="str">
        <f>VLOOKUP(C652,vendor_table!$B$2:$C$31,2,)</f>
        <v>4777 Menard Drive. Eau Claire, Wisconsin, 54703</v>
      </c>
      <c r="E652" t="s">
        <v>208</v>
      </c>
      <c r="F652" t="str">
        <f t="shared" si="10"/>
        <v>Friday</v>
      </c>
    </row>
    <row r="653" spans="1:6" x14ac:dyDescent="0.45">
      <c r="A653" t="s">
        <v>90</v>
      </c>
      <c r="B653">
        <v>11.91</v>
      </c>
      <c r="C653" t="s">
        <v>58</v>
      </c>
      <c r="D653" t="str">
        <f>VLOOKUP(C653,vendor_table!$B$2:$C$31,2,)</f>
        <v>2455 Paces Ferry Rd SE. Atlanta, GA, 30339</v>
      </c>
      <c r="E653" t="s">
        <v>208</v>
      </c>
      <c r="F653" t="str">
        <f t="shared" si="10"/>
        <v>Friday</v>
      </c>
    </row>
    <row r="654" spans="1:6" x14ac:dyDescent="0.45">
      <c r="A654" t="s">
        <v>90</v>
      </c>
      <c r="B654">
        <v>10.47</v>
      </c>
      <c r="C654" t="s">
        <v>55</v>
      </c>
      <c r="D654" t="str">
        <f>VLOOKUP(C654,vendor_table!$B$2:$C$31,2,)</f>
        <v>4601 Bulls Bay Hwy #100. Jacksonville, FL, 32219</v>
      </c>
      <c r="E654" t="s">
        <v>208</v>
      </c>
      <c r="F654" t="str">
        <f t="shared" si="10"/>
        <v>Friday</v>
      </c>
    </row>
    <row r="655" spans="1:6" x14ac:dyDescent="0.45">
      <c r="A655" t="s">
        <v>90</v>
      </c>
      <c r="B655">
        <v>8.6</v>
      </c>
      <c r="C655" t="s">
        <v>57</v>
      </c>
      <c r="D655" t="str">
        <f>VLOOKUP(C655,vendor_table!$B$2:$C$31,2,)</f>
        <v>1290 N Hobbie Ave. Kankakee, Illinois, 60901</v>
      </c>
      <c r="E655" t="s">
        <v>208</v>
      </c>
      <c r="F655" t="str">
        <f t="shared" si="10"/>
        <v>Friday</v>
      </c>
    </row>
    <row r="656" spans="1:6" x14ac:dyDescent="0.45">
      <c r="A656" t="s">
        <v>73</v>
      </c>
      <c r="B656">
        <v>20.62</v>
      </c>
      <c r="C656" t="s">
        <v>58</v>
      </c>
      <c r="D656" t="str">
        <f>VLOOKUP(C656,vendor_table!$B$2:$C$31,2,)</f>
        <v>2455 Paces Ferry Rd SE. Atlanta, GA, 30339</v>
      </c>
      <c r="E656" t="s">
        <v>208</v>
      </c>
      <c r="F656" t="str">
        <f t="shared" si="10"/>
        <v>Friday</v>
      </c>
    </row>
    <row r="657" spans="1:6" x14ac:dyDescent="0.45">
      <c r="A657" t="s">
        <v>73</v>
      </c>
      <c r="B657">
        <v>17.55</v>
      </c>
      <c r="C657" t="s">
        <v>71</v>
      </c>
      <c r="D657" t="str">
        <f>VLOOKUP(C657,vendor_table!$B$2:$C$31,2,)</f>
        <v>28 Biopolis Road. Singapore, 138568</v>
      </c>
      <c r="E657" t="s">
        <v>208</v>
      </c>
      <c r="F657" t="str">
        <f t="shared" si="10"/>
        <v>Friday</v>
      </c>
    </row>
    <row r="658" spans="1:6" x14ac:dyDescent="0.45">
      <c r="A658" t="s">
        <v>93</v>
      </c>
      <c r="B658">
        <v>3.98</v>
      </c>
      <c r="C658" t="s">
        <v>58</v>
      </c>
      <c r="D658" t="str">
        <f>VLOOKUP(C658,vendor_table!$B$2:$C$31,2,)</f>
        <v>2455 Paces Ferry Rd SE. Atlanta, GA, 30339</v>
      </c>
      <c r="E658" t="s">
        <v>208</v>
      </c>
      <c r="F658" t="str">
        <f t="shared" si="10"/>
        <v>Friday</v>
      </c>
    </row>
    <row r="659" spans="1:6" x14ac:dyDescent="0.45">
      <c r="A659" t="s">
        <v>93</v>
      </c>
      <c r="B659">
        <v>8.5399999999999991</v>
      </c>
      <c r="C659" t="s">
        <v>49</v>
      </c>
      <c r="D659" t="str">
        <f>VLOOKUP(C659,vendor_table!$B$2:$C$31,2,)</f>
        <v>410 Terry Ave N. Seattle, WA, 98109</v>
      </c>
      <c r="E659" t="s">
        <v>208</v>
      </c>
      <c r="F659" t="str">
        <f t="shared" si="10"/>
        <v>Friday</v>
      </c>
    </row>
    <row r="660" spans="1:6" x14ac:dyDescent="0.45">
      <c r="A660" t="s">
        <v>93</v>
      </c>
      <c r="B660">
        <v>2.1</v>
      </c>
      <c r="C660" t="s">
        <v>71</v>
      </c>
      <c r="D660" t="str">
        <f>VLOOKUP(C660,vendor_table!$B$2:$C$31,2,)</f>
        <v>28 Biopolis Road. Singapore, 138568</v>
      </c>
      <c r="E660" t="s">
        <v>208</v>
      </c>
      <c r="F660" t="str">
        <f t="shared" si="10"/>
        <v>Friday</v>
      </c>
    </row>
    <row r="661" spans="1:6" x14ac:dyDescent="0.45">
      <c r="A661" t="s">
        <v>95</v>
      </c>
      <c r="B661">
        <v>2.98</v>
      </c>
      <c r="C661" t="s">
        <v>58</v>
      </c>
      <c r="D661" t="str">
        <f>VLOOKUP(C661,vendor_table!$B$2:$C$31,2,)</f>
        <v>2455 Paces Ferry Rd SE. Atlanta, GA, 30339</v>
      </c>
      <c r="E661" t="s">
        <v>208</v>
      </c>
      <c r="F661" t="str">
        <f t="shared" si="10"/>
        <v>Friday</v>
      </c>
    </row>
    <row r="662" spans="1:6" x14ac:dyDescent="0.45">
      <c r="A662" t="s">
        <v>95</v>
      </c>
      <c r="B662">
        <v>3.66</v>
      </c>
      <c r="C662" t="s">
        <v>69</v>
      </c>
      <c r="D662" t="str">
        <f>VLOOKUP(C662,vendor_table!$B$2:$C$31,2,)</f>
        <v>6260 Abbott Dr. Omaha, Nebraska, 68110</v>
      </c>
      <c r="E662" t="s">
        <v>208</v>
      </c>
      <c r="F662" t="str">
        <f t="shared" si="10"/>
        <v>Friday</v>
      </c>
    </row>
    <row r="663" spans="1:6" x14ac:dyDescent="0.45">
      <c r="A663" t="s">
        <v>95</v>
      </c>
      <c r="B663">
        <v>5.99</v>
      </c>
      <c r="C663" t="s">
        <v>61</v>
      </c>
      <c r="D663" t="str">
        <f>VLOOKUP(C663,vendor_table!$B$2:$C$31,2,)</f>
        <v>1000 Lowe's Blvd. Mooresville, NC, 28117</v>
      </c>
      <c r="E663" t="s">
        <v>208</v>
      </c>
      <c r="F663" t="str">
        <f t="shared" si="10"/>
        <v>Friday</v>
      </c>
    </row>
    <row r="664" spans="1:6" x14ac:dyDescent="0.45">
      <c r="A664" t="s">
        <v>97</v>
      </c>
      <c r="B664">
        <v>1.1499999999999999</v>
      </c>
      <c r="C664" t="s">
        <v>58</v>
      </c>
      <c r="D664" t="str">
        <f>VLOOKUP(C664,vendor_table!$B$2:$C$31,2,)</f>
        <v>2455 Paces Ferry Rd SE. Atlanta, GA, 30339</v>
      </c>
      <c r="E664" t="s">
        <v>208</v>
      </c>
      <c r="F664" t="str">
        <f t="shared" si="10"/>
        <v>Friday</v>
      </c>
    </row>
    <row r="665" spans="1:6" x14ac:dyDescent="0.45">
      <c r="A665" t="s">
        <v>99</v>
      </c>
      <c r="B665">
        <v>3.98</v>
      </c>
      <c r="C665" t="s">
        <v>58</v>
      </c>
      <c r="D665" t="str">
        <f>VLOOKUP(C665,vendor_table!$B$2:$C$31,2,)</f>
        <v>2455 Paces Ferry Rd SE. Atlanta, GA, 30339</v>
      </c>
      <c r="E665" t="s">
        <v>208</v>
      </c>
      <c r="F665" t="str">
        <f t="shared" si="10"/>
        <v>Friday</v>
      </c>
    </row>
    <row r="666" spans="1:6" x14ac:dyDescent="0.45">
      <c r="A666" t="s">
        <v>99</v>
      </c>
      <c r="B666">
        <v>8.5399999999999991</v>
      </c>
      <c r="C666" t="s">
        <v>49</v>
      </c>
      <c r="D666" t="str">
        <f>VLOOKUP(C666,vendor_table!$B$2:$C$31,2,)</f>
        <v>410 Terry Ave N. Seattle, WA, 98109</v>
      </c>
      <c r="E666" t="s">
        <v>208</v>
      </c>
      <c r="F666" t="str">
        <f t="shared" si="10"/>
        <v>Friday</v>
      </c>
    </row>
    <row r="667" spans="1:6" x14ac:dyDescent="0.45">
      <c r="A667" t="s">
        <v>99</v>
      </c>
      <c r="B667">
        <v>5.99</v>
      </c>
      <c r="C667" t="s">
        <v>61</v>
      </c>
      <c r="D667" t="str">
        <f>VLOOKUP(C667,vendor_table!$B$2:$C$31,2,)</f>
        <v>1000 Lowe's Blvd. Mooresville, NC, 28117</v>
      </c>
      <c r="E667" t="s">
        <v>208</v>
      </c>
      <c r="F667" t="str">
        <f t="shared" si="10"/>
        <v>Friday</v>
      </c>
    </row>
    <row r="668" spans="1:6" x14ac:dyDescent="0.45">
      <c r="A668" t="s">
        <v>99</v>
      </c>
      <c r="B668">
        <v>2.1</v>
      </c>
      <c r="C668" t="s">
        <v>71</v>
      </c>
      <c r="D668" t="str">
        <f>VLOOKUP(C668,vendor_table!$B$2:$C$31,2,)</f>
        <v>28 Biopolis Road. Singapore, 138568</v>
      </c>
      <c r="E668" t="s">
        <v>208</v>
      </c>
      <c r="F668" t="str">
        <f t="shared" si="10"/>
        <v>Friday</v>
      </c>
    </row>
    <row r="669" spans="1:6" x14ac:dyDescent="0.45">
      <c r="A669" t="s">
        <v>99</v>
      </c>
      <c r="B669">
        <v>9.99</v>
      </c>
      <c r="C669" t="s">
        <v>56</v>
      </c>
      <c r="D669" t="str">
        <f>VLOOKUP(C669,vendor_table!$B$2:$C$31,2,)</f>
        <v>2025 Hamilton Avenue. San Jose, California, 95125</v>
      </c>
      <c r="E669" t="s">
        <v>208</v>
      </c>
      <c r="F669" t="str">
        <f t="shared" si="10"/>
        <v>Friday</v>
      </c>
    </row>
    <row r="670" spans="1:6" x14ac:dyDescent="0.45">
      <c r="A670" t="s">
        <v>101</v>
      </c>
      <c r="B670">
        <v>4.5999999999999996</v>
      </c>
      <c r="C670" t="s">
        <v>58</v>
      </c>
      <c r="D670" t="str">
        <f>VLOOKUP(C670,vendor_table!$B$2:$C$31,2,)</f>
        <v>2455 Paces Ferry Rd SE. Atlanta, GA, 30339</v>
      </c>
      <c r="E670" t="s">
        <v>208</v>
      </c>
      <c r="F670" t="str">
        <f t="shared" si="10"/>
        <v>Friday</v>
      </c>
    </row>
    <row r="671" spans="1:6" x14ac:dyDescent="0.45">
      <c r="A671" t="s">
        <v>101</v>
      </c>
      <c r="B671">
        <v>5.99</v>
      </c>
      <c r="C671" t="s">
        <v>61</v>
      </c>
      <c r="D671" t="str">
        <f>VLOOKUP(C671,vendor_table!$B$2:$C$31,2,)</f>
        <v>1000 Lowe's Blvd. Mooresville, NC, 28117</v>
      </c>
      <c r="E671" t="s">
        <v>208</v>
      </c>
      <c r="F671" t="str">
        <f t="shared" si="10"/>
        <v>Friday</v>
      </c>
    </row>
    <row r="672" spans="1:6" x14ac:dyDescent="0.45">
      <c r="A672" t="s">
        <v>101</v>
      </c>
      <c r="B672">
        <v>20</v>
      </c>
      <c r="C672" t="s">
        <v>49</v>
      </c>
      <c r="D672" t="str">
        <f>VLOOKUP(C672,vendor_table!$B$2:$C$31,2,)</f>
        <v>410 Terry Ave N. Seattle, WA, 98109</v>
      </c>
      <c r="E672" t="s">
        <v>208</v>
      </c>
      <c r="F672" t="str">
        <f t="shared" si="10"/>
        <v>Friday</v>
      </c>
    </row>
    <row r="673" spans="1:6" x14ac:dyDescent="0.45">
      <c r="A673" t="s">
        <v>103</v>
      </c>
      <c r="B673">
        <v>1.6</v>
      </c>
      <c r="C673" t="s">
        <v>58</v>
      </c>
      <c r="D673" t="str">
        <f>VLOOKUP(C673,vendor_table!$B$2:$C$31,2,)</f>
        <v>2455 Paces Ferry Rd SE. Atlanta, GA, 30339</v>
      </c>
      <c r="E673" t="s">
        <v>208</v>
      </c>
      <c r="F673" t="str">
        <f t="shared" si="10"/>
        <v>Friday</v>
      </c>
    </row>
    <row r="674" spans="1:6" x14ac:dyDescent="0.45">
      <c r="A674" t="s">
        <v>105</v>
      </c>
      <c r="B674">
        <v>114</v>
      </c>
      <c r="C674" t="s">
        <v>49</v>
      </c>
      <c r="D674" t="str">
        <f>VLOOKUP(C674,vendor_table!$B$2:$C$31,2,)</f>
        <v>410 Terry Ave N. Seattle, WA, 98109</v>
      </c>
      <c r="E674" t="s">
        <v>208</v>
      </c>
      <c r="F674" t="str">
        <f t="shared" si="10"/>
        <v>Friday</v>
      </c>
    </row>
    <row r="675" spans="1:6" x14ac:dyDescent="0.45">
      <c r="A675" t="s">
        <v>105</v>
      </c>
      <c r="B675">
        <v>111.07</v>
      </c>
      <c r="C675" t="s">
        <v>56</v>
      </c>
      <c r="D675" t="str">
        <f>VLOOKUP(C675,vendor_table!$B$2:$C$31,2,)</f>
        <v>2025 Hamilton Avenue. San Jose, California, 95125</v>
      </c>
      <c r="E675" t="s">
        <v>208</v>
      </c>
      <c r="F675" t="str">
        <f t="shared" si="10"/>
        <v>Friday</v>
      </c>
    </row>
    <row r="676" spans="1:6" x14ac:dyDescent="0.45">
      <c r="A676" t="s">
        <v>107</v>
      </c>
      <c r="B676">
        <v>158</v>
      </c>
      <c r="C676" t="s">
        <v>58</v>
      </c>
      <c r="D676" t="str">
        <f>VLOOKUP(C676,vendor_table!$B$2:$C$31,2,)</f>
        <v>2455 Paces Ferry Rd SE. Atlanta, GA, 30339</v>
      </c>
      <c r="E676" t="s">
        <v>208</v>
      </c>
      <c r="F676" t="str">
        <f t="shared" si="10"/>
        <v>Friday</v>
      </c>
    </row>
    <row r="677" spans="1:6" x14ac:dyDescent="0.45">
      <c r="A677" t="s">
        <v>107</v>
      </c>
      <c r="B677">
        <v>158</v>
      </c>
      <c r="C677" t="s">
        <v>61</v>
      </c>
      <c r="D677" t="str">
        <f>VLOOKUP(C677,vendor_table!$B$2:$C$31,2,)</f>
        <v>1000 Lowe's Blvd. Mooresville, NC, 28117</v>
      </c>
      <c r="E677" t="s">
        <v>208</v>
      </c>
      <c r="F677" t="str">
        <f t="shared" si="10"/>
        <v>Friday</v>
      </c>
    </row>
    <row r="678" spans="1:6" x14ac:dyDescent="0.45">
      <c r="A678" t="s">
        <v>107</v>
      </c>
      <c r="B678">
        <v>172.22</v>
      </c>
      <c r="C678" t="s">
        <v>56</v>
      </c>
      <c r="D678" t="str">
        <f>VLOOKUP(C678,vendor_table!$B$2:$C$31,2,)</f>
        <v>2025 Hamilton Avenue. San Jose, California, 95125</v>
      </c>
      <c r="E678" t="s">
        <v>208</v>
      </c>
      <c r="F678" t="str">
        <f t="shared" si="10"/>
        <v>Friday</v>
      </c>
    </row>
    <row r="679" spans="1:6" x14ac:dyDescent="0.45">
      <c r="A679" t="s">
        <v>107</v>
      </c>
      <c r="B679">
        <v>159</v>
      </c>
      <c r="C679" t="s">
        <v>64</v>
      </c>
      <c r="D679" t="str">
        <f>VLOOKUP(C679,vendor_table!$B$2:$C$31,2,)</f>
        <v>651 Brannan St. San Francisco, CA, 94107</v>
      </c>
      <c r="E679" t="s">
        <v>208</v>
      </c>
      <c r="F679" t="str">
        <f t="shared" si="10"/>
        <v>Friday</v>
      </c>
    </row>
    <row r="680" spans="1:6" x14ac:dyDescent="0.45">
      <c r="A680" t="s">
        <v>109</v>
      </c>
      <c r="B680">
        <v>149</v>
      </c>
      <c r="C680" t="s">
        <v>58</v>
      </c>
      <c r="D680" t="str">
        <f>VLOOKUP(C680,vendor_table!$B$2:$C$31,2,)</f>
        <v>2455 Paces Ferry Rd SE. Atlanta, GA, 30339</v>
      </c>
      <c r="E680" t="s">
        <v>208</v>
      </c>
      <c r="F680" t="str">
        <f t="shared" si="10"/>
        <v>Friday</v>
      </c>
    </row>
    <row r="681" spans="1:6" x14ac:dyDescent="0.45">
      <c r="A681" t="s">
        <v>109</v>
      </c>
      <c r="B681">
        <v>149</v>
      </c>
      <c r="C681" t="s">
        <v>61</v>
      </c>
      <c r="D681" t="str">
        <f>VLOOKUP(C681,vendor_table!$B$2:$C$31,2,)</f>
        <v>1000 Lowe's Blvd. Mooresville, NC, 28117</v>
      </c>
      <c r="E681" t="s">
        <v>208</v>
      </c>
      <c r="F681" t="str">
        <f t="shared" si="10"/>
        <v>Friday</v>
      </c>
    </row>
    <row r="682" spans="1:6" x14ac:dyDescent="0.45">
      <c r="A682" t="s">
        <v>111</v>
      </c>
      <c r="B682">
        <v>279</v>
      </c>
      <c r="C682" t="s">
        <v>58</v>
      </c>
      <c r="D682" t="str">
        <f>VLOOKUP(C682,vendor_table!$B$2:$C$31,2,)</f>
        <v>2455 Paces Ferry Rd SE. Atlanta, GA, 30339</v>
      </c>
      <c r="E682" t="s">
        <v>208</v>
      </c>
      <c r="F682" t="str">
        <f t="shared" si="10"/>
        <v>Friday</v>
      </c>
    </row>
    <row r="683" spans="1:6" x14ac:dyDescent="0.45">
      <c r="A683" t="s">
        <v>111</v>
      </c>
      <c r="B683">
        <v>289</v>
      </c>
      <c r="C683" t="s">
        <v>61</v>
      </c>
      <c r="D683" t="str">
        <f>VLOOKUP(C683,vendor_table!$B$2:$C$31,2,)</f>
        <v>1000 Lowe's Blvd. Mooresville, NC, 28117</v>
      </c>
      <c r="E683" t="s">
        <v>208</v>
      </c>
      <c r="F683" t="str">
        <f t="shared" si="10"/>
        <v>Friday</v>
      </c>
    </row>
    <row r="684" spans="1:6" x14ac:dyDescent="0.45">
      <c r="A684" t="s">
        <v>113</v>
      </c>
      <c r="B684">
        <v>709</v>
      </c>
      <c r="C684" t="s">
        <v>58</v>
      </c>
      <c r="D684" t="str">
        <f>VLOOKUP(C684,vendor_table!$B$2:$C$31,2,)</f>
        <v>2455 Paces Ferry Rd SE. Atlanta, GA, 30339</v>
      </c>
      <c r="E684" t="s">
        <v>208</v>
      </c>
      <c r="F684" t="str">
        <f t="shared" si="10"/>
        <v>Friday</v>
      </c>
    </row>
    <row r="685" spans="1:6" x14ac:dyDescent="0.45">
      <c r="A685" t="s">
        <v>113</v>
      </c>
      <c r="B685">
        <v>614.28</v>
      </c>
      <c r="C685" t="s">
        <v>49</v>
      </c>
      <c r="D685" t="str">
        <f>VLOOKUP(C685,vendor_table!$B$2:$C$31,2,)</f>
        <v>410 Terry Ave N. Seattle, WA, 98109</v>
      </c>
      <c r="E685" t="s">
        <v>208</v>
      </c>
      <c r="F685" t="str">
        <f t="shared" si="10"/>
        <v>Friday</v>
      </c>
    </row>
    <row r="686" spans="1:6" x14ac:dyDescent="0.45">
      <c r="A686" t="s">
        <v>113</v>
      </c>
      <c r="B686">
        <v>1047.78</v>
      </c>
      <c r="C686" t="s">
        <v>56</v>
      </c>
      <c r="D686" t="str">
        <f>VLOOKUP(C686,vendor_table!$B$2:$C$31,2,)</f>
        <v>2025 Hamilton Avenue. San Jose, California, 95125</v>
      </c>
      <c r="E686" t="s">
        <v>208</v>
      </c>
      <c r="F686" t="str">
        <f t="shared" si="10"/>
        <v>Friday</v>
      </c>
    </row>
    <row r="687" spans="1:6" x14ac:dyDescent="0.45">
      <c r="A687" t="s">
        <v>115</v>
      </c>
      <c r="B687">
        <v>409</v>
      </c>
      <c r="C687" t="s">
        <v>58</v>
      </c>
      <c r="D687" t="str">
        <f>VLOOKUP(C687,vendor_table!$B$2:$C$31,2,)</f>
        <v>2455 Paces Ferry Rd SE. Atlanta, GA, 30339</v>
      </c>
      <c r="E687" t="s">
        <v>208</v>
      </c>
      <c r="F687" t="str">
        <f t="shared" si="10"/>
        <v>Friday</v>
      </c>
    </row>
    <row r="688" spans="1:6" x14ac:dyDescent="0.45">
      <c r="A688" t="s">
        <v>115</v>
      </c>
      <c r="B688">
        <v>470.43</v>
      </c>
      <c r="C688" t="s">
        <v>49</v>
      </c>
      <c r="D688" t="str">
        <f>VLOOKUP(C688,vendor_table!$B$2:$C$31,2,)</f>
        <v>410 Terry Ave N. Seattle, WA, 98109</v>
      </c>
      <c r="E688" t="s">
        <v>208</v>
      </c>
      <c r="F688" t="str">
        <f t="shared" si="10"/>
        <v>Friday</v>
      </c>
    </row>
    <row r="689" spans="1:6" x14ac:dyDescent="0.45">
      <c r="A689" t="s">
        <v>115</v>
      </c>
      <c r="B689">
        <v>344.99</v>
      </c>
      <c r="C689" t="s">
        <v>211</v>
      </c>
      <c r="D689" t="str">
        <f>VLOOKUP(C689,vendor_table!$B$2:$C$31,2,)</f>
        <v>1917 S Avenue B. Yuma, AZ, 85364</v>
      </c>
      <c r="E689" t="s">
        <v>208</v>
      </c>
      <c r="F689" t="str">
        <f t="shared" si="10"/>
        <v>Friday</v>
      </c>
    </row>
    <row r="690" spans="1:6" x14ac:dyDescent="0.45">
      <c r="A690" t="s">
        <v>115</v>
      </c>
      <c r="B690">
        <v>445.81</v>
      </c>
      <c r="C690" t="s">
        <v>56</v>
      </c>
      <c r="D690" t="str">
        <f>VLOOKUP(C690,vendor_table!$B$2:$C$31,2,)</f>
        <v>2025 Hamilton Avenue. San Jose, California, 95125</v>
      </c>
      <c r="E690" t="s">
        <v>208</v>
      </c>
      <c r="F690" t="str">
        <f t="shared" si="10"/>
        <v>Friday</v>
      </c>
    </row>
    <row r="691" spans="1:6" x14ac:dyDescent="0.45">
      <c r="A691" t="s">
        <v>117</v>
      </c>
      <c r="B691">
        <v>155.99</v>
      </c>
      <c r="C691" t="s">
        <v>49</v>
      </c>
      <c r="D691" t="str">
        <f>VLOOKUP(C691,vendor_table!$B$2:$C$31,2,)</f>
        <v>410 Terry Ave N. Seattle, WA, 98109</v>
      </c>
      <c r="E691" t="s">
        <v>208</v>
      </c>
      <c r="F691" t="str">
        <f t="shared" si="10"/>
        <v>Friday</v>
      </c>
    </row>
    <row r="692" spans="1:6" x14ac:dyDescent="0.45">
      <c r="A692" t="s">
        <v>88</v>
      </c>
      <c r="B692">
        <v>7.22</v>
      </c>
      <c r="C692" t="s">
        <v>58</v>
      </c>
      <c r="D692" t="str">
        <f>VLOOKUP(C692,vendor_table!$B$2:$C$31,2,)</f>
        <v>2455 Paces Ferry Rd SE. Atlanta, GA, 30339</v>
      </c>
      <c r="E692" t="s">
        <v>213</v>
      </c>
      <c r="F692" t="str">
        <f t="shared" si="10"/>
        <v>Saturday</v>
      </c>
    </row>
    <row r="693" spans="1:6" x14ac:dyDescent="0.45">
      <c r="A693" t="s">
        <v>88</v>
      </c>
      <c r="B693">
        <v>5.99</v>
      </c>
      <c r="C693" t="s">
        <v>61</v>
      </c>
      <c r="D693" t="str">
        <f>VLOOKUP(C693,vendor_table!$B$2:$C$31,2,)</f>
        <v>1000 Lowe's Blvd. Mooresville, NC, 28117</v>
      </c>
      <c r="E693" t="s">
        <v>213</v>
      </c>
      <c r="F693" t="str">
        <f t="shared" si="10"/>
        <v>Saturday</v>
      </c>
    </row>
    <row r="694" spans="1:6" x14ac:dyDescent="0.45">
      <c r="A694" t="s">
        <v>88</v>
      </c>
      <c r="B694">
        <v>4.8600000000000003</v>
      </c>
      <c r="C694" t="s">
        <v>57</v>
      </c>
      <c r="D694" t="str">
        <f>VLOOKUP(C694,vendor_table!$B$2:$C$31,2,)</f>
        <v>1290 N Hobbie Ave. Kankakee, Illinois, 60901</v>
      </c>
      <c r="E694" t="s">
        <v>213</v>
      </c>
      <c r="F694" t="str">
        <f t="shared" si="10"/>
        <v>Saturday</v>
      </c>
    </row>
    <row r="695" spans="1:6" x14ac:dyDescent="0.45">
      <c r="A695" t="s">
        <v>88</v>
      </c>
      <c r="B695">
        <v>5.88</v>
      </c>
      <c r="C695" t="s">
        <v>69</v>
      </c>
      <c r="D695" t="str">
        <f>VLOOKUP(C695,vendor_table!$B$2:$C$31,2,)</f>
        <v>6260 Abbott Dr. Omaha, Nebraska, 68110</v>
      </c>
      <c r="E695" t="s">
        <v>213</v>
      </c>
      <c r="F695" t="str">
        <f t="shared" si="10"/>
        <v>Saturday</v>
      </c>
    </row>
    <row r="696" spans="1:6" x14ac:dyDescent="0.45">
      <c r="A696" t="s">
        <v>88</v>
      </c>
      <c r="B696">
        <v>5.88</v>
      </c>
      <c r="C696" t="s">
        <v>55</v>
      </c>
      <c r="D696" t="str">
        <f>VLOOKUP(C696,vendor_table!$B$2:$C$31,2,)</f>
        <v>4601 Bulls Bay Hwy #100. Jacksonville, FL, 32219</v>
      </c>
      <c r="E696" t="s">
        <v>213</v>
      </c>
      <c r="F696" t="str">
        <f t="shared" si="10"/>
        <v>Saturday</v>
      </c>
    </row>
    <row r="697" spans="1:6" x14ac:dyDescent="0.45">
      <c r="A697" t="s">
        <v>88</v>
      </c>
      <c r="B697">
        <v>7.24</v>
      </c>
      <c r="C697" t="s">
        <v>63</v>
      </c>
      <c r="D697" t="str">
        <f>VLOOKUP(C697,vendor_table!$B$2:$C$31,2,)</f>
        <v>4777 Menard Drive. Eau Claire, Wisconsin, 54703</v>
      </c>
      <c r="E697" t="s">
        <v>213</v>
      </c>
      <c r="F697" t="str">
        <f t="shared" si="10"/>
        <v>Saturday</v>
      </c>
    </row>
    <row r="698" spans="1:6" x14ac:dyDescent="0.45">
      <c r="A698" t="s">
        <v>90</v>
      </c>
      <c r="B698">
        <v>11.91</v>
      </c>
      <c r="C698" t="s">
        <v>58</v>
      </c>
      <c r="D698" t="str">
        <f>VLOOKUP(C698,vendor_table!$B$2:$C$31,2,)</f>
        <v>2455 Paces Ferry Rd SE. Atlanta, GA, 30339</v>
      </c>
      <c r="E698" t="s">
        <v>214</v>
      </c>
      <c r="F698" t="str">
        <f t="shared" si="10"/>
        <v>Saturday</v>
      </c>
    </row>
    <row r="699" spans="1:6" x14ac:dyDescent="0.45">
      <c r="A699" t="s">
        <v>90</v>
      </c>
      <c r="B699">
        <v>10.47</v>
      </c>
      <c r="C699" t="s">
        <v>55</v>
      </c>
      <c r="D699" t="str">
        <f>VLOOKUP(C699,vendor_table!$B$2:$C$31,2,)</f>
        <v>4601 Bulls Bay Hwy #100. Jacksonville, FL, 32219</v>
      </c>
      <c r="E699" t="s">
        <v>214</v>
      </c>
      <c r="F699" t="str">
        <f t="shared" si="10"/>
        <v>Saturday</v>
      </c>
    </row>
    <row r="700" spans="1:6" x14ac:dyDescent="0.45">
      <c r="A700" t="s">
        <v>90</v>
      </c>
      <c r="B700">
        <v>8.6</v>
      </c>
      <c r="C700" t="s">
        <v>57</v>
      </c>
      <c r="D700" t="str">
        <f>VLOOKUP(C700,vendor_table!$B$2:$C$31,2,)</f>
        <v>1290 N Hobbie Ave. Kankakee, Illinois, 60901</v>
      </c>
      <c r="E700" t="s">
        <v>214</v>
      </c>
      <c r="F700" t="str">
        <f t="shared" si="10"/>
        <v>Saturday</v>
      </c>
    </row>
    <row r="701" spans="1:6" x14ac:dyDescent="0.45">
      <c r="A701" t="s">
        <v>73</v>
      </c>
      <c r="B701">
        <v>20.62</v>
      </c>
      <c r="C701" t="s">
        <v>58</v>
      </c>
      <c r="D701" t="str">
        <f>VLOOKUP(C701,vendor_table!$B$2:$C$31,2,)</f>
        <v>2455 Paces Ferry Rd SE. Atlanta, GA, 30339</v>
      </c>
      <c r="E701" t="s">
        <v>214</v>
      </c>
      <c r="F701" t="str">
        <f t="shared" si="10"/>
        <v>Saturday</v>
      </c>
    </row>
    <row r="702" spans="1:6" x14ac:dyDescent="0.45">
      <c r="A702" t="s">
        <v>73</v>
      </c>
      <c r="B702">
        <v>17.55</v>
      </c>
      <c r="C702" t="s">
        <v>71</v>
      </c>
      <c r="D702" t="str">
        <f>VLOOKUP(C702,vendor_table!$B$2:$C$31,2,)</f>
        <v>28 Biopolis Road. Singapore, 138568</v>
      </c>
      <c r="E702" t="s">
        <v>214</v>
      </c>
      <c r="F702" t="str">
        <f t="shared" si="10"/>
        <v>Saturday</v>
      </c>
    </row>
    <row r="703" spans="1:6" x14ac:dyDescent="0.45">
      <c r="A703" t="s">
        <v>93</v>
      </c>
      <c r="B703">
        <v>3.98</v>
      </c>
      <c r="C703" t="s">
        <v>58</v>
      </c>
      <c r="D703" t="str">
        <f>VLOOKUP(C703,vendor_table!$B$2:$C$31,2,)</f>
        <v>2455 Paces Ferry Rd SE. Atlanta, GA, 30339</v>
      </c>
      <c r="E703" t="s">
        <v>214</v>
      </c>
      <c r="F703" t="str">
        <f t="shared" si="10"/>
        <v>Saturday</v>
      </c>
    </row>
    <row r="704" spans="1:6" x14ac:dyDescent="0.45">
      <c r="A704" t="s">
        <v>93</v>
      </c>
      <c r="B704">
        <v>8.5399999999999991</v>
      </c>
      <c r="C704" t="s">
        <v>49</v>
      </c>
      <c r="D704" t="str">
        <f>VLOOKUP(C704,vendor_table!$B$2:$C$31,2,)</f>
        <v>410 Terry Ave N. Seattle, WA, 98109</v>
      </c>
      <c r="E704" t="s">
        <v>214</v>
      </c>
      <c r="F704" t="str">
        <f t="shared" si="10"/>
        <v>Saturday</v>
      </c>
    </row>
    <row r="705" spans="1:6" x14ac:dyDescent="0.45">
      <c r="A705" t="s">
        <v>93</v>
      </c>
      <c r="B705">
        <v>2.29</v>
      </c>
      <c r="C705" t="s">
        <v>71</v>
      </c>
      <c r="D705" t="str">
        <f>VLOOKUP(C705,vendor_table!$B$2:$C$31,2,)</f>
        <v>28 Biopolis Road. Singapore, 138568</v>
      </c>
      <c r="E705" t="s">
        <v>214</v>
      </c>
      <c r="F705" t="str">
        <f t="shared" si="10"/>
        <v>Saturday</v>
      </c>
    </row>
    <row r="706" spans="1:6" x14ac:dyDescent="0.45">
      <c r="A706" t="s">
        <v>95</v>
      </c>
      <c r="B706">
        <v>2.98</v>
      </c>
      <c r="C706" t="s">
        <v>58</v>
      </c>
      <c r="D706" t="str">
        <f>VLOOKUP(C706,vendor_table!$B$2:$C$31,2,)</f>
        <v>2455 Paces Ferry Rd SE. Atlanta, GA, 30339</v>
      </c>
      <c r="E706" t="s">
        <v>214</v>
      </c>
      <c r="F706" t="str">
        <f t="shared" ref="F706:F769" si="11">TEXT(E706,"dddd")</f>
        <v>Saturday</v>
      </c>
    </row>
    <row r="707" spans="1:6" x14ac:dyDescent="0.45">
      <c r="A707" t="s">
        <v>95</v>
      </c>
      <c r="B707">
        <v>3.66</v>
      </c>
      <c r="C707" t="s">
        <v>69</v>
      </c>
      <c r="D707" t="str">
        <f>VLOOKUP(C707,vendor_table!$B$2:$C$31,2,)</f>
        <v>6260 Abbott Dr. Omaha, Nebraska, 68110</v>
      </c>
      <c r="E707" t="s">
        <v>214</v>
      </c>
      <c r="F707" t="str">
        <f t="shared" si="11"/>
        <v>Saturday</v>
      </c>
    </row>
    <row r="708" spans="1:6" x14ac:dyDescent="0.45">
      <c r="A708" t="s">
        <v>95</v>
      </c>
      <c r="B708">
        <v>5.99</v>
      </c>
      <c r="C708" t="s">
        <v>61</v>
      </c>
      <c r="D708" t="str">
        <f>VLOOKUP(C708,vendor_table!$B$2:$C$31,2,)</f>
        <v>1000 Lowe's Blvd. Mooresville, NC, 28117</v>
      </c>
      <c r="E708" t="s">
        <v>214</v>
      </c>
      <c r="F708" t="str">
        <f t="shared" si="11"/>
        <v>Saturday</v>
      </c>
    </row>
    <row r="709" spans="1:6" x14ac:dyDescent="0.45">
      <c r="A709" t="s">
        <v>95</v>
      </c>
      <c r="B709">
        <v>2.98</v>
      </c>
      <c r="C709" t="s">
        <v>64</v>
      </c>
      <c r="D709" t="str">
        <f>VLOOKUP(C709,vendor_table!$B$2:$C$31,2,)</f>
        <v>651 Brannan St. San Francisco, CA, 94107</v>
      </c>
      <c r="E709" t="s">
        <v>214</v>
      </c>
      <c r="F709" t="str">
        <f t="shared" si="11"/>
        <v>Saturday</v>
      </c>
    </row>
    <row r="710" spans="1:6" x14ac:dyDescent="0.45">
      <c r="A710" t="s">
        <v>97</v>
      </c>
      <c r="B710">
        <v>1.1499999999999999</v>
      </c>
      <c r="C710" t="s">
        <v>58</v>
      </c>
      <c r="D710" t="str">
        <f>VLOOKUP(C710,vendor_table!$B$2:$C$31,2,)</f>
        <v>2455 Paces Ferry Rd SE. Atlanta, GA, 30339</v>
      </c>
      <c r="E710" t="s">
        <v>214</v>
      </c>
      <c r="F710" t="str">
        <f t="shared" si="11"/>
        <v>Saturday</v>
      </c>
    </row>
    <row r="711" spans="1:6" x14ac:dyDescent="0.45">
      <c r="A711" t="s">
        <v>99</v>
      </c>
      <c r="B711">
        <v>3.98</v>
      </c>
      <c r="C711" t="s">
        <v>58</v>
      </c>
      <c r="D711" t="str">
        <f>VLOOKUP(C711,vendor_table!$B$2:$C$31,2,)</f>
        <v>2455 Paces Ferry Rd SE. Atlanta, GA, 30339</v>
      </c>
      <c r="E711" t="s">
        <v>214</v>
      </c>
      <c r="F711" t="str">
        <f t="shared" si="11"/>
        <v>Saturday</v>
      </c>
    </row>
    <row r="712" spans="1:6" x14ac:dyDescent="0.45">
      <c r="A712" t="s">
        <v>99</v>
      </c>
      <c r="B712">
        <v>8.5399999999999991</v>
      </c>
      <c r="C712" t="s">
        <v>49</v>
      </c>
      <c r="D712" t="str">
        <f>VLOOKUP(C712,vendor_table!$B$2:$C$31,2,)</f>
        <v>410 Terry Ave N. Seattle, WA, 98109</v>
      </c>
      <c r="E712" t="s">
        <v>214</v>
      </c>
      <c r="F712" t="str">
        <f t="shared" si="11"/>
        <v>Saturday</v>
      </c>
    </row>
    <row r="713" spans="1:6" x14ac:dyDescent="0.45">
      <c r="A713" t="s">
        <v>99</v>
      </c>
      <c r="B713">
        <v>5.99</v>
      </c>
      <c r="C713" t="s">
        <v>61</v>
      </c>
      <c r="D713" t="str">
        <f>VLOOKUP(C713,vendor_table!$B$2:$C$31,2,)</f>
        <v>1000 Lowe's Blvd. Mooresville, NC, 28117</v>
      </c>
      <c r="E713" t="s">
        <v>214</v>
      </c>
      <c r="F713" t="str">
        <f t="shared" si="11"/>
        <v>Saturday</v>
      </c>
    </row>
    <row r="714" spans="1:6" x14ac:dyDescent="0.45">
      <c r="A714" t="s">
        <v>99</v>
      </c>
      <c r="B714">
        <v>2.1</v>
      </c>
      <c r="C714" t="s">
        <v>71</v>
      </c>
      <c r="D714" t="str">
        <f>VLOOKUP(C714,vendor_table!$B$2:$C$31,2,)</f>
        <v>28 Biopolis Road. Singapore, 138568</v>
      </c>
      <c r="E714" t="s">
        <v>214</v>
      </c>
      <c r="F714" t="str">
        <f t="shared" si="11"/>
        <v>Saturday</v>
      </c>
    </row>
    <row r="715" spans="1:6" x14ac:dyDescent="0.45">
      <c r="A715" t="s">
        <v>99</v>
      </c>
      <c r="B715">
        <v>9.99</v>
      </c>
      <c r="C715" t="s">
        <v>56</v>
      </c>
      <c r="D715" t="str">
        <f>VLOOKUP(C715,vendor_table!$B$2:$C$31,2,)</f>
        <v>2025 Hamilton Avenue. San Jose, California, 95125</v>
      </c>
      <c r="E715" t="s">
        <v>214</v>
      </c>
      <c r="F715" t="str">
        <f t="shared" si="11"/>
        <v>Saturday</v>
      </c>
    </row>
    <row r="716" spans="1:6" x14ac:dyDescent="0.45">
      <c r="A716" t="s">
        <v>101</v>
      </c>
      <c r="B716">
        <v>4.5999999999999996</v>
      </c>
      <c r="C716" t="s">
        <v>58</v>
      </c>
      <c r="D716" t="str">
        <f>VLOOKUP(C716,vendor_table!$B$2:$C$31,2,)</f>
        <v>2455 Paces Ferry Rd SE. Atlanta, GA, 30339</v>
      </c>
      <c r="E716" t="s">
        <v>214</v>
      </c>
      <c r="F716" t="str">
        <f t="shared" si="11"/>
        <v>Saturday</v>
      </c>
    </row>
    <row r="717" spans="1:6" x14ac:dyDescent="0.45">
      <c r="A717" t="s">
        <v>101</v>
      </c>
      <c r="B717">
        <v>5.99</v>
      </c>
      <c r="C717" t="s">
        <v>61</v>
      </c>
      <c r="D717" t="str">
        <f>VLOOKUP(C717,vendor_table!$B$2:$C$31,2,)</f>
        <v>1000 Lowe's Blvd. Mooresville, NC, 28117</v>
      </c>
      <c r="E717" t="s">
        <v>214</v>
      </c>
      <c r="F717" t="str">
        <f t="shared" si="11"/>
        <v>Saturday</v>
      </c>
    </row>
    <row r="718" spans="1:6" x14ac:dyDescent="0.45">
      <c r="A718" t="s">
        <v>101</v>
      </c>
      <c r="B718">
        <v>20</v>
      </c>
      <c r="C718" t="s">
        <v>49</v>
      </c>
      <c r="D718" t="str">
        <f>VLOOKUP(C718,vendor_table!$B$2:$C$31,2,)</f>
        <v>410 Terry Ave N. Seattle, WA, 98109</v>
      </c>
      <c r="E718" t="s">
        <v>214</v>
      </c>
      <c r="F718" t="str">
        <f t="shared" si="11"/>
        <v>Saturday</v>
      </c>
    </row>
    <row r="719" spans="1:6" x14ac:dyDescent="0.45">
      <c r="A719" t="s">
        <v>101</v>
      </c>
      <c r="B719">
        <v>6.45</v>
      </c>
      <c r="C719" t="s">
        <v>54</v>
      </c>
      <c r="D719" t="str">
        <f>VLOOKUP(C719,vendor_table!$B$2:$C$31,2,)</f>
        <v>1835 E Hallandale Bch 264 Hallandale. Beach, FL, 33009</v>
      </c>
      <c r="E719" t="s">
        <v>214</v>
      </c>
      <c r="F719" t="str">
        <f t="shared" si="11"/>
        <v>Saturday</v>
      </c>
    </row>
    <row r="720" spans="1:6" x14ac:dyDescent="0.45">
      <c r="A720" t="s">
        <v>103</v>
      </c>
      <c r="B720">
        <v>1.6</v>
      </c>
      <c r="C720" t="s">
        <v>58</v>
      </c>
      <c r="D720" t="str">
        <f>VLOOKUP(C720,vendor_table!$B$2:$C$31,2,)</f>
        <v>2455 Paces Ferry Rd SE. Atlanta, GA, 30339</v>
      </c>
      <c r="E720" t="s">
        <v>214</v>
      </c>
      <c r="F720" t="str">
        <f t="shared" si="11"/>
        <v>Saturday</v>
      </c>
    </row>
    <row r="721" spans="1:6" x14ac:dyDescent="0.45">
      <c r="A721" t="s">
        <v>105</v>
      </c>
      <c r="B721">
        <v>114</v>
      </c>
      <c r="C721" t="s">
        <v>49</v>
      </c>
      <c r="D721" t="str">
        <f>VLOOKUP(C721,vendor_table!$B$2:$C$31,2,)</f>
        <v>410 Terry Ave N. Seattle, WA, 98109</v>
      </c>
      <c r="E721" t="s">
        <v>214</v>
      </c>
      <c r="F721" t="str">
        <f t="shared" si="11"/>
        <v>Saturday</v>
      </c>
    </row>
    <row r="722" spans="1:6" x14ac:dyDescent="0.45">
      <c r="A722" t="s">
        <v>105</v>
      </c>
      <c r="B722">
        <v>118</v>
      </c>
      <c r="C722" t="s">
        <v>61</v>
      </c>
      <c r="D722" t="str">
        <f>VLOOKUP(C722,vendor_table!$B$2:$C$31,2,)</f>
        <v>1000 Lowe's Blvd. Mooresville, NC, 28117</v>
      </c>
      <c r="E722" t="s">
        <v>214</v>
      </c>
      <c r="F722" t="str">
        <f t="shared" si="11"/>
        <v>Saturday</v>
      </c>
    </row>
    <row r="723" spans="1:6" x14ac:dyDescent="0.45">
      <c r="A723" t="s">
        <v>105</v>
      </c>
      <c r="B723">
        <v>111.07</v>
      </c>
      <c r="C723" t="s">
        <v>56</v>
      </c>
      <c r="D723" t="str">
        <f>VLOOKUP(C723,vendor_table!$B$2:$C$31,2,)</f>
        <v>2025 Hamilton Avenue. San Jose, California, 95125</v>
      </c>
      <c r="E723" t="s">
        <v>214</v>
      </c>
      <c r="F723" t="str">
        <f t="shared" si="11"/>
        <v>Saturday</v>
      </c>
    </row>
    <row r="724" spans="1:6" x14ac:dyDescent="0.45">
      <c r="A724" t="s">
        <v>105</v>
      </c>
      <c r="B724">
        <v>84.99</v>
      </c>
      <c r="C724" t="s">
        <v>59</v>
      </c>
      <c r="D724" t="str">
        <f>VLOOKUP(C724,vendor_table!$B$2:$C$31,2,)</f>
        <v>1200 E Us Hwy 169. Grand Rapids, Minnesota, 55744</v>
      </c>
      <c r="E724" t="s">
        <v>214</v>
      </c>
      <c r="F724" t="str">
        <f t="shared" si="11"/>
        <v>Saturday</v>
      </c>
    </row>
    <row r="725" spans="1:6" x14ac:dyDescent="0.45">
      <c r="A725" t="s">
        <v>107</v>
      </c>
      <c r="B725">
        <v>158</v>
      </c>
      <c r="C725" t="s">
        <v>58</v>
      </c>
      <c r="D725" t="str">
        <f>VLOOKUP(C725,vendor_table!$B$2:$C$31,2,)</f>
        <v>2455 Paces Ferry Rd SE. Atlanta, GA, 30339</v>
      </c>
      <c r="E725" t="s">
        <v>214</v>
      </c>
      <c r="F725" t="str">
        <f t="shared" si="11"/>
        <v>Saturday</v>
      </c>
    </row>
    <row r="726" spans="1:6" x14ac:dyDescent="0.45">
      <c r="A726" t="s">
        <v>107</v>
      </c>
      <c r="B726">
        <v>159</v>
      </c>
      <c r="C726" t="s">
        <v>61</v>
      </c>
      <c r="D726" t="str">
        <f>VLOOKUP(C726,vendor_table!$B$2:$C$31,2,)</f>
        <v>1000 Lowe's Blvd. Mooresville, NC, 28117</v>
      </c>
      <c r="E726" t="s">
        <v>214</v>
      </c>
      <c r="F726" t="str">
        <f t="shared" si="11"/>
        <v>Saturday</v>
      </c>
    </row>
    <row r="727" spans="1:6" x14ac:dyDescent="0.45">
      <c r="A727" t="s">
        <v>107</v>
      </c>
      <c r="B727">
        <v>159</v>
      </c>
      <c r="C727" t="s">
        <v>64</v>
      </c>
      <c r="D727" t="str">
        <f>VLOOKUP(C727,vendor_table!$B$2:$C$31,2,)</f>
        <v>651 Brannan St. San Francisco, CA, 94107</v>
      </c>
      <c r="E727" t="s">
        <v>214</v>
      </c>
      <c r="F727" t="str">
        <f t="shared" si="11"/>
        <v>Saturday</v>
      </c>
    </row>
    <row r="728" spans="1:6" x14ac:dyDescent="0.45">
      <c r="A728" t="s">
        <v>109</v>
      </c>
      <c r="B728">
        <v>149</v>
      </c>
      <c r="C728" t="s">
        <v>58</v>
      </c>
      <c r="D728" t="str">
        <f>VLOOKUP(C728,vendor_table!$B$2:$C$31,2,)</f>
        <v>2455 Paces Ferry Rd SE. Atlanta, GA, 30339</v>
      </c>
      <c r="E728" t="s">
        <v>214</v>
      </c>
      <c r="F728" t="str">
        <f t="shared" si="11"/>
        <v>Saturday</v>
      </c>
    </row>
    <row r="729" spans="1:6" x14ac:dyDescent="0.45">
      <c r="A729" t="s">
        <v>109</v>
      </c>
      <c r="B729">
        <v>149</v>
      </c>
      <c r="C729" t="s">
        <v>61</v>
      </c>
      <c r="D729" t="str">
        <f>VLOOKUP(C729,vendor_table!$B$2:$C$31,2,)</f>
        <v>1000 Lowe's Blvd. Mooresville, NC, 28117</v>
      </c>
      <c r="E729" t="s">
        <v>214</v>
      </c>
      <c r="F729" t="str">
        <f t="shared" si="11"/>
        <v>Saturday</v>
      </c>
    </row>
    <row r="730" spans="1:6" x14ac:dyDescent="0.45">
      <c r="A730" t="s">
        <v>111</v>
      </c>
      <c r="B730">
        <v>279</v>
      </c>
      <c r="C730" t="s">
        <v>58</v>
      </c>
      <c r="D730" t="str">
        <f>VLOOKUP(C730,vendor_table!$B$2:$C$31,2,)</f>
        <v>2455 Paces Ferry Rd SE. Atlanta, GA, 30339</v>
      </c>
      <c r="E730" t="s">
        <v>214</v>
      </c>
      <c r="F730" t="str">
        <f t="shared" si="11"/>
        <v>Saturday</v>
      </c>
    </row>
    <row r="731" spans="1:6" x14ac:dyDescent="0.45">
      <c r="A731" t="s">
        <v>111</v>
      </c>
      <c r="B731">
        <v>289</v>
      </c>
      <c r="C731" t="s">
        <v>61</v>
      </c>
      <c r="D731" t="str">
        <f>VLOOKUP(C731,vendor_table!$B$2:$C$31,2,)</f>
        <v>1000 Lowe's Blvd. Mooresville, NC, 28117</v>
      </c>
      <c r="E731" t="s">
        <v>214</v>
      </c>
      <c r="F731" t="str">
        <f t="shared" si="11"/>
        <v>Saturday</v>
      </c>
    </row>
    <row r="732" spans="1:6" x14ac:dyDescent="0.45">
      <c r="A732" t="s">
        <v>113</v>
      </c>
      <c r="B732">
        <v>614.28</v>
      </c>
      <c r="C732" t="s">
        <v>49</v>
      </c>
      <c r="D732" t="str">
        <f>VLOOKUP(C732,vendor_table!$B$2:$C$31,2,)</f>
        <v>410 Terry Ave N. Seattle, WA, 98109</v>
      </c>
      <c r="E732" t="s">
        <v>214</v>
      </c>
      <c r="F732" t="str">
        <f t="shared" si="11"/>
        <v>Saturday</v>
      </c>
    </row>
    <row r="733" spans="1:6" x14ac:dyDescent="0.45">
      <c r="A733" t="s">
        <v>113</v>
      </c>
      <c r="B733">
        <v>1047.78</v>
      </c>
      <c r="C733" t="s">
        <v>56</v>
      </c>
      <c r="D733" t="str">
        <f>VLOOKUP(C733,vendor_table!$B$2:$C$31,2,)</f>
        <v>2025 Hamilton Avenue. San Jose, California, 95125</v>
      </c>
      <c r="E733" t="s">
        <v>214</v>
      </c>
      <c r="F733" t="str">
        <f t="shared" si="11"/>
        <v>Saturday</v>
      </c>
    </row>
    <row r="734" spans="1:6" x14ac:dyDescent="0.45">
      <c r="A734" t="s">
        <v>115</v>
      </c>
      <c r="B734">
        <v>409</v>
      </c>
      <c r="C734" t="s">
        <v>58</v>
      </c>
      <c r="D734" t="str">
        <f>VLOOKUP(C734,vendor_table!$B$2:$C$31,2,)</f>
        <v>2455 Paces Ferry Rd SE. Atlanta, GA, 30339</v>
      </c>
      <c r="E734" t="s">
        <v>214</v>
      </c>
      <c r="F734" t="str">
        <f t="shared" si="11"/>
        <v>Saturday</v>
      </c>
    </row>
    <row r="735" spans="1:6" x14ac:dyDescent="0.45">
      <c r="A735" t="s">
        <v>115</v>
      </c>
      <c r="B735">
        <v>470.43</v>
      </c>
      <c r="C735" t="s">
        <v>49</v>
      </c>
      <c r="D735" t="str">
        <f>VLOOKUP(C735,vendor_table!$B$2:$C$31,2,)</f>
        <v>410 Terry Ave N. Seattle, WA, 98109</v>
      </c>
      <c r="E735" t="s">
        <v>214</v>
      </c>
      <c r="F735" t="str">
        <f t="shared" si="11"/>
        <v>Saturday</v>
      </c>
    </row>
    <row r="736" spans="1:6" x14ac:dyDescent="0.45">
      <c r="A736" t="s">
        <v>115</v>
      </c>
      <c r="B736">
        <v>344.99</v>
      </c>
      <c r="C736" t="s">
        <v>211</v>
      </c>
      <c r="D736" t="str">
        <f>VLOOKUP(C736,vendor_table!$B$2:$C$31,2,)</f>
        <v>1917 S Avenue B. Yuma, AZ, 85364</v>
      </c>
      <c r="E736" t="s">
        <v>214</v>
      </c>
      <c r="F736" t="str">
        <f t="shared" si="11"/>
        <v>Saturday</v>
      </c>
    </row>
    <row r="737" spans="1:6" x14ac:dyDescent="0.45">
      <c r="A737" t="s">
        <v>115</v>
      </c>
      <c r="B737">
        <v>445.81</v>
      </c>
      <c r="C737" t="s">
        <v>56</v>
      </c>
      <c r="D737" t="str">
        <f>VLOOKUP(C737,vendor_table!$B$2:$C$31,2,)</f>
        <v>2025 Hamilton Avenue. San Jose, California, 95125</v>
      </c>
      <c r="E737" t="s">
        <v>214</v>
      </c>
      <c r="F737" t="str">
        <f t="shared" si="11"/>
        <v>Saturday</v>
      </c>
    </row>
    <row r="738" spans="1:6" x14ac:dyDescent="0.45">
      <c r="A738" t="s">
        <v>117</v>
      </c>
      <c r="B738">
        <v>156</v>
      </c>
      <c r="C738" t="s">
        <v>58</v>
      </c>
      <c r="D738" t="str">
        <f>VLOOKUP(C738,vendor_table!$B$2:$C$31,2,)</f>
        <v>2455 Paces Ferry Rd SE. Atlanta, GA, 30339</v>
      </c>
      <c r="E738" t="s">
        <v>214</v>
      </c>
      <c r="F738" t="str">
        <f t="shared" si="11"/>
        <v>Saturday</v>
      </c>
    </row>
    <row r="739" spans="1:6" x14ac:dyDescent="0.45">
      <c r="A739" t="s">
        <v>117</v>
      </c>
      <c r="B739">
        <v>155.99</v>
      </c>
      <c r="C739" t="s">
        <v>49</v>
      </c>
      <c r="D739" t="str">
        <f>VLOOKUP(C739,vendor_table!$B$2:$C$31,2,)</f>
        <v>410 Terry Ave N. Seattle, WA, 98109</v>
      </c>
      <c r="E739" t="s">
        <v>214</v>
      </c>
      <c r="F739" t="str">
        <f t="shared" si="11"/>
        <v>Saturday</v>
      </c>
    </row>
    <row r="740" spans="1:6" x14ac:dyDescent="0.45">
      <c r="A740" t="s">
        <v>117</v>
      </c>
      <c r="B740">
        <v>165</v>
      </c>
      <c r="C740" t="s">
        <v>72</v>
      </c>
      <c r="D740" t="str">
        <f>VLOOKUP(C740,vendor_table!$B$2:$C$31,2,)</f>
        <v>1431 7th St Ste 204. Santa Monica, California, 90401</v>
      </c>
      <c r="E740" t="s">
        <v>214</v>
      </c>
      <c r="F740" t="str">
        <f t="shared" si="11"/>
        <v>Saturday</v>
      </c>
    </row>
    <row r="741" spans="1:6" x14ac:dyDescent="0.45">
      <c r="A741" t="s">
        <v>88</v>
      </c>
      <c r="B741">
        <v>7.22</v>
      </c>
      <c r="C741" t="s">
        <v>58</v>
      </c>
      <c r="D741" t="str">
        <f>VLOOKUP(C741,vendor_table!$B$2:$C$31,2,)</f>
        <v>2455 Paces Ferry Rd SE. Atlanta, GA, 30339</v>
      </c>
      <c r="E741" t="s">
        <v>216</v>
      </c>
      <c r="F741" t="str">
        <f t="shared" si="11"/>
        <v>Sunday</v>
      </c>
    </row>
    <row r="742" spans="1:6" x14ac:dyDescent="0.45">
      <c r="A742" t="s">
        <v>88</v>
      </c>
      <c r="B742">
        <v>5.99</v>
      </c>
      <c r="C742" t="s">
        <v>61</v>
      </c>
      <c r="D742" t="str">
        <f>VLOOKUP(C742,vendor_table!$B$2:$C$31,2,)</f>
        <v>1000 Lowe's Blvd. Mooresville, NC, 28117</v>
      </c>
      <c r="E742" t="s">
        <v>216</v>
      </c>
      <c r="F742" t="str">
        <f t="shared" si="11"/>
        <v>Sunday</v>
      </c>
    </row>
    <row r="743" spans="1:6" x14ac:dyDescent="0.45">
      <c r="A743" t="s">
        <v>88</v>
      </c>
      <c r="B743">
        <v>4.8600000000000003</v>
      </c>
      <c r="C743" t="s">
        <v>57</v>
      </c>
      <c r="D743" t="str">
        <f>VLOOKUP(C743,vendor_table!$B$2:$C$31,2,)</f>
        <v>1290 N Hobbie Ave. Kankakee, Illinois, 60901</v>
      </c>
      <c r="E743" t="s">
        <v>216</v>
      </c>
      <c r="F743" t="str">
        <f t="shared" si="11"/>
        <v>Sunday</v>
      </c>
    </row>
    <row r="744" spans="1:6" x14ac:dyDescent="0.45">
      <c r="A744" t="s">
        <v>88</v>
      </c>
      <c r="B744">
        <v>5.88</v>
      </c>
      <c r="C744" t="s">
        <v>69</v>
      </c>
      <c r="D744" t="str">
        <f>VLOOKUP(C744,vendor_table!$B$2:$C$31,2,)</f>
        <v>6260 Abbott Dr. Omaha, Nebraska, 68110</v>
      </c>
      <c r="E744" t="s">
        <v>216</v>
      </c>
      <c r="F744" t="str">
        <f t="shared" si="11"/>
        <v>Sunday</v>
      </c>
    </row>
    <row r="745" spans="1:6" x14ac:dyDescent="0.45">
      <c r="A745" t="s">
        <v>88</v>
      </c>
      <c r="B745">
        <v>5.88</v>
      </c>
      <c r="C745" t="s">
        <v>55</v>
      </c>
      <c r="D745" t="str">
        <f>VLOOKUP(C745,vendor_table!$B$2:$C$31,2,)</f>
        <v>4601 Bulls Bay Hwy #100. Jacksonville, FL, 32219</v>
      </c>
      <c r="E745" t="s">
        <v>216</v>
      </c>
      <c r="F745" t="str">
        <f t="shared" si="11"/>
        <v>Sunday</v>
      </c>
    </row>
    <row r="746" spans="1:6" x14ac:dyDescent="0.45">
      <c r="A746" t="s">
        <v>88</v>
      </c>
      <c r="B746">
        <v>7.24</v>
      </c>
      <c r="C746" t="s">
        <v>63</v>
      </c>
      <c r="D746" t="str">
        <f>VLOOKUP(C746,vendor_table!$B$2:$C$31,2,)</f>
        <v>4777 Menard Drive. Eau Claire, Wisconsin, 54703</v>
      </c>
      <c r="E746" t="s">
        <v>216</v>
      </c>
      <c r="F746" t="str">
        <f t="shared" si="11"/>
        <v>Sunday</v>
      </c>
    </row>
    <row r="747" spans="1:6" x14ac:dyDescent="0.45">
      <c r="A747" t="s">
        <v>90</v>
      </c>
      <c r="B747">
        <v>11.91</v>
      </c>
      <c r="C747" t="s">
        <v>58</v>
      </c>
      <c r="D747" t="str">
        <f>VLOOKUP(C747,vendor_table!$B$2:$C$31,2,)</f>
        <v>2455 Paces Ferry Rd SE. Atlanta, GA, 30339</v>
      </c>
      <c r="E747" t="s">
        <v>216</v>
      </c>
      <c r="F747" t="str">
        <f t="shared" si="11"/>
        <v>Sunday</v>
      </c>
    </row>
    <row r="748" spans="1:6" x14ac:dyDescent="0.45">
      <c r="A748" t="s">
        <v>90</v>
      </c>
      <c r="B748">
        <v>10.47</v>
      </c>
      <c r="C748" t="s">
        <v>55</v>
      </c>
      <c r="D748" t="str">
        <f>VLOOKUP(C748,vendor_table!$B$2:$C$31,2,)</f>
        <v>4601 Bulls Bay Hwy #100. Jacksonville, FL, 32219</v>
      </c>
      <c r="E748" t="s">
        <v>216</v>
      </c>
      <c r="F748" t="str">
        <f t="shared" si="11"/>
        <v>Sunday</v>
      </c>
    </row>
    <row r="749" spans="1:6" x14ac:dyDescent="0.45">
      <c r="A749" t="s">
        <v>90</v>
      </c>
      <c r="B749">
        <v>8.6</v>
      </c>
      <c r="C749" t="s">
        <v>57</v>
      </c>
      <c r="D749" t="str">
        <f>VLOOKUP(C749,vendor_table!$B$2:$C$31,2,)</f>
        <v>1290 N Hobbie Ave. Kankakee, Illinois, 60901</v>
      </c>
      <c r="E749" t="s">
        <v>216</v>
      </c>
      <c r="F749" t="str">
        <f t="shared" si="11"/>
        <v>Sunday</v>
      </c>
    </row>
    <row r="750" spans="1:6" x14ac:dyDescent="0.45">
      <c r="A750" t="s">
        <v>73</v>
      </c>
      <c r="B750">
        <v>20.62</v>
      </c>
      <c r="C750" t="s">
        <v>58</v>
      </c>
      <c r="D750" t="str">
        <f>VLOOKUP(C750,vendor_table!$B$2:$C$31,2,)</f>
        <v>2455 Paces Ferry Rd SE. Atlanta, GA, 30339</v>
      </c>
      <c r="E750" t="s">
        <v>216</v>
      </c>
      <c r="F750" t="str">
        <f t="shared" si="11"/>
        <v>Sunday</v>
      </c>
    </row>
    <row r="751" spans="1:6" x14ac:dyDescent="0.45">
      <c r="A751" t="s">
        <v>73</v>
      </c>
      <c r="B751">
        <v>17.55</v>
      </c>
      <c r="C751" t="s">
        <v>71</v>
      </c>
      <c r="D751" t="str">
        <f>VLOOKUP(C751,vendor_table!$B$2:$C$31,2,)</f>
        <v>28 Biopolis Road. Singapore, 138568</v>
      </c>
      <c r="E751" t="s">
        <v>216</v>
      </c>
      <c r="F751" t="str">
        <f t="shared" si="11"/>
        <v>Sunday</v>
      </c>
    </row>
    <row r="752" spans="1:6" x14ac:dyDescent="0.45">
      <c r="A752" t="s">
        <v>93</v>
      </c>
      <c r="B752">
        <v>3.98</v>
      </c>
      <c r="C752" t="s">
        <v>58</v>
      </c>
      <c r="D752" t="str">
        <f>VLOOKUP(C752,vendor_table!$B$2:$C$31,2,)</f>
        <v>2455 Paces Ferry Rd SE. Atlanta, GA, 30339</v>
      </c>
      <c r="E752" t="s">
        <v>216</v>
      </c>
      <c r="F752" t="str">
        <f t="shared" si="11"/>
        <v>Sunday</v>
      </c>
    </row>
    <row r="753" spans="1:6" x14ac:dyDescent="0.45">
      <c r="A753" t="s">
        <v>93</v>
      </c>
      <c r="B753">
        <v>8.5399999999999991</v>
      </c>
      <c r="C753" t="s">
        <v>49</v>
      </c>
      <c r="D753" t="str">
        <f>VLOOKUP(C753,vendor_table!$B$2:$C$31,2,)</f>
        <v>410 Terry Ave N. Seattle, WA, 98109</v>
      </c>
      <c r="E753" t="s">
        <v>216</v>
      </c>
      <c r="F753" t="str">
        <f t="shared" si="11"/>
        <v>Sunday</v>
      </c>
    </row>
    <row r="754" spans="1:6" x14ac:dyDescent="0.45">
      <c r="A754" t="s">
        <v>95</v>
      </c>
      <c r="B754">
        <v>2.98</v>
      </c>
      <c r="C754" t="s">
        <v>58</v>
      </c>
      <c r="D754" t="str">
        <f>VLOOKUP(C754,vendor_table!$B$2:$C$31,2,)</f>
        <v>2455 Paces Ferry Rd SE. Atlanta, GA, 30339</v>
      </c>
      <c r="E754" t="s">
        <v>216</v>
      </c>
      <c r="F754" t="str">
        <f t="shared" si="11"/>
        <v>Sunday</v>
      </c>
    </row>
    <row r="755" spans="1:6" x14ac:dyDescent="0.45">
      <c r="A755" t="s">
        <v>95</v>
      </c>
      <c r="B755">
        <v>3.66</v>
      </c>
      <c r="C755" t="s">
        <v>69</v>
      </c>
      <c r="D755" t="str">
        <f>VLOOKUP(C755,vendor_table!$B$2:$C$31,2,)</f>
        <v>6260 Abbott Dr. Omaha, Nebraska, 68110</v>
      </c>
      <c r="E755" t="s">
        <v>216</v>
      </c>
      <c r="F755" t="str">
        <f t="shared" si="11"/>
        <v>Sunday</v>
      </c>
    </row>
    <row r="756" spans="1:6" x14ac:dyDescent="0.45">
      <c r="A756" t="s">
        <v>95</v>
      </c>
      <c r="B756">
        <v>5.99</v>
      </c>
      <c r="C756" t="s">
        <v>61</v>
      </c>
      <c r="D756" t="str">
        <f>VLOOKUP(C756,vendor_table!$B$2:$C$31,2,)</f>
        <v>1000 Lowe's Blvd. Mooresville, NC, 28117</v>
      </c>
      <c r="E756" t="s">
        <v>216</v>
      </c>
      <c r="F756" t="str">
        <f t="shared" si="11"/>
        <v>Sunday</v>
      </c>
    </row>
    <row r="757" spans="1:6" x14ac:dyDescent="0.45">
      <c r="A757" t="s">
        <v>95</v>
      </c>
      <c r="B757">
        <v>2.98</v>
      </c>
      <c r="C757" t="s">
        <v>64</v>
      </c>
      <c r="D757" t="str">
        <f>VLOOKUP(C757,vendor_table!$B$2:$C$31,2,)</f>
        <v>651 Brannan St. San Francisco, CA, 94107</v>
      </c>
      <c r="E757" t="s">
        <v>216</v>
      </c>
      <c r="F757" t="str">
        <f t="shared" si="11"/>
        <v>Sunday</v>
      </c>
    </row>
    <row r="758" spans="1:6" x14ac:dyDescent="0.45">
      <c r="A758" t="s">
        <v>97</v>
      </c>
      <c r="B758">
        <v>1.1499999999999999</v>
      </c>
      <c r="C758" t="s">
        <v>58</v>
      </c>
      <c r="D758" t="str">
        <f>VLOOKUP(C758,vendor_table!$B$2:$C$31,2,)</f>
        <v>2455 Paces Ferry Rd SE. Atlanta, GA, 30339</v>
      </c>
      <c r="E758" t="s">
        <v>216</v>
      </c>
      <c r="F758" t="str">
        <f t="shared" si="11"/>
        <v>Sunday</v>
      </c>
    </row>
    <row r="759" spans="1:6" x14ac:dyDescent="0.45">
      <c r="A759" t="s">
        <v>99</v>
      </c>
      <c r="B759">
        <v>3.98</v>
      </c>
      <c r="C759" t="s">
        <v>58</v>
      </c>
      <c r="D759" t="str">
        <f>VLOOKUP(C759,vendor_table!$B$2:$C$31,2,)</f>
        <v>2455 Paces Ferry Rd SE. Atlanta, GA, 30339</v>
      </c>
      <c r="E759" t="s">
        <v>216</v>
      </c>
      <c r="F759" t="str">
        <f t="shared" si="11"/>
        <v>Sunday</v>
      </c>
    </row>
    <row r="760" spans="1:6" x14ac:dyDescent="0.45">
      <c r="A760" t="s">
        <v>99</v>
      </c>
      <c r="B760">
        <v>8.5399999999999991</v>
      </c>
      <c r="C760" t="s">
        <v>49</v>
      </c>
      <c r="D760" t="str">
        <f>VLOOKUP(C760,vendor_table!$B$2:$C$31,2,)</f>
        <v>410 Terry Ave N. Seattle, WA, 98109</v>
      </c>
      <c r="E760" t="s">
        <v>216</v>
      </c>
      <c r="F760" t="str">
        <f t="shared" si="11"/>
        <v>Sunday</v>
      </c>
    </row>
    <row r="761" spans="1:6" x14ac:dyDescent="0.45">
      <c r="A761" t="s">
        <v>99</v>
      </c>
      <c r="B761">
        <v>5.99</v>
      </c>
      <c r="C761" t="s">
        <v>61</v>
      </c>
      <c r="D761" t="str">
        <f>VLOOKUP(C761,vendor_table!$B$2:$C$31,2,)</f>
        <v>1000 Lowe's Blvd. Mooresville, NC, 28117</v>
      </c>
      <c r="E761" t="s">
        <v>216</v>
      </c>
      <c r="F761" t="str">
        <f t="shared" si="11"/>
        <v>Sunday</v>
      </c>
    </row>
    <row r="762" spans="1:6" x14ac:dyDescent="0.45">
      <c r="A762" t="s">
        <v>99</v>
      </c>
      <c r="B762">
        <v>2.1</v>
      </c>
      <c r="C762" t="s">
        <v>71</v>
      </c>
      <c r="D762" t="str">
        <f>VLOOKUP(C762,vendor_table!$B$2:$C$31,2,)</f>
        <v>28 Biopolis Road. Singapore, 138568</v>
      </c>
      <c r="E762" t="s">
        <v>216</v>
      </c>
      <c r="F762" t="str">
        <f t="shared" si="11"/>
        <v>Sunday</v>
      </c>
    </row>
    <row r="763" spans="1:6" x14ac:dyDescent="0.45">
      <c r="A763" t="s">
        <v>99</v>
      </c>
      <c r="B763">
        <v>9.99</v>
      </c>
      <c r="C763" t="s">
        <v>56</v>
      </c>
      <c r="D763" t="str">
        <f>VLOOKUP(C763,vendor_table!$B$2:$C$31,2,)</f>
        <v>2025 Hamilton Avenue. San Jose, California, 95125</v>
      </c>
      <c r="E763" t="s">
        <v>216</v>
      </c>
      <c r="F763" t="str">
        <f t="shared" si="11"/>
        <v>Sunday</v>
      </c>
    </row>
    <row r="764" spans="1:6" x14ac:dyDescent="0.45">
      <c r="A764" t="s">
        <v>101</v>
      </c>
      <c r="B764">
        <v>4.5999999999999996</v>
      </c>
      <c r="C764" t="s">
        <v>58</v>
      </c>
      <c r="D764" t="str">
        <f>VLOOKUP(C764,vendor_table!$B$2:$C$31,2,)</f>
        <v>2455 Paces Ferry Rd SE. Atlanta, GA, 30339</v>
      </c>
      <c r="E764" t="s">
        <v>216</v>
      </c>
      <c r="F764" t="str">
        <f t="shared" si="11"/>
        <v>Sunday</v>
      </c>
    </row>
    <row r="765" spans="1:6" x14ac:dyDescent="0.45">
      <c r="A765" t="s">
        <v>101</v>
      </c>
      <c r="B765">
        <v>5.99</v>
      </c>
      <c r="C765" t="s">
        <v>61</v>
      </c>
      <c r="D765" t="str">
        <f>VLOOKUP(C765,vendor_table!$B$2:$C$31,2,)</f>
        <v>1000 Lowe's Blvd. Mooresville, NC, 28117</v>
      </c>
      <c r="E765" t="s">
        <v>216</v>
      </c>
      <c r="F765" t="str">
        <f t="shared" si="11"/>
        <v>Sunday</v>
      </c>
    </row>
    <row r="766" spans="1:6" x14ac:dyDescent="0.45">
      <c r="A766" t="s">
        <v>101</v>
      </c>
      <c r="B766">
        <v>20</v>
      </c>
      <c r="C766" t="s">
        <v>49</v>
      </c>
      <c r="D766" t="str">
        <f>VLOOKUP(C766,vendor_table!$B$2:$C$31,2,)</f>
        <v>410 Terry Ave N. Seattle, WA, 98109</v>
      </c>
      <c r="E766" t="s">
        <v>216</v>
      </c>
      <c r="F766" t="str">
        <f t="shared" si="11"/>
        <v>Sunday</v>
      </c>
    </row>
    <row r="767" spans="1:6" x14ac:dyDescent="0.45">
      <c r="A767" t="s">
        <v>101</v>
      </c>
      <c r="B767">
        <v>6.45</v>
      </c>
      <c r="C767" t="s">
        <v>54</v>
      </c>
      <c r="D767" t="str">
        <f>VLOOKUP(C767,vendor_table!$B$2:$C$31,2,)</f>
        <v>1835 E Hallandale Bch 264 Hallandale. Beach, FL, 33009</v>
      </c>
      <c r="E767" t="s">
        <v>216</v>
      </c>
      <c r="F767" t="str">
        <f t="shared" si="11"/>
        <v>Sunday</v>
      </c>
    </row>
    <row r="768" spans="1:6" x14ac:dyDescent="0.45">
      <c r="A768" t="s">
        <v>103</v>
      </c>
      <c r="B768">
        <v>1.6</v>
      </c>
      <c r="C768" t="s">
        <v>58</v>
      </c>
      <c r="D768" t="str">
        <f>VLOOKUP(C768,vendor_table!$B$2:$C$31,2,)</f>
        <v>2455 Paces Ferry Rd SE. Atlanta, GA, 30339</v>
      </c>
      <c r="E768" t="s">
        <v>216</v>
      </c>
      <c r="F768" t="str">
        <f t="shared" si="11"/>
        <v>Sunday</v>
      </c>
    </row>
    <row r="769" spans="1:6" x14ac:dyDescent="0.45">
      <c r="A769" t="s">
        <v>105</v>
      </c>
      <c r="B769">
        <v>115.22</v>
      </c>
      <c r="C769" t="s">
        <v>49</v>
      </c>
      <c r="D769" t="str">
        <f>VLOOKUP(C769,vendor_table!$B$2:$C$31,2,)</f>
        <v>410 Terry Ave N. Seattle, WA, 98109</v>
      </c>
      <c r="E769" t="s">
        <v>216</v>
      </c>
      <c r="F769" t="str">
        <f t="shared" si="11"/>
        <v>Sunday</v>
      </c>
    </row>
    <row r="770" spans="1:6" x14ac:dyDescent="0.45">
      <c r="A770" t="s">
        <v>105</v>
      </c>
      <c r="B770">
        <v>118</v>
      </c>
      <c r="C770" t="s">
        <v>61</v>
      </c>
      <c r="D770" t="str">
        <f>VLOOKUP(C770,vendor_table!$B$2:$C$31,2,)</f>
        <v>1000 Lowe's Blvd. Mooresville, NC, 28117</v>
      </c>
      <c r="E770" t="s">
        <v>216</v>
      </c>
      <c r="F770" t="str">
        <f t="shared" ref="F770:F833" si="12">TEXT(E770,"dddd")</f>
        <v>Sunday</v>
      </c>
    </row>
    <row r="771" spans="1:6" x14ac:dyDescent="0.45">
      <c r="A771" t="s">
        <v>105</v>
      </c>
      <c r="B771">
        <v>111.07</v>
      </c>
      <c r="C771" t="s">
        <v>56</v>
      </c>
      <c r="D771" t="str">
        <f>VLOOKUP(C771,vendor_table!$B$2:$C$31,2,)</f>
        <v>2025 Hamilton Avenue. San Jose, California, 95125</v>
      </c>
      <c r="E771" t="s">
        <v>216</v>
      </c>
      <c r="F771" t="str">
        <f t="shared" si="12"/>
        <v>Sunday</v>
      </c>
    </row>
    <row r="772" spans="1:6" x14ac:dyDescent="0.45">
      <c r="A772" t="s">
        <v>107</v>
      </c>
      <c r="B772">
        <v>158</v>
      </c>
      <c r="C772" t="s">
        <v>58</v>
      </c>
      <c r="D772" t="str">
        <f>VLOOKUP(C772,vendor_table!$B$2:$C$31,2,)</f>
        <v>2455 Paces Ferry Rd SE. Atlanta, GA, 30339</v>
      </c>
      <c r="E772" t="s">
        <v>216</v>
      </c>
      <c r="F772" t="str">
        <f t="shared" si="12"/>
        <v>Sunday</v>
      </c>
    </row>
    <row r="773" spans="1:6" x14ac:dyDescent="0.45">
      <c r="A773" t="s">
        <v>107</v>
      </c>
      <c r="B773">
        <v>158</v>
      </c>
      <c r="C773" t="s">
        <v>61</v>
      </c>
      <c r="D773" t="str">
        <f>VLOOKUP(C773,vendor_table!$B$2:$C$31,2,)</f>
        <v>1000 Lowe's Blvd. Mooresville, NC, 28117</v>
      </c>
      <c r="E773" t="s">
        <v>216</v>
      </c>
      <c r="F773" t="str">
        <f t="shared" si="12"/>
        <v>Sunday</v>
      </c>
    </row>
    <row r="774" spans="1:6" x14ac:dyDescent="0.45">
      <c r="A774" t="s">
        <v>107</v>
      </c>
      <c r="B774">
        <v>144</v>
      </c>
      <c r="C774" t="s">
        <v>49</v>
      </c>
      <c r="D774" t="str">
        <f>VLOOKUP(C774,vendor_table!$B$2:$C$31,2,)</f>
        <v>410 Terry Ave N. Seattle, WA, 98109</v>
      </c>
      <c r="E774" t="s">
        <v>216</v>
      </c>
      <c r="F774" t="str">
        <f t="shared" si="12"/>
        <v>Sunday</v>
      </c>
    </row>
    <row r="775" spans="1:6" x14ac:dyDescent="0.45">
      <c r="A775" t="s">
        <v>107</v>
      </c>
      <c r="B775">
        <v>160.59</v>
      </c>
      <c r="C775" t="s">
        <v>56</v>
      </c>
      <c r="D775" t="str">
        <f>VLOOKUP(C775,vendor_table!$B$2:$C$31,2,)</f>
        <v>2025 Hamilton Avenue. San Jose, California, 95125</v>
      </c>
      <c r="E775" t="s">
        <v>216</v>
      </c>
      <c r="F775" t="str">
        <f t="shared" si="12"/>
        <v>Sunday</v>
      </c>
    </row>
    <row r="776" spans="1:6" x14ac:dyDescent="0.45">
      <c r="A776" t="s">
        <v>107</v>
      </c>
      <c r="B776">
        <v>215</v>
      </c>
      <c r="C776" t="s">
        <v>203</v>
      </c>
      <c r="D776" t="str">
        <f>VLOOKUP(C776,vendor_table!$B$2:$C$31,2,)</f>
        <v>702 S.W. 8th St. Bentonville, Arkansas, 72716</v>
      </c>
      <c r="E776" t="s">
        <v>216</v>
      </c>
      <c r="F776" t="str">
        <f t="shared" si="12"/>
        <v>Sunday</v>
      </c>
    </row>
    <row r="777" spans="1:6" x14ac:dyDescent="0.45">
      <c r="A777" t="s">
        <v>109</v>
      </c>
      <c r="B777">
        <v>149</v>
      </c>
      <c r="C777" t="s">
        <v>58</v>
      </c>
      <c r="D777" t="str">
        <f>VLOOKUP(C777,vendor_table!$B$2:$C$31,2,)</f>
        <v>2455 Paces Ferry Rd SE. Atlanta, GA, 30339</v>
      </c>
      <c r="E777" t="s">
        <v>216</v>
      </c>
      <c r="F777" t="str">
        <f t="shared" si="12"/>
        <v>Sunday</v>
      </c>
    </row>
    <row r="778" spans="1:6" x14ac:dyDescent="0.45">
      <c r="A778" t="s">
        <v>109</v>
      </c>
      <c r="B778">
        <v>149</v>
      </c>
      <c r="C778" t="s">
        <v>61</v>
      </c>
      <c r="D778" t="str">
        <f>VLOOKUP(C778,vendor_table!$B$2:$C$31,2,)</f>
        <v>1000 Lowe's Blvd. Mooresville, NC, 28117</v>
      </c>
      <c r="E778" t="s">
        <v>216</v>
      </c>
      <c r="F778" t="str">
        <f t="shared" si="12"/>
        <v>Sunday</v>
      </c>
    </row>
    <row r="779" spans="1:6" x14ac:dyDescent="0.45">
      <c r="A779" t="s">
        <v>111</v>
      </c>
      <c r="B779">
        <v>289</v>
      </c>
      <c r="C779" t="s">
        <v>58</v>
      </c>
      <c r="D779" t="str">
        <f>VLOOKUP(C779,vendor_table!$B$2:$C$31,2,)</f>
        <v>2455 Paces Ferry Rd SE. Atlanta, GA, 30339</v>
      </c>
      <c r="E779" t="s">
        <v>216</v>
      </c>
      <c r="F779" t="str">
        <f t="shared" si="12"/>
        <v>Sunday</v>
      </c>
    </row>
    <row r="780" spans="1:6" x14ac:dyDescent="0.45">
      <c r="A780" t="s">
        <v>111</v>
      </c>
      <c r="B780">
        <v>289</v>
      </c>
      <c r="C780" t="s">
        <v>61</v>
      </c>
      <c r="D780" t="str">
        <f>VLOOKUP(C780,vendor_table!$B$2:$C$31,2,)</f>
        <v>1000 Lowe's Blvd. Mooresville, NC, 28117</v>
      </c>
      <c r="E780" t="s">
        <v>216</v>
      </c>
      <c r="F780" t="str">
        <f t="shared" si="12"/>
        <v>Sunday</v>
      </c>
    </row>
    <row r="781" spans="1:6" x14ac:dyDescent="0.45">
      <c r="A781" t="s">
        <v>113</v>
      </c>
      <c r="B781">
        <v>765</v>
      </c>
      <c r="C781" t="s">
        <v>58</v>
      </c>
      <c r="D781" t="str">
        <f>VLOOKUP(C781,vendor_table!$B$2:$C$31,2,)</f>
        <v>2455 Paces Ferry Rd SE. Atlanta, GA, 30339</v>
      </c>
      <c r="E781" t="s">
        <v>216</v>
      </c>
      <c r="F781" t="str">
        <f t="shared" si="12"/>
        <v>Sunday</v>
      </c>
    </row>
    <row r="782" spans="1:6" x14ac:dyDescent="0.45">
      <c r="A782" t="s">
        <v>113</v>
      </c>
      <c r="B782">
        <v>614.28</v>
      </c>
      <c r="C782" t="s">
        <v>49</v>
      </c>
      <c r="D782" t="str">
        <f>VLOOKUP(C782,vendor_table!$B$2:$C$31,2,)</f>
        <v>410 Terry Ave N. Seattle, WA, 98109</v>
      </c>
      <c r="E782" t="s">
        <v>216</v>
      </c>
      <c r="F782" t="str">
        <f t="shared" si="12"/>
        <v>Sunday</v>
      </c>
    </row>
    <row r="783" spans="1:6" x14ac:dyDescent="0.45">
      <c r="A783" t="s">
        <v>113</v>
      </c>
      <c r="B783">
        <v>1047.78</v>
      </c>
      <c r="C783" t="s">
        <v>56</v>
      </c>
      <c r="D783" t="str">
        <f>VLOOKUP(C783,vendor_table!$B$2:$C$31,2,)</f>
        <v>2025 Hamilton Avenue. San Jose, California, 95125</v>
      </c>
      <c r="E783" t="s">
        <v>216</v>
      </c>
      <c r="F783" t="str">
        <f t="shared" si="12"/>
        <v>Sunday</v>
      </c>
    </row>
    <row r="784" spans="1:6" x14ac:dyDescent="0.45">
      <c r="A784" t="s">
        <v>115</v>
      </c>
      <c r="B784">
        <v>409</v>
      </c>
      <c r="C784" t="s">
        <v>58</v>
      </c>
      <c r="D784" t="str">
        <f>VLOOKUP(C784,vendor_table!$B$2:$C$31,2,)</f>
        <v>2455 Paces Ferry Rd SE. Atlanta, GA, 30339</v>
      </c>
      <c r="E784" t="s">
        <v>216</v>
      </c>
      <c r="F784" t="str">
        <f t="shared" si="12"/>
        <v>Sunday</v>
      </c>
    </row>
    <row r="785" spans="1:6" x14ac:dyDescent="0.45">
      <c r="A785" t="s">
        <v>115</v>
      </c>
      <c r="B785">
        <v>511.7</v>
      </c>
      <c r="C785" t="s">
        <v>49</v>
      </c>
      <c r="D785" t="str">
        <f>VLOOKUP(C785,vendor_table!$B$2:$C$31,2,)</f>
        <v>410 Terry Ave N. Seattle, WA, 98109</v>
      </c>
      <c r="E785" t="s">
        <v>216</v>
      </c>
      <c r="F785" t="str">
        <f t="shared" si="12"/>
        <v>Sunday</v>
      </c>
    </row>
    <row r="786" spans="1:6" x14ac:dyDescent="0.45">
      <c r="A786" t="s">
        <v>115</v>
      </c>
      <c r="B786">
        <v>344.99</v>
      </c>
      <c r="C786" t="s">
        <v>211</v>
      </c>
      <c r="D786" t="str">
        <f>VLOOKUP(C786,vendor_table!$B$2:$C$31,2,)</f>
        <v>1917 S Avenue B. Yuma, AZ, 85364</v>
      </c>
      <c r="E786" t="s">
        <v>216</v>
      </c>
      <c r="F786" t="str">
        <f t="shared" si="12"/>
        <v>Sunday</v>
      </c>
    </row>
    <row r="787" spans="1:6" x14ac:dyDescent="0.45">
      <c r="A787" t="s">
        <v>115</v>
      </c>
      <c r="B787">
        <v>445.81</v>
      </c>
      <c r="C787" t="s">
        <v>56</v>
      </c>
      <c r="D787" t="str">
        <f>VLOOKUP(C787,vendor_table!$B$2:$C$31,2,)</f>
        <v>2025 Hamilton Avenue. San Jose, California, 95125</v>
      </c>
      <c r="E787" t="s">
        <v>216</v>
      </c>
      <c r="F787" t="str">
        <f t="shared" si="12"/>
        <v>Sunday</v>
      </c>
    </row>
    <row r="788" spans="1:6" x14ac:dyDescent="0.45">
      <c r="A788" t="s">
        <v>117</v>
      </c>
      <c r="B788">
        <v>156</v>
      </c>
      <c r="C788" t="s">
        <v>58</v>
      </c>
      <c r="D788" t="str">
        <f>VLOOKUP(C788,vendor_table!$B$2:$C$31,2,)</f>
        <v>2455 Paces Ferry Rd SE. Atlanta, GA, 30339</v>
      </c>
      <c r="E788" t="s">
        <v>216</v>
      </c>
      <c r="F788" t="str">
        <f t="shared" si="12"/>
        <v>Sunday</v>
      </c>
    </row>
    <row r="789" spans="1:6" x14ac:dyDescent="0.45">
      <c r="A789" t="s">
        <v>117</v>
      </c>
      <c r="B789">
        <v>155.99</v>
      </c>
      <c r="C789" t="s">
        <v>49</v>
      </c>
      <c r="D789" t="str">
        <f>VLOOKUP(C789,vendor_table!$B$2:$C$31,2,)</f>
        <v>410 Terry Ave N. Seattle, WA, 98109</v>
      </c>
      <c r="E789" t="s">
        <v>216</v>
      </c>
      <c r="F789" t="str">
        <f t="shared" si="12"/>
        <v>Sunday</v>
      </c>
    </row>
    <row r="790" spans="1:6" x14ac:dyDescent="0.45">
      <c r="A790" t="s">
        <v>117</v>
      </c>
      <c r="B790">
        <v>165</v>
      </c>
      <c r="C790" t="s">
        <v>72</v>
      </c>
      <c r="D790" t="str">
        <f>VLOOKUP(C790,vendor_table!$B$2:$C$31,2,)</f>
        <v>1431 7th St Ste 204. Santa Monica, California, 90401</v>
      </c>
      <c r="E790" t="s">
        <v>216</v>
      </c>
      <c r="F790" t="str">
        <f t="shared" si="12"/>
        <v>Sunday</v>
      </c>
    </row>
    <row r="791" spans="1:6" x14ac:dyDescent="0.45">
      <c r="A791" t="s">
        <v>88</v>
      </c>
      <c r="B791">
        <v>4.8600000000000003</v>
      </c>
      <c r="C791" t="s">
        <v>57</v>
      </c>
      <c r="D791" t="str">
        <f>VLOOKUP(C791,vendor_table!$B$2:$C$31,2,)</f>
        <v>1290 N Hobbie Ave. Kankakee, Illinois, 60901</v>
      </c>
      <c r="E791" t="s">
        <v>219</v>
      </c>
      <c r="F791" t="str">
        <f t="shared" si="12"/>
        <v>Monday</v>
      </c>
    </row>
    <row r="792" spans="1:6" x14ac:dyDescent="0.45">
      <c r="A792" t="s">
        <v>90</v>
      </c>
      <c r="B792">
        <v>11.91</v>
      </c>
      <c r="C792" t="s">
        <v>58</v>
      </c>
      <c r="D792" t="str">
        <f>VLOOKUP(C792,vendor_table!$B$2:$C$31,2,)</f>
        <v>2455 Paces Ferry Rd SE. Atlanta, GA, 30339</v>
      </c>
      <c r="E792" t="s">
        <v>219</v>
      </c>
      <c r="F792" t="str">
        <f t="shared" si="12"/>
        <v>Monday</v>
      </c>
    </row>
    <row r="793" spans="1:6" x14ac:dyDescent="0.45">
      <c r="A793" t="s">
        <v>90</v>
      </c>
      <c r="B793">
        <v>10.47</v>
      </c>
      <c r="C793" t="s">
        <v>55</v>
      </c>
      <c r="D793" t="str">
        <f>VLOOKUP(C793,vendor_table!$B$2:$C$31,2,)</f>
        <v>4601 Bulls Bay Hwy #100. Jacksonville, FL, 32219</v>
      </c>
      <c r="E793" t="s">
        <v>219</v>
      </c>
      <c r="F793" t="str">
        <f t="shared" si="12"/>
        <v>Monday</v>
      </c>
    </row>
    <row r="794" spans="1:6" x14ac:dyDescent="0.45">
      <c r="A794" t="s">
        <v>90</v>
      </c>
      <c r="B794">
        <v>8.6</v>
      </c>
      <c r="C794" t="s">
        <v>57</v>
      </c>
      <c r="D794" t="str">
        <f>VLOOKUP(C794,vendor_table!$B$2:$C$31,2,)</f>
        <v>1290 N Hobbie Ave. Kankakee, Illinois, 60901</v>
      </c>
      <c r="E794" t="s">
        <v>219</v>
      </c>
      <c r="F794" t="str">
        <f t="shared" si="12"/>
        <v>Monday</v>
      </c>
    </row>
    <row r="795" spans="1:6" x14ac:dyDescent="0.45">
      <c r="A795" t="s">
        <v>73</v>
      </c>
      <c r="B795">
        <v>20.62</v>
      </c>
      <c r="C795" t="s">
        <v>58</v>
      </c>
      <c r="D795" t="str">
        <f>VLOOKUP(C795,vendor_table!$B$2:$C$31,2,)</f>
        <v>2455 Paces Ferry Rd SE. Atlanta, GA, 30339</v>
      </c>
      <c r="E795" t="s">
        <v>219</v>
      </c>
      <c r="F795" t="str">
        <f t="shared" si="12"/>
        <v>Monday</v>
      </c>
    </row>
    <row r="796" spans="1:6" x14ac:dyDescent="0.45">
      <c r="A796" t="s">
        <v>73</v>
      </c>
      <c r="B796">
        <v>17.55</v>
      </c>
      <c r="C796" t="s">
        <v>71</v>
      </c>
      <c r="D796" t="str">
        <f>VLOOKUP(C796,vendor_table!$B$2:$C$31,2,)</f>
        <v>28 Biopolis Road. Singapore, 138568</v>
      </c>
      <c r="E796" t="s">
        <v>219</v>
      </c>
      <c r="F796" t="str">
        <f t="shared" si="12"/>
        <v>Monday</v>
      </c>
    </row>
    <row r="797" spans="1:6" x14ac:dyDescent="0.45">
      <c r="A797" t="s">
        <v>93</v>
      </c>
      <c r="B797">
        <v>3.98</v>
      </c>
      <c r="C797" t="s">
        <v>58</v>
      </c>
      <c r="D797" t="str">
        <f>VLOOKUP(C797,vendor_table!$B$2:$C$31,2,)</f>
        <v>2455 Paces Ferry Rd SE. Atlanta, GA, 30339</v>
      </c>
      <c r="E797" t="s">
        <v>219</v>
      </c>
      <c r="F797" t="str">
        <f t="shared" si="12"/>
        <v>Monday</v>
      </c>
    </row>
    <row r="798" spans="1:6" x14ac:dyDescent="0.45">
      <c r="A798" t="s">
        <v>93</v>
      </c>
      <c r="B798">
        <v>8.5399999999999991</v>
      </c>
      <c r="C798" t="s">
        <v>49</v>
      </c>
      <c r="D798" t="str">
        <f>VLOOKUP(C798,vendor_table!$B$2:$C$31,2,)</f>
        <v>410 Terry Ave N. Seattle, WA, 98109</v>
      </c>
      <c r="E798" t="s">
        <v>219</v>
      </c>
      <c r="F798" t="str">
        <f t="shared" si="12"/>
        <v>Monday</v>
      </c>
    </row>
    <row r="799" spans="1:6" x14ac:dyDescent="0.45">
      <c r="A799" t="s">
        <v>95</v>
      </c>
      <c r="B799">
        <v>2.98</v>
      </c>
      <c r="C799" t="s">
        <v>58</v>
      </c>
      <c r="D799" t="str">
        <f>VLOOKUP(C799,vendor_table!$B$2:$C$31,2,)</f>
        <v>2455 Paces Ferry Rd SE. Atlanta, GA, 30339</v>
      </c>
      <c r="E799" t="s">
        <v>219</v>
      </c>
      <c r="F799" t="str">
        <f t="shared" si="12"/>
        <v>Monday</v>
      </c>
    </row>
    <row r="800" spans="1:6" x14ac:dyDescent="0.45">
      <c r="A800" t="s">
        <v>95</v>
      </c>
      <c r="B800">
        <v>5.99</v>
      </c>
      <c r="C800" t="s">
        <v>61</v>
      </c>
      <c r="D800" t="str">
        <f>VLOOKUP(C800,vendor_table!$B$2:$C$31,2,)</f>
        <v>1000 Lowe's Blvd. Mooresville, NC, 28117</v>
      </c>
      <c r="E800" t="s">
        <v>219</v>
      </c>
      <c r="F800" t="str">
        <f t="shared" si="12"/>
        <v>Monday</v>
      </c>
    </row>
    <row r="801" spans="1:6" x14ac:dyDescent="0.45">
      <c r="A801" t="s">
        <v>95</v>
      </c>
      <c r="B801">
        <v>2.98</v>
      </c>
      <c r="C801" t="s">
        <v>64</v>
      </c>
      <c r="D801" t="str">
        <f>VLOOKUP(C801,vendor_table!$B$2:$C$31,2,)</f>
        <v>651 Brannan St. San Francisco, CA, 94107</v>
      </c>
      <c r="E801" t="s">
        <v>219</v>
      </c>
      <c r="F801" t="str">
        <f t="shared" si="12"/>
        <v>Monday</v>
      </c>
    </row>
    <row r="802" spans="1:6" x14ac:dyDescent="0.45">
      <c r="A802" t="s">
        <v>97</v>
      </c>
      <c r="B802">
        <v>1.1499999999999999</v>
      </c>
      <c r="C802" t="s">
        <v>58</v>
      </c>
      <c r="D802" t="str">
        <f>VLOOKUP(C802,vendor_table!$B$2:$C$31,2,)</f>
        <v>2455 Paces Ferry Rd SE. Atlanta, GA, 30339</v>
      </c>
      <c r="E802" t="s">
        <v>219</v>
      </c>
      <c r="F802" t="str">
        <f t="shared" si="12"/>
        <v>Monday</v>
      </c>
    </row>
    <row r="803" spans="1:6" x14ac:dyDescent="0.45">
      <c r="A803" t="s">
        <v>99</v>
      </c>
      <c r="B803">
        <v>8.5399999999999991</v>
      </c>
      <c r="C803" t="s">
        <v>49</v>
      </c>
      <c r="D803" t="str">
        <f>VLOOKUP(C803,vendor_table!$B$2:$C$31,2,)</f>
        <v>410 Terry Ave N. Seattle, WA, 98109</v>
      </c>
      <c r="E803" t="s">
        <v>219</v>
      </c>
      <c r="F803" t="str">
        <f t="shared" si="12"/>
        <v>Monday</v>
      </c>
    </row>
    <row r="804" spans="1:6" x14ac:dyDescent="0.45">
      <c r="A804" t="s">
        <v>101</v>
      </c>
      <c r="B804">
        <v>4.5999999999999996</v>
      </c>
      <c r="C804" t="s">
        <v>58</v>
      </c>
      <c r="D804" t="str">
        <f>VLOOKUP(C804,vendor_table!$B$2:$C$31,2,)</f>
        <v>2455 Paces Ferry Rd SE. Atlanta, GA, 30339</v>
      </c>
      <c r="E804" t="s">
        <v>219</v>
      </c>
      <c r="F804" t="str">
        <f t="shared" si="12"/>
        <v>Monday</v>
      </c>
    </row>
    <row r="805" spans="1:6" x14ac:dyDescent="0.45">
      <c r="A805" t="s">
        <v>101</v>
      </c>
      <c r="B805">
        <v>5.99</v>
      </c>
      <c r="C805" t="s">
        <v>61</v>
      </c>
      <c r="D805" t="str">
        <f>VLOOKUP(C805,vendor_table!$B$2:$C$31,2,)</f>
        <v>1000 Lowe's Blvd. Mooresville, NC, 28117</v>
      </c>
      <c r="E805" t="s">
        <v>219</v>
      </c>
      <c r="F805" t="str">
        <f t="shared" si="12"/>
        <v>Monday</v>
      </c>
    </row>
    <row r="806" spans="1:6" x14ac:dyDescent="0.45">
      <c r="A806" t="s">
        <v>101</v>
      </c>
      <c r="B806">
        <v>11.03</v>
      </c>
      <c r="C806" t="s">
        <v>49</v>
      </c>
      <c r="D806" t="str">
        <f>VLOOKUP(C806,vendor_table!$B$2:$C$31,2,)</f>
        <v>410 Terry Ave N. Seattle, WA, 98109</v>
      </c>
      <c r="E806" t="s">
        <v>219</v>
      </c>
      <c r="F806" t="str">
        <f t="shared" si="12"/>
        <v>Monday</v>
      </c>
    </row>
    <row r="807" spans="1:6" x14ac:dyDescent="0.45">
      <c r="A807" t="s">
        <v>101</v>
      </c>
      <c r="B807">
        <v>6.45</v>
      </c>
      <c r="C807" t="s">
        <v>54</v>
      </c>
      <c r="D807" t="str">
        <f>VLOOKUP(C807,vendor_table!$B$2:$C$31,2,)</f>
        <v>1835 E Hallandale Bch 264 Hallandale. Beach, FL, 33009</v>
      </c>
      <c r="E807" t="s">
        <v>219</v>
      </c>
      <c r="F807" t="str">
        <f t="shared" si="12"/>
        <v>Monday</v>
      </c>
    </row>
    <row r="808" spans="1:6" x14ac:dyDescent="0.45">
      <c r="A808" t="s">
        <v>103</v>
      </c>
      <c r="B808">
        <v>1.6</v>
      </c>
      <c r="C808" t="s">
        <v>58</v>
      </c>
      <c r="D808" t="str">
        <f>VLOOKUP(C808,vendor_table!$B$2:$C$31,2,)</f>
        <v>2455 Paces Ferry Rd SE. Atlanta, GA, 30339</v>
      </c>
      <c r="E808" t="s">
        <v>219</v>
      </c>
      <c r="F808" t="str">
        <f t="shared" si="12"/>
        <v>Monday</v>
      </c>
    </row>
    <row r="809" spans="1:6" x14ac:dyDescent="0.45">
      <c r="A809" t="s">
        <v>105</v>
      </c>
      <c r="B809">
        <v>118</v>
      </c>
      <c r="C809" t="s">
        <v>49</v>
      </c>
      <c r="D809" t="str">
        <f>VLOOKUP(C809,vendor_table!$B$2:$C$31,2,)</f>
        <v>410 Terry Ave N. Seattle, WA, 98109</v>
      </c>
      <c r="E809" t="s">
        <v>219</v>
      </c>
      <c r="F809" t="str">
        <f t="shared" si="12"/>
        <v>Monday</v>
      </c>
    </row>
    <row r="810" spans="1:6" x14ac:dyDescent="0.45">
      <c r="A810" t="s">
        <v>105</v>
      </c>
      <c r="B810">
        <v>118</v>
      </c>
      <c r="C810" t="s">
        <v>61</v>
      </c>
      <c r="D810" t="str">
        <f>VLOOKUP(C810,vendor_table!$B$2:$C$31,2,)</f>
        <v>1000 Lowe's Blvd. Mooresville, NC, 28117</v>
      </c>
      <c r="E810" t="s">
        <v>219</v>
      </c>
      <c r="F810" t="str">
        <f t="shared" si="12"/>
        <v>Monday</v>
      </c>
    </row>
    <row r="811" spans="1:6" x14ac:dyDescent="0.45">
      <c r="A811" t="s">
        <v>105</v>
      </c>
      <c r="B811">
        <v>111.07</v>
      </c>
      <c r="C811" t="s">
        <v>56</v>
      </c>
      <c r="D811" t="str">
        <f>VLOOKUP(C811,vendor_table!$B$2:$C$31,2,)</f>
        <v>2025 Hamilton Avenue. San Jose, California, 95125</v>
      </c>
      <c r="E811" t="s">
        <v>219</v>
      </c>
      <c r="F811" t="str">
        <f t="shared" si="12"/>
        <v>Monday</v>
      </c>
    </row>
    <row r="812" spans="1:6" x14ac:dyDescent="0.45">
      <c r="A812" t="s">
        <v>105</v>
      </c>
      <c r="B812">
        <v>84.99</v>
      </c>
      <c r="C812" t="s">
        <v>59</v>
      </c>
      <c r="D812" t="str">
        <f>VLOOKUP(C812,vendor_table!$B$2:$C$31,2,)</f>
        <v>1200 E Us Hwy 169. Grand Rapids, Minnesota, 55744</v>
      </c>
      <c r="E812" t="s">
        <v>219</v>
      </c>
      <c r="F812" t="str">
        <f t="shared" si="12"/>
        <v>Monday</v>
      </c>
    </row>
    <row r="813" spans="1:6" x14ac:dyDescent="0.45">
      <c r="A813" t="s">
        <v>107</v>
      </c>
      <c r="B813">
        <v>158</v>
      </c>
      <c r="C813" t="s">
        <v>58</v>
      </c>
      <c r="D813" t="str">
        <f>VLOOKUP(C813,vendor_table!$B$2:$C$31,2,)</f>
        <v>2455 Paces Ferry Rd SE. Atlanta, GA, 30339</v>
      </c>
      <c r="E813" t="s">
        <v>219</v>
      </c>
      <c r="F813" t="str">
        <f t="shared" si="12"/>
        <v>Monday</v>
      </c>
    </row>
    <row r="814" spans="1:6" x14ac:dyDescent="0.45">
      <c r="A814" t="s">
        <v>107</v>
      </c>
      <c r="B814">
        <v>159</v>
      </c>
      <c r="C814" t="s">
        <v>61</v>
      </c>
      <c r="D814" t="str">
        <f>VLOOKUP(C814,vendor_table!$B$2:$C$31,2,)</f>
        <v>1000 Lowe's Blvd. Mooresville, NC, 28117</v>
      </c>
      <c r="E814" t="s">
        <v>219</v>
      </c>
      <c r="F814" t="str">
        <f t="shared" si="12"/>
        <v>Monday</v>
      </c>
    </row>
    <row r="815" spans="1:6" x14ac:dyDescent="0.45">
      <c r="A815" t="s">
        <v>107</v>
      </c>
      <c r="B815">
        <v>215</v>
      </c>
      <c r="C815" t="s">
        <v>203</v>
      </c>
      <c r="D815" t="str">
        <f>VLOOKUP(C815,vendor_table!$B$2:$C$31,2,)</f>
        <v>702 S.W. 8th St. Bentonville, Arkansas, 72716</v>
      </c>
      <c r="E815" t="s">
        <v>219</v>
      </c>
      <c r="F815" t="str">
        <f t="shared" si="12"/>
        <v>Monday</v>
      </c>
    </row>
    <row r="816" spans="1:6" x14ac:dyDescent="0.45">
      <c r="A816" t="s">
        <v>109</v>
      </c>
      <c r="B816">
        <v>149</v>
      </c>
      <c r="C816" t="s">
        <v>58</v>
      </c>
      <c r="D816" t="str">
        <f>VLOOKUP(C816,vendor_table!$B$2:$C$31,2,)</f>
        <v>2455 Paces Ferry Rd SE. Atlanta, GA, 30339</v>
      </c>
      <c r="E816" t="s">
        <v>219</v>
      </c>
      <c r="F816" t="str">
        <f t="shared" si="12"/>
        <v>Monday</v>
      </c>
    </row>
    <row r="817" spans="1:6" x14ac:dyDescent="0.45">
      <c r="A817" t="s">
        <v>109</v>
      </c>
      <c r="B817">
        <v>149</v>
      </c>
      <c r="C817" t="s">
        <v>61</v>
      </c>
      <c r="D817" t="str">
        <f>VLOOKUP(C817,vendor_table!$B$2:$C$31,2,)</f>
        <v>1000 Lowe's Blvd. Mooresville, NC, 28117</v>
      </c>
      <c r="E817" t="s">
        <v>219</v>
      </c>
      <c r="F817" t="str">
        <f t="shared" si="12"/>
        <v>Monday</v>
      </c>
    </row>
    <row r="818" spans="1:6" x14ac:dyDescent="0.45">
      <c r="A818" t="s">
        <v>111</v>
      </c>
      <c r="B818">
        <v>289</v>
      </c>
      <c r="C818" t="s">
        <v>58</v>
      </c>
      <c r="D818" t="str">
        <f>VLOOKUP(C818,vendor_table!$B$2:$C$31,2,)</f>
        <v>2455 Paces Ferry Rd SE. Atlanta, GA, 30339</v>
      </c>
      <c r="E818" t="s">
        <v>219</v>
      </c>
      <c r="F818" t="str">
        <f t="shared" si="12"/>
        <v>Monday</v>
      </c>
    </row>
    <row r="819" spans="1:6" x14ac:dyDescent="0.45">
      <c r="A819" t="s">
        <v>111</v>
      </c>
      <c r="B819">
        <v>279</v>
      </c>
      <c r="C819" t="s">
        <v>61</v>
      </c>
      <c r="D819" t="str">
        <f>VLOOKUP(C819,vendor_table!$B$2:$C$31,2,)</f>
        <v>1000 Lowe's Blvd. Mooresville, NC, 28117</v>
      </c>
      <c r="E819" t="s">
        <v>219</v>
      </c>
      <c r="F819" t="str">
        <f t="shared" si="12"/>
        <v>Monday</v>
      </c>
    </row>
    <row r="820" spans="1:6" x14ac:dyDescent="0.45">
      <c r="A820" t="s">
        <v>113</v>
      </c>
      <c r="B820">
        <v>614.28</v>
      </c>
      <c r="C820" t="s">
        <v>49</v>
      </c>
      <c r="D820" t="str">
        <f>VLOOKUP(C820,vendor_table!$B$2:$C$31,2,)</f>
        <v>410 Terry Ave N. Seattle, WA, 98109</v>
      </c>
      <c r="E820" t="s">
        <v>219</v>
      </c>
      <c r="F820" t="str">
        <f t="shared" si="12"/>
        <v>Monday</v>
      </c>
    </row>
    <row r="821" spans="1:6" x14ac:dyDescent="0.45">
      <c r="A821" t="s">
        <v>113</v>
      </c>
      <c r="B821">
        <v>1047.78</v>
      </c>
      <c r="C821" t="s">
        <v>56</v>
      </c>
      <c r="D821" t="str">
        <f>VLOOKUP(C821,vendor_table!$B$2:$C$31,2,)</f>
        <v>2025 Hamilton Avenue. San Jose, California, 95125</v>
      </c>
      <c r="E821" t="s">
        <v>219</v>
      </c>
      <c r="F821" t="str">
        <f t="shared" si="12"/>
        <v>Monday</v>
      </c>
    </row>
    <row r="822" spans="1:6" x14ac:dyDescent="0.45">
      <c r="A822" t="s">
        <v>115</v>
      </c>
      <c r="B822">
        <v>409</v>
      </c>
      <c r="C822" t="s">
        <v>58</v>
      </c>
      <c r="D822" t="str">
        <f>VLOOKUP(C822,vendor_table!$B$2:$C$31,2,)</f>
        <v>2455 Paces Ferry Rd SE. Atlanta, GA, 30339</v>
      </c>
      <c r="E822" t="s">
        <v>219</v>
      </c>
      <c r="F822" t="str">
        <f t="shared" si="12"/>
        <v>Monday</v>
      </c>
    </row>
    <row r="823" spans="1:6" x14ac:dyDescent="0.45">
      <c r="A823" t="s">
        <v>115</v>
      </c>
      <c r="B823">
        <v>511.7</v>
      </c>
      <c r="C823" t="s">
        <v>49</v>
      </c>
      <c r="D823" t="str">
        <f>VLOOKUP(C823,vendor_table!$B$2:$C$31,2,)</f>
        <v>410 Terry Ave N. Seattle, WA, 98109</v>
      </c>
      <c r="E823" t="s">
        <v>219</v>
      </c>
      <c r="F823" t="str">
        <f t="shared" si="12"/>
        <v>Monday</v>
      </c>
    </row>
    <row r="824" spans="1:6" x14ac:dyDescent="0.45">
      <c r="A824" t="s">
        <v>115</v>
      </c>
      <c r="B824">
        <v>344.99</v>
      </c>
      <c r="C824" t="s">
        <v>211</v>
      </c>
      <c r="D824" t="str">
        <f>VLOOKUP(C824,vendor_table!$B$2:$C$31,2,)</f>
        <v>1917 S Avenue B. Yuma, AZ, 85364</v>
      </c>
      <c r="E824" t="s">
        <v>219</v>
      </c>
      <c r="F824" t="str">
        <f t="shared" si="12"/>
        <v>Monday</v>
      </c>
    </row>
    <row r="825" spans="1:6" x14ac:dyDescent="0.45">
      <c r="A825" t="s">
        <v>115</v>
      </c>
      <c r="B825">
        <v>445.81</v>
      </c>
      <c r="C825" t="s">
        <v>56</v>
      </c>
      <c r="D825" t="str">
        <f>VLOOKUP(C825,vendor_table!$B$2:$C$31,2,)</f>
        <v>2025 Hamilton Avenue. San Jose, California, 95125</v>
      </c>
      <c r="E825" t="s">
        <v>219</v>
      </c>
      <c r="F825" t="str">
        <f t="shared" si="12"/>
        <v>Monday</v>
      </c>
    </row>
    <row r="826" spans="1:6" x14ac:dyDescent="0.45">
      <c r="A826" t="s">
        <v>115</v>
      </c>
      <c r="B826">
        <v>506.37</v>
      </c>
      <c r="C826" t="s">
        <v>54</v>
      </c>
      <c r="D826" t="str">
        <f>VLOOKUP(C826,vendor_table!$B$2:$C$31,2,)</f>
        <v>1835 E Hallandale Bch 264 Hallandale. Beach, FL, 33009</v>
      </c>
      <c r="E826" t="s">
        <v>219</v>
      </c>
      <c r="F826" t="str">
        <f t="shared" si="12"/>
        <v>Monday</v>
      </c>
    </row>
    <row r="827" spans="1:6" x14ac:dyDescent="0.45">
      <c r="A827" t="s">
        <v>117</v>
      </c>
      <c r="B827">
        <v>156</v>
      </c>
      <c r="C827" t="s">
        <v>58</v>
      </c>
      <c r="D827" t="str">
        <f>VLOOKUP(C827,vendor_table!$B$2:$C$31,2,)</f>
        <v>2455 Paces Ferry Rd SE. Atlanta, GA, 30339</v>
      </c>
      <c r="E827" t="s">
        <v>219</v>
      </c>
      <c r="F827" t="str">
        <f t="shared" si="12"/>
        <v>Monday</v>
      </c>
    </row>
    <row r="828" spans="1:6" x14ac:dyDescent="0.45">
      <c r="A828" t="s">
        <v>117</v>
      </c>
      <c r="B828">
        <v>155.99</v>
      </c>
      <c r="C828" t="s">
        <v>49</v>
      </c>
      <c r="D828" t="str">
        <f>VLOOKUP(C828,vendor_table!$B$2:$C$31,2,)</f>
        <v>410 Terry Ave N. Seattle, WA, 98109</v>
      </c>
      <c r="E828" t="s">
        <v>219</v>
      </c>
      <c r="F828" t="str">
        <f t="shared" si="12"/>
        <v>Monday</v>
      </c>
    </row>
    <row r="829" spans="1:6" x14ac:dyDescent="0.45">
      <c r="A829" t="s">
        <v>117</v>
      </c>
      <c r="B829">
        <v>165</v>
      </c>
      <c r="C829" t="s">
        <v>72</v>
      </c>
      <c r="D829" t="str">
        <f>VLOOKUP(C829,vendor_table!$B$2:$C$31,2,)</f>
        <v>1431 7th St Ste 204. Santa Monica, California, 90401</v>
      </c>
      <c r="E829" t="s">
        <v>219</v>
      </c>
      <c r="F829" t="str">
        <f t="shared" si="12"/>
        <v>Monday</v>
      </c>
    </row>
    <row r="830" spans="1:6" x14ac:dyDescent="0.45">
      <c r="A830" t="s">
        <v>88</v>
      </c>
      <c r="B830">
        <v>7.22</v>
      </c>
      <c r="C830" t="s">
        <v>58</v>
      </c>
      <c r="D830" t="str">
        <f>VLOOKUP(C830,vendor_table!$B$2:$C$31,2,)</f>
        <v>2455 Paces Ferry Rd SE. Atlanta, GA, 30339</v>
      </c>
      <c r="E830" t="s">
        <v>221</v>
      </c>
      <c r="F830" t="str">
        <f t="shared" si="12"/>
        <v>Tuesday</v>
      </c>
    </row>
    <row r="831" spans="1:6" x14ac:dyDescent="0.45">
      <c r="A831" t="s">
        <v>88</v>
      </c>
      <c r="B831">
        <v>5.99</v>
      </c>
      <c r="C831" t="s">
        <v>61</v>
      </c>
      <c r="D831" t="str">
        <f>VLOOKUP(C831,vendor_table!$B$2:$C$31,2,)</f>
        <v>1000 Lowe's Blvd. Mooresville, NC, 28117</v>
      </c>
      <c r="E831" t="s">
        <v>221</v>
      </c>
      <c r="F831" t="str">
        <f t="shared" si="12"/>
        <v>Tuesday</v>
      </c>
    </row>
    <row r="832" spans="1:6" x14ac:dyDescent="0.45">
      <c r="A832" t="s">
        <v>88</v>
      </c>
      <c r="B832">
        <v>4.8600000000000003</v>
      </c>
      <c r="C832" t="s">
        <v>57</v>
      </c>
      <c r="D832" t="str">
        <f>VLOOKUP(C832,vendor_table!$B$2:$C$31,2,)</f>
        <v>1290 N Hobbie Ave. Kankakee, Illinois, 60901</v>
      </c>
      <c r="E832" t="s">
        <v>221</v>
      </c>
      <c r="F832" t="str">
        <f t="shared" si="12"/>
        <v>Tuesday</v>
      </c>
    </row>
    <row r="833" spans="1:6" x14ac:dyDescent="0.45">
      <c r="A833" t="s">
        <v>88</v>
      </c>
      <c r="B833">
        <v>5.88</v>
      </c>
      <c r="C833" t="s">
        <v>69</v>
      </c>
      <c r="D833" t="str">
        <f>VLOOKUP(C833,vendor_table!$B$2:$C$31,2,)</f>
        <v>6260 Abbott Dr. Omaha, Nebraska, 68110</v>
      </c>
      <c r="E833" t="s">
        <v>221</v>
      </c>
      <c r="F833" t="str">
        <f t="shared" si="12"/>
        <v>Tuesday</v>
      </c>
    </row>
    <row r="834" spans="1:6" x14ac:dyDescent="0.45">
      <c r="A834" t="s">
        <v>88</v>
      </c>
      <c r="B834">
        <v>5.88</v>
      </c>
      <c r="C834" t="s">
        <v>55</v>
      </c>
      <c r="D834" t="str">
        <f>VLOOKUP(C834,vendor_table!$B$2:$C$31,2,)</f>
        <v>4601 Bulls Bay Hwy #100. Jacksonville, FL, 32219</v>
      </c>
      <c r="E834" t="s">
        <v>221</v>
      </c>
      <c r="F834" t="str">
        <f t="shared" ref="F834:F897" si="13">TEXT(E834,"dddd")</f>
        <v>Tuesday</v>
      </c>
    </row>
    <row r="835" spans="1:6" x14ac:dyDescent="0.45">
      <c r="A835" t="s">
        <v>88</v>
      </c>
      <c r="B835">
        <v>7.24</v>
      </c>
      <c r="C835" t="s">
        <v>63</v>
      </c>
      <c r="D835" t="str">
        <f>VLOOKUP(C835,vendor_table!$B$2:$C$31,2,)</f>
        <v>4777 Menard Drive. Eau Claire, Wisconsin, 54703</v>
      </c>
      <c r="E835" t="s">
        <v>221</v>
      </c>
      <c r="F835" t="str">
        <f t="shared" si="13"/>
        <v>Tuesday</v>
      </c>
    </row>
    <row r="836" spans="1:6" x14ac:dyDescent="0.45">
      <c r="A836" t="s">
        <v>90</v>
      </c>
      <c r="B836">
        <v>11.91</v>
      </c>
      <c r="C836" t="s">
        <v>58</v>
      </c>
      <c r="D836" t="str">
        <f>VLOOKUP(C836,vendor_table!$B$2:$C$31,2,)</f>
        <v>2455 Paces Ferry Rd SE. Atlanta, GA, 30339</v>
      </c>
      <c r="E836" t="s">
        <v>221</v>
      </c>
      <c r="F836" t="str">
        <f t="shared" si="13"/>
        <v>Tuesday</v>
      </c>
    </row>
    <row r="837" spans="1:6" x14ac:dyDescent="0.45">
      <c r="A837" t="s">
        <v>90</v>
      </c>
      <c r="B837">
        <v>12.68</v>
      </c>
      <c r="C837" t="s">
        <v>61</v>
      </c>
      <c r="D837" t="str">
        <f>VLOOKUP(C837,vendor_table!$B$2:$C$31,2,)</f>
        <v>1000 Lowe's Blvd. Mooresville, NC, 28117</v>
      </c>
      <c r="E837" t="s">
        <v>221</v>
      </c>
      <c r="F837" t="str">
        <f t="shared" si="13"/>
        <v>Tuesday</v>
      </c>
    </row>
    <row r="838" spans="1:6" x14ac:dyDescent="0.45">
      <c r="A838" t="s">
        <v>90</v>
      </c>
      <c r="B838">
        <v>10.47</v>
      </c>
      <c r="C838" t="s">
        <v>55</v>
      </c>
      <c r="D838" t="str">
        <f>VLOOKUP(C838,vendor_table!$B$2:$C$31,2,)</f>
        <v>4601 Bulls Bay Hwy #100. Jacksonville, FL, 32219</v>
      </c>
      <c r="E838" t="s">
        <v>221</v>
      </c>
      <c r="F838" t="str">
        <f t="shared" si="13"/>
        <v>Tuesday</v>
      </c>
    </row>
    <row r="839" spans="1:6" x14ac:dyDescent="0.45">
      <c r="A839" t="s">
        <v>90</v>
      </c>
      <c r="B839">
        <v>8.6</v>
      </c>
      <c r="C839" t="s">
        <v>57</v>
      </c>
      <c r="D839" t="str">
        <f>VLOOKUP(C839,vendor_table!$B$2:$C$31,2,)</f>
        <v>1290 N Hobbie Ave. Kankakee, Illinois, 60901</v>
      </c>
      <c r="E839" t="s">
        <v>221</v>
      </c>
      <c r="F839" t="str">
        <f t="shared" si="13"/>
        <v>Tuesday</v>
      </c>
    </row>
    <row r="840" spans="1:6" x14ac:dyDescent="0.45">
      <c r="A840" t="s">
        <v>73</v>
      </c>
      <c r="B840">
        <v>20.62</v>
      </c>
      <c r="C840" t="s">
        <v>58</v>
      </c>
      <c r="D840" t="str">
        <f>VLOOKUP(C840,vendor_table!$B$2:$C$31,2,)</f>
        <v>2455 Paces Ferry Rd SE. Atlanta, GA, 30339</v>
      </c>
      <c r="E840" t="s">
        <v>221</v>
      </c>
      <c r="F840" t="str">
        <f t="shared" si="13"/>
        <v>Tuesday</v>
      </c>
    </row>
    <row r="841" spans="1:6" x14ac:dyDescent="0.45">
      <c r="A841" t="s">
        <v>73</v>
      </c>
      <c r="B841">
        <v>17.55</v>
      </c>
      <c r="C841" t="s">
        <v>71</v>
      </c>
      <c r="D841" t="str">
        <f>VLOOKUP(C841,vendor_table!$B$2:$C$31,2,)</f>
        <v>28 Biopolis Road. Singapore, 138568</v>
      </c>
      <c r="E841" t="s">
        <v>221</v>
      </c>
      <c r="F841" t="str">
        <f t="shared" si="13"/>
        <v>Tuesday</v>
      </c>
    </row>
    <row r="842" spans="1:6" x14ac:dyDescent="0.45">
      <c r="A842" t="s">
        <v>93</v>
      </c>
      <c r="B842">
        <v>8.5399999999999991</v>
      </c>
      <c r="C842" t="s">
        <v>49</v>
      </c>
      <c r="D842" t="str">
        <f>VLOOKUP(C842,vendor_table!$B$2:$C$31,2,)</f>
        <v>410 Terry Ave N. Seattle, WA, 98109</v>
      </c>
      <c r="E842" t="s">
        <v>221</v>
      </c>
      <c r="F842" t="str">
        <f t="shared" si="13"/>
        <v>Tuesday</v>
      </c>
    </row>
    <row r="843" spans="1:6" x14ac:dyDescent="0.45">
      <c r="A843" t="s">
        <v>95</v>
      </c>
      <c r="B843">
        <v>2.98</v>
      </c>
      <c r="C843" t="s">
        <v>58</v>
      </c>
      <c r="D843" t="str">
        <f>VLOOKUP(C843,vendor_table!$B$2:$C$31,2,)</f>
        <v>2455 Paces Ferry Rd SE. Atlanta, GA, 30339</v>
      </c>
      <c r="E843" t="s">
        <v>221</v>
      </c>
      <c r="F843" t="str">
        <f t="shared" si="13"/>
        <v>Tuesday</v>
      </c>
    </row>
    <row r="844" spans="1:6" x14ac:dyDescent="0.45">
      <c r="A844" t="s">
        <v>95</v>
      </c>
      <c r="B844">
        <v>5.99</v>
      </c>
      <c r="C844" t="s">
        <v>61</v>
      </c>
      <c r="D844" t="str">
        <f>VLOOKUP(C844,vendor_table!$B$2:$C$31,2,)</f>
        <v>1000 Lowe's Blvd. Mooresville, NC, 28117</v>
      </c>
      <c r="E844" t="s">
        <v>221</v>
      </c>
      <c r="F844" t="str">
        <f t="shared" si="13"/>
        <v>Tuesday</v>
      </c>
    </row>
    <row r="845" spans="1:6" x14ac:dyDescent="0.45">
      <c r="A845" t="s">
        <v>95</v>
      </c>
      <c r="B845">
        <v>2.98</v>
      </c>
      <c r="C845" t="s">
        <v>64</v>
      </c>
      <c r="D845" t="str">
        <f>VLOOKUP(C845,vendor_table!$B$2:$C$31,2,)</f>
        <v>651 Brannan St. San Francisco, CA, 94107</v>
      </c>
      <c r="E845" t="s">
        <v>221</v>
      </c>
      <c r="F845" t="str">
        <f t="shared" si="13"/>
        <v>Tuesday</v>
      </c>
    </row>
    <row r="846" spans="1:6" x14ac:dyDescent="0.45">
      <c r="A846" t="s">
        <v>97</v>
      </c>
      <c r="B846">
        <v>1.1499999999999999</v>
      </c>
      <c r="C846" t="s">
        <v>58</v>
      </c>
      <c r="D846" t="str">
        <f>VLOOKUP(C846,vendor_table!$B$2:$C$31,2,)</f>
        <v>2455 Paces Ferry Rd SE. Atlanta, GA, 30339</v>
      </c>
      <c r="E846" t="s">
        <v>221</v>
      </c>
      <c r="F846" t="str">
        <f t="shared" si="13"/>
        <v>Tuesday</v>
      </c>
    </row>
    <row r="847" spans="1:6" x14ac:dyDescent="0.45">
      <c r="A847" t="s">
        <v>99</v>
      </c>
      <c r="B847">
        <v>8.5399999999999991</v>
      </c>
      <c r="C847" t="s">
        <v>49</v>
      </c>
      <c r="D847" t="str">
        <f>VLOOKUP(C847,vendor_table!$B$2:$C$31,2,)</f>
        <v>410 Terry Ave N. Seattle, WA, 98109</v>
      </c>
      <c r="E847" t="s">
        <v>221</v>
      </c>
      <c r="F847" t="str">
        <f t="shared" si="13"/>
        <v>Tuesday</v>
      </c>
    </row>
    <row r="848" spans="1:6" x14ac:dyDescent="0.45">
      <c r="A848" t="s">
        <v>101</v>
      </c>
      <c r="B848">
        <v>4.5999999999999996</v>
      </c>
      <c r="C848" t="s">
        <v>58</v>
      </c>
      <c r="D848" t="str">
        <f>VLOOKUP(C848,vendor_table!$B$2:$C$31,2,)</f>
        <v>2455 Paces Ferry Rd SE. Atlanta, GA, 30339</v>
      </c>
      <c r="E848" t="s">
        <v>221</v>
      </c>
      <c r="F848" t="str">
        <f t="shared" si="13"/>
        <v>Tuesday</v>
      </c>
    </row>
    <row r="849" spans="1:6" x14ac:dyDescent="0.45">
      <c r="A849" t="s">
        <v>101</v>
      </c>
      <c r="B849">
        <v>5.99</v>
      </c>
      <c r="C849" t="s">
        <v>61</v>
      </c>
      <c r="D849" t="str">
        <f>VLOOKUP(C849,vendor_table!$B$2:$C$31,2,)</f>
        <v>1000 Lowe's Blvd. Mooresville, NC, 28117</v>
      </c>
      <c r="E849" t="s">
        <v>221</v>
      </c>
      <c r="F849" t="str">
        <f t="shared" si="13"/>
        <v>Tuesday</v>
      </c>
    </row>
    <row r="850" spans="1:6" x14ac:dyDescent="0.45">
      <c r="A850" t="s">
        <v>101</v>
      </c>
      <c r="B850">
        <v>11.03</v>
      </c>
      <c r="C850" t="s">
        <v>49</v>
      </c>
      <c r="D850" t="str">
        <f>VLOOKUP(C850,vendor_table!$B$2:$C$31,2,)</f>
        <v>410 Terry Ave N. Seattle, WA, 98109</v>
      </c>
      <c r="E850" t="s">
        <v>221</v>
      </c>
      <c r="F850" t="str">
        <f t="shared" si="13"/>
        <v>Tuesday</v>
      </c>
    </row>
    <row r="851" spans="1:6" x14ac:dyDescent="0.45">
      <c r="A851" t="s">
        <v>103</v>
      </c>
      <c r="B851">
        <v>1.6</v>
      </c>
      <c r="C851" t="s">
        <v>58</v>
      </c>
      <c r="D851" t="str">
        <f>VLOOKUP(C851,vendor_table!$B$2:$C$31,2,)</f>
        <v>2455 Paces Ferry Rd SE. Atlanta, GA, 30339</v>
      </c>
      <c r="E851" t="s">
        <v>221</v>
      </c>
      <c r="F851" t="str">
        <f t="shared" si="13"/>
        <v>Tuesday</v>
      </c>
    </row>
    <row r="852" spans="1:6" x14ac:dyDescent="0.45">
      <c r="A852" t="s">
        <v>105</v>
      </c>
      <c r="B852">
        <v>118</v>
      </c>
      <c r="C852" t="s">
        <v>49</v>
      </c>
      <c r="D852" t="str">
        <f>VLOOKUP(C852,vendor_table!$B$2:$C$31,2,)</f>
        <v>410 Terry Ave N. Seattle, WA, 98109</v>
      </c>
      <c r="E852" t="s">
        <v>221</v>
      </c>
      <c r="F852" t="str">
        <f t="shared" si="13"/>
        <v>Tuesday</v>
      </c>
    </row>
    <row r="853" spans="1:6" x14ac:dyDescent="0.45">
      <c r="A853" t="s">
        <v>105</v>
      </c>
      <c r="B853">
        <v>118</v>
      </c>
      <c r="C853" t="s">
        <v>61</v>
      </c>
      <c r="D853" t="str">
        <f>VLOOKUP(C853,vendor_table!$B$2:$C$31,2,)</f>
        <v>1000 Lowe's Blvd. Mooresville, NC, 28117</v>
      </c>
      <c r="E853" t="s">
        <v>221</v>
      </c>
      <c r="F853" t="str">
        <f t="shared" si="13"/>
        <v>Tuesday</v>
      </c>
    </row>
    <row r="854" spans="1:6" x14ac:dyDescent="0.45">
      <c r="A854" t="s">
        <v>105</v>
      </c>
      <c r="B854">
        <v>111.07</v>
      </c>
      <c r="C854" t="s">
        <v>56</v>
      </c>
      <c r="D854" t="str">
        <f>VLOOKUP(C854,vendor_table!$B$2:$C$31,2,)</f>
        <v>2025 Hamilton Avenue. San Jose, California, 95125</v>
      </c>
      <c r="E854" t="s">
        <v>221</v>
      </c>
      <c r="F854" t="str">
        <f t="shared" si="13"/>
        <v>Tuesday</v>
      </c>
    </row>
    <row r="855" spans="1:6" x14ac:dyDescent="0.45">
      <c r="A855" t="s">
        <v>105</v>
      </c>
      <c r="B855">
        <v>84.99</v>
      </c>
      <c r="C855" t="s">
        <v>59</v>
      </c>
      <c r="D855" t="str">
        <f>VLOOKUP(C855,vendor_table!$B$2:$C$31,2,)</f>
        <v>1200 E Us Hwy 169. Grand Rapids, Minnesota, 55744</v>
      </c>
      <c r="E855" t="s">
        <v>221</v>
      </c>
      <c r="F855" t="str">
        <f t="shared" si="13"/>
        <v>Tuesday</v>
      </c>
    </row>
    <row r="856" spans="1:6" x14ac:dyDescent="0.45">
      <c r="A856" t="s">
        <v>107</v>
      </c>
      <c r="B856">
        <v>160.59</v>
      </c>
      <c r="C856" t="s">
        <v>56</v>
      </c>
      <c r="D856" t="str">
        <f>VLOOKUP(C856,vendor_table!$B$2:$C$31,2,)</f>
        <v>2025 Hamilton Avenue. San Jose, California, 95125</v>
      </c>
      <c r="E856" t="s">
        <v>221</v>
      </c>
      <c r="F856" t="str">
        <f t="shared" si="13"/>
        <v>Tuesday</v>
      </c>
    </row>
    <row r="857" spans="1:6" x14ac:dyDescent="0.45">
      <c r="A857" t="s">
        <v>107</v>
      </c>
      <c r="B857">
        <v>159</v>
      </c>
      <c r="C857" t="s">
        <v>64</v>
      </c>
      <c r="D857" t="str">
        <f>VLOOKUP(C857,vendor_table!$B$2:$C$31,2,)</f>
        <v>651 Brannan St. San Francisco, CA, 94107</v>
      </c>
      <c r="E857" t="s">
        <v>221</v>
      </c>
      <c r="F857" t="str">
        <f t="shared" si="13"/>
        <v>Tuesday</v>
      </c>
    </row>
    <row r="858" spans="1:6" x14ac:dyDescent="0.45">
      <c r="A858" t="s">
        <v>109</v>
      </c>
      <c r="B858">
        <v>149</v>
      </c>
      <c r="C858" t="s">
        <v>58</v>
      </c>
      <c r="D858" t="str">
        <f>VLOOKUP(C858,vendor_table!$B$2:$C$31,2,)</f>
        <v>2455 Paces Ferry Rd SE. Atlanta, GA, 30339</v>
      </c>
      <c r="E858" t="s">
        <v>221</v>
      </c>
      <c r="F858" t="str">
        <f t="shared" si="13"/>
        <v>Tuesday</v>
      </c>
    </row>
    <row r="859" spans="1:6" x14ac:dyDescent="0.45">
      <c r="A859" t="s">
        <v>109</v>
      </c>
      <c r="B859">
        <v>149</v>
      </c>
      <c r="C859" t="s">
        <v>61</v>
      </c>
      <c r="D859" t="str">
        <f>VLOOKUP(C859,vendor_table!$B$2:$C$31,2,)</f>
        <v>1000 Lowe's Blvd. Mooresville, NC, 28117</v>
      </c>
      <c r="E859" t="s">
        <v>221</v>
      </c>
      <c r="F859" t="str">
        <f t="shared" si="13"/>
        <v>Tuesday</v>
      </c>
    </row>
    <row r="860" spans="1:6" x14ac:dyDescent="0.45">
      <c r="A860" t="s">
        <v>111</v>
      </c>
      <c r="B860">
        <v>289</v>
      </c>
      <c r="C860" t="s">
        <v>58</v>
      </c>
      <c r="D860" t="str">
        <f>VLOOKUP(C860,vendor_table!$B$2:$C$31,2,)</f>
        <v>2455 Paces Ferry Rd SE. Atlanta, GA, 30339</v>
      </c>
      <c r="E860" t="s">
        <v>221</v>
      </c>
      <c r="F860" t="str">
        <f t="shared" si="13"/>
        <v>Tuesday</v>
      </c>
    </row>
    <row r="861" spans="1:6" x14ac:dyDescent="0.45">
      <c r="A861" t="s">
        <v>111</v>
      </c>
      <c r="B861">
        <v>279</v>
      </c>
      <c r="C861" t="s">
        <v>61</v>
      </c>
      <c r="D861" t="str">
        <f>VLOOKUP(C861,vendor_table!$B$2:$C$31,2,)</f>
        <v>1000 Lowe's Blvd. Mooresville, NC, 28117</v>
      </c>
      <c r="E861" t="s">
        <v>221</v>
      </c>
      <c r="F861" t="str">
        <f t="shared" si="13"/>
        <v>Tuesday</v>
      </c>
    </row>
    <row r="862" spans="1:6" x14ac:dyDescent="0.45">
      <c r="A862" t="s">
        <v>111</v>
      </c>
      <c r="B862">
        <v>315.01</v>
      </c>
      <c r="C862" t="s">
        <v>56</v>
      </c>
      <c r="D862" t="str">
        <f>VLOOKUP(C862,vendor_table!$B$2:$C$31,2,)</f>
        <v>2025 Hamilton Avenue. San Jose, California, 95125</v>
      </c>
      <c r="E862" t="s">
        <v>221</v>
      </c>
      <c r="F862" t="str">
        <f t="shared" si="13"/>
        <v>Tuesday</v>
      </c>
    </row>
    <row r="863" spans="1:6" x14ac:dyDescent="0.45">
      <c r="A863" t="s">
        <v>113</v>
      </c>
      <c r="B863">
        <v>765</v>
      </c>
      <c r="C863" t="s">
        <v>58</v>
      </c>
      <c r="D863" t="str">
        <f>VLOOKUP(C863,vendor_table!$B$2:$C$31,2,)</f>
        <v>2455 Paces Ferry Rd SE. Atlanta, GA, 30339</v>
      </c>
      <c r="E863" t="s">
        <v>221</v>
      </c>
      <c r="F863" t="str">
        <f t="shared" si="13"/>
        <v>Tuesday</v>
      </c>
    </row>
    <row r="864" spans="1:6" x14ac:dyDescent="0.45">
      <c r="A864" t="s">
        <v>113</v>
      </c>
      <c r="B864">
        <v>614.28</v>
      </c>
      <c r="C864" t="s">
        <v>49</v>
      </c>
      <c r="D864" t="str">
        <f>VLOOKUP(C864,vendor_table!$B$2:$C$31,2,)</f>
        <v>410 Terry Ave N. Seattle, WA, 98109</v>
      </c>
      <c r="E864" t="s">
        <v>221</v>
      </c>
      <c r="F864" t="str">
        <f t="shared" si="13"/>
        <v>Tuesday</v>
      </c>
    </row>
    <row r="865" spans="1:6" x14ac:dyDescent="0.45">
      <c r="A865" t="s">
        <v>113</v>
      </c>
      <c r="B865">
        <v>634.70000000000005</v>
      </c>
      <c r="C865" t="s">
        <v>56</v>
      </c>
      <c r="D865" t="str">
        <f>VLOOKUP(C865,vendor_table!$B$2:$C$31,2,)</f>
        <v>2025 Hamilton Avenue. San Jose, California, 95125</v>
      </c>
      <c r="E865" t="s">
        <v>221</v>
      </c>
      <c r="F865" t="str">
        <f t="shared" si="13"/>
        <v>Tuesday</v>
      </c>
    </row>
    <row r="866" spans="1:6" x14ac:dyDescent="0.45">
      <c r="A866" t="s">
        <v>115</v>
      </c>
      <c r="B866">
        <v>409</v>
      </c>
      <c r="C866" t="s">
        <v>58</v>
      </c>
      <c r="D866" t="str">
        <f>VLOOKUP(C866,vendor_table!$B$2:$C$31,2,)</f>
        <v>2455 Paces Ferry Rd SE. Atlanta, GA, 30339</v>
      </c>
      <c r="E866" t="s">
        <v>221</v>
      </c>
      <c r="F866" t="str">
        <f t="shared" si="13"/>
        <v>Tuesday</v>
      </c>
    </row>
    <row r="867" spans="1:6" x14ac:dyDescent="0.45">
      <c r="A867" t="s">
        <v>115</v>
      </c>
      <c r="B867">
        <v>511.7</v>
      </c>
      <c r="C867" t="s">
        <v>49</v>
      </c>
      <c r="D867" t="str">
        <f>VLOOKUP(C867,vendor_table!$B$2:$C$31,2,)</f>
        <v>410 Terry Ave N. Seattle, WA, 98109</v>
      </c>
      <c r="E867" t="s">
        <v>221</v>
      </c>
      <c r="F867" t="str">
        <f t="shared" si="13"/>
        <v>Tuesday</v>
      </c>
    </row>
    <row r="868" spans="1:6" x14ac:dyDescent="0.45">
      <c r="A868" t="s">
        <v>115</v>
      </c>
      <c r="B868">
        <v>354.99</v>
      </c>
      <c r="C868" t="s">
        <v>211</v>
      </c>
      <c r="D868" t="str">
        <f>VLOOKUP(C868,vendor_table!$B$2:$C$31,2,)</f>
        <v>1917 S Avenue B. Yuma, AZ, 85364</v>
      </c>
      <c r="E868" t="s">
        <v>221</v>
      </c>
      <c r="F868" t="str">
        <f t="shared" si="13"/>
        <v>Tuesday</v>
      </c>
    </row>
    <row r="869" spans="1:6" x14ac:dyDescent="0.45">
      <c r="A869" t="s">
        <v>115</v>
      </c>
      <c r="B869">
        <v>445.81</v>
      </c>
      <c r="C869" t="s">
        <v>56</v>
      </c>
      <c r="D869" t="str">
        <f>VLOOKUP(C869,vendor_table!$B$2:$C$31,2,)</f>
        <v>2025 Hamilton Avenue. San Jose, California, 95125</v>
      </c>
      <c r="E869" t="s">
        <v>221</v>
      </c>
      <c r="F869" t="str">
        <f t="shared" si="13"/>
        <v>Tuesday</v>
      </c>
    </row>
    <row r="870" spans="1:6" x14ac:dyDescent="0.45">
      <c r="A870" t="s">
        <v>115</v>
      </c>
      <c r="B870">
        <v>506.37</v>
      </c>
      <c r="C870" t="s">
        <v>54</v>
      </c>
      <c r="D870" t="str">
        <f>VLOOKUP(C870,vendor_table!$B$2:$C$31,2,)</f>
        <v>1835 E Hallandale Bch 264 Hallandale. Beach, FL, 33009</v>
      </c>
      <c r="E870" t="s">
        <v>221</v>
      </c>
      <c r="F870" t="str">
        <f t="shared" si="13"/>
        <v>Tuesday</v>
      </c>
    </row>
    <row r="871" spans="1:6" x14ac:dyDescent="0.45">
      <c r="A871" t="s">
        <v>117</v>
      </c>
      <c r="B871">
        <v>156</v>
      </c>
      <c r="C871" t="s">
        <v>58</v>
      </c>
      <c r="D871" t="str">
        <f>VLOOKUP(C871,vendor_table!$B$2:$C$31,2,)</f>
        <v>2455 Paces Ferry Rd SE. Atlanta, GA, 30339</v>
      </c>
      <c r="E871" t="s">
        <v>221</v>
      </c>
      <c r="F871" t="str">
        <f t="shared" si="13"/>
        <v>Tuesday</v>
      </c>
    </row>
    <row r="872" spans="1:6" x14ac:dyDescent="0.45">
      <c r="A872" t="s">
        <v>117</v>
      </c>
      <c r="B872">
        <v>155.99</v>
      </c>
      <c r="C872" t="s">
        <v>49</v>
      </c>
      <c r="D872" t="str">
        <f>VLOOKUP(C872,vendor_table!$B$2:$C$31,2,)</f>
        <v>410 Terry Ave N. Seattle, WA, 98109</v>
      </c>
      <c r="E872" t="s">
        <v>221</v>
      </c>
      <c r="F872" t="str">
        <f t="shared" si="13"/>
        <v>Tuesday</v>
      </c>
    </row>
    <row r="873" spans="1:6" x14ac:dyDescent="0.45">
      <c r="A873" t="s">
        <v>117</v>
      </c>
      <c r="B873">
        <v>165</v>
      </c>
      <c r="C873" t="s">
        <v>72</v>
      </c>
      <c r="D873" t="str">
        <f>VLOOKUP(C873,vendor_table!$B$2:$C$31,2,)</f>
        <v>1431 7th St Ste 204. Santa Monica, California, 90401</v>
      </c>
      <c r="E873" t="s">
        <v>221</v>
      </c>
      <c r="F873" t="str">
        <f t="shared" si="13"/>
        <v>Tuesday</v>
      </c>
    </row>
    <row r="874" spans="1:6" x14ac:dyDescent="0.45">
      <c r="A874" t="s">
        <v>88</v>
      </c>
      <c r="B874">
        <v>26.18</v>
      </c>
      <c r="C874" t="s">
        <v>58</v>
      </c>
      <c r="D874" t="str">
        <f>VLOOKUP(C874,vendor_table!$B$2:$C$31,2,)</f>
        <v>2455 Paces Ferry Rd SE. Atlanta, GA, 30339</v>
      </c>
      <c r="E874" t="s">
        <v>225</v>
      </c>
      <c r="F874" t="str">
        <f t="shared" si="13"/>
        <v>Wednesday</v>
      </c>
    </row>
    <row r="875" spans="1:6" x14ac:dyDescent="0.45">
      <c r="A875" t="s">
        <v>88</v>
      </c>
      <c r="B875">
        <v>25.19</v>
      </c>
      <c r="C875" t="s">
        <v>223</v>
      </c>
      <c r="D875" t="str">
        <f>VLOOKUP(C875,vendor_table!$B$2:$C$31,2,)</f>
        <v>online</v>
      </c>
      <c r="E875" t="s">
        <v>225</v>
      </c>
      <c r="F875" t="str">
        <f t="shared" si="13"/>
        <v>Wednesday</v>
      </c>
    </row>
    <row r="876" spans="1:6" x14ac:dyDescent="0.45">
      <c r="A876" t="s">
        <v>88</v>
      </c>
      <c r="B876">
        <v>17.989999999999998</v>
      </c>
      <c r="C876" t="s">
        <v>229</v>
      </c>
      <c r="D876" t="str">
        <f>VLOOKUP(C876,vendor_table!$B$2:$C$31,2,)</f>
        <v>online</v>
      </c>
      <c r="E876" t="s">
        <v>225</v>
      </c>
      <c r="F876" t="str">
        <f t="shared" si="13"/>
        <v>Wednesday</v>
      </c>
    </row>
    <row r="877" spans="1:6" x14ac:dyDescent="0.45">
      <c r="A877" t="s">
        <v>88</v>
      </c>
      <c r="B877">
        <v>4.7300000000000004</v>
      </c>
      <c r="C877" t="s">
        <v>57</v>
      </c>
      <c r="D877" t="str">
        <f>VLOOKUP(C877,vendor_table!$B$2:$C$31,2,)</f>
        <v>1290 N Hobbie Ave. Kankakee, Illinois, 60901</v>
      </c>
      <c r="E877" t="s">
        <v>225</v>
      </c>
      <c r="F877" t="str">
        <f t="shared" si="13"/>
        <v>Wednesday</v>
      </c>
    </row>
    <row r="878" spans="1:6" x14ac:dyDescent="0.45">
      <c r="A878" t="s">
        <v>90</v>
      </c>
      <c r="B878">
        <v>11.91</v>
      </c>
      <c r="C878" t="s">
        <v>58</v>
      </c>
      <c r="D878" t="str">
        <f>VLOOKUP(C878,vendor_table!$B$2:$C$31,2,)</f>
        <v>2455 Paces Ferry Rd SE. Atlanta, GA, 30339</v>
      </c>
      <c r="E878" t="s">
        <v>225</v>
      </c>
      <c r="F878" t="str">
        <f t="shared" si="13"/>
        <v>Wednesday</v>
      </c>
    </row>
    <row r="879" spans="1:6" x14ac:dyDescent="0.45">
      <c r="A879" t="s">
        <v>90</v>
      </c>
      <c r="B879">
        <v>12.68</v>
      </c>
      <c r="C879" t="s">
        <v>61</v>
      </c>
      <c r="D879" t="str">
        <f>VLOOKUP(C879,vendor_table!$B$2:$C$31,2,)</f>
        <v>1000 Lowe's Blvd. Mooresville, NC, 28117</v>
      </c>
      <c r="E879" t="s">
        <v>225</v>
      </c>
      <c r="F879" t="str">
        <f t="shared" si="13"/>
        <v>Wednesday</v>
      </c>
    </row>
    <row r="880" spans="1:6" x14ac:dyDescent="0.45">
      <c r="A880" t="s">
        <v>90</v>
      </c>
      <c r="B880">
        <v>10.47</v>
      </c>
      <c r="C880" t="s">
        <v>55</v>
      </c>
      <c r="D880" t="str">
        <f>VLOOKUP(C880,vendor_table!$B$2:$C$31,2,)</f>
        <v>4601 Bulls Bay Hwy #100. Jacksonville, FL, 32219</v>
      </c>
      <c r="E880" t="s">
        <v>225</v>
      </c>
      <c r="F880" t="str">
        <f t="shared" si="13"/>
        <v>Wednesday</v>
      </c>
    </row>
    <row r="881" spans="1:6" x14ac:dyDescent="0.45">
      <c r="A881" t="s">
        <v>90</v>
      </c>
      <c r="B881">
        <v>8.35</v>
      </c>
      <c r="C881" t="s">
        <v>57</v>
      </c>
      <c r="D881" t="str">
        <f>VLOOKUP(C881,vendor_table!$B$2:$C$31,2,)</f>
        <v>1290 N Hobbie Ave. Kankakee, Illinois, 60901</v>
      </c>
      <c r="E881" t="s">
        <v>225</v>
      </c>
      <c r="F881" t="str">
        <f t="shared" si="13"/>
        <v>Wednesday</v>
      </c>
    </row>
    <row r="882" spans="1:6" x14ac:dyDescent="0.45">
      <c r="A882" t="s">
        <v>73</v>
      </c>
      <c r="B882">
        <v>20.62</v>
      </c>
      <c r="C882" t="s">
        <v>58</v>
      </c>
      <c r="D882" t="str">
        <f>VLOOKUP(C882,vendor_table!$B$2:$C$31,2,)</f>
        <v>2455 Paces Ferry Rd SE. Atlanta, GA, 30339</v>
      </c>
      <c r="E882" t="s">
        <v>225</v>
      </c>
      <c r="F882" t="str">
        <f t="shared" si="13"/>
        <v>Wednesday</v>
      </c>
    </row>
    <row r="883" spans="1:6" x14ac:dyDescent="0.45">
      <c r="A883" t="s">
        <v>73</v>
      </c>
      <c r="B883">
        <v>17.55</v>
      </c>
      <c r="C883" t="s">
        <v>71</v>
      </c>
      <c r="D883" t="str">
        <f>VLOOKUP(C883,vendor_table!$B$2:$C$31,2,)</f>
        <v>28 Biopolis Road. Singapore, 138568</v>
      </c>
      <c r="E883" t="s">
        <v>225</v>
      </c>
      <c r="F883" t="str">
        <f t="shared" si="13"/>
        <v>Wednesday</v>
      </c>
    </row>
    <row r="884" spans="1:6" x14ac:dyDescent="0.45">
      <c r="A884" t="s">
        <v>95</v>
      </c>
      <c r="B884">
        <v>2.98</v>
      </c>
      <c r="C884" t="s">
        <v>58</v>
      </c>
      <c r="D884" t="str">
        <f>VLOOKUP(C884,vendor_table!$B$2:$C$31,2,)</f>
        <v>2455 Paces Ferry Rd SE. Atlanta, GA, 30339</v>
      </c>
      <c r="E884" t="s">
        <v>225</v>
      </c>
      <c r="F884" t="str">
        <f t="shared" si="13"/>
        <v>Wednesday</v>
      </c>
    </row>
    <row r="885" spans="1:6" x14ac:dyDescent="0.45">
      <c r="A885" t="s">
        <v>95</v>
      </c>
      <c r="B885">
        <v>5.99</v>
      </c>
      <c r="C885" t="s">
        <v>61</v>
      </c>
      <c r="D885" t="str">
        <f>VLOOKUP(C885,vendor_table!$B$2:$C$31,2,)</f>
        <v>1000 Lowe's Blvd. Mooresville, NC, 28117</v>
      </c>
      <c r="E885" t="s">
        <v>225</v>
      </c>
      <c r="F885" t="str">
        <f t="shared" si="13"/>
        <v>Wednesday</v>
      </c>
    </row>
    <row r="886" spans="1:6" x14ac:dyDescent="0.45">
      <c r="A886" t="s">
        <v>97</v>
      </c>
      <c r="B886">
        <v>1.1499999999999999</v>
      </c>
      <c r="C886" t="s">
        <v>58</v>
      </c>
      <c r="D886" t="str">
        <f>VLOOKUP(C886,vendor_table!$B$2:$C$31,2,)</f>
        <v>2455 Paces Ferry Rd SE. Atlanta, GA, 30339</v>
      </c>
      <c r="E886" t="s">
        <v>225</v>
      </c>
      <c r="F886" t="str">
        <f t="shared" si="13"/>
        <v>Wednesday</v>
      </c>
    </row>
    <row r="887" spans="1:6" x14ac:dyDescent="0.45">
      <c r="A887" t="s">
        <v>97</v>
      </c>
      <c r="B887">
        <v>2.29</v>
      </c>
      <c r="C887" t="s">
        <v>71</v>
      </c>
      <c r="D887" t="str">
        <f>VLOOKUP(C887,vendor_table!$B$2:$C$31,2,)</f>
        <v>28 Biopolis Road. Singapore, 138568</v>
      </c>
      <c r="E887" t="s">
        <v>225</v>
      </c>
      <c r="F887" t="str">
        <f t="shared" si="13"/>
        <v>Wednesday</v>
      </c>
    </row>
    <row r="888" spans="1:6" x14ac:dyDescent="0.45">
      <c r="A888" t="s">
        <v>101</v>
      </c>
      <c r="B888">
        <v>4.5999999999999996</v>
      </c>
      <c r="C888" t="s">
        <v>58</v>
      </c>
      <c r="D888" t="str">
        <f>VLOOKUP(C888,vendor_table!$B$2:$C$31,2,)</f>
        <v>2455 Paces Ferry Rd SE. Atlanta, GA, 30339</v>
      </c>
      <c r="E888" t="s">
        <v>225</v>
      </c>
      <c r="F888" t="str">
        <f t="shared" si="13"/>
        <v>Wednesday</v>
      </c>
    </row>
    <row r="889" spans="1:6" x14ac:dyDescent="0.45">
      <c r="A889" t="s">
        <v>101</v>
      </c>
      <c r="B889">
        <v>11.03</v>
      </c>
      <c r="C889" t="s">
        <v>49</v>
      </c>
      <c r="D889" t="str">
        <f>VLOOKUP(C889,vendor_table!$B$2:$C$31,2,)</f>
        <v>410 Terry Ave N. Seattle, WA, 98109</v>
      </c>
      <c r="E889" t="s">
        <v>225</v>
      </c>
      <c r="F889" t="str">
        <f t="shared" si="13"/>
        <v>Wednesday</v>
      </c>
    </row>
    <row r="890" spans="1:6" x14ac:dyDescent="0.45">
      <c r="A890" t="s">
        <v>101</v>
      </c>
      <c r="B890">
        <v>6.45</v>
      </c>
      <c r="C890" t="s">
        <v>54</v>
      </c>
      <c r="D890" t="str">
        <f>VLOOKUP(C890,vendor_table!$B$2:$C$31,2,)</f>
        <v>1835 E Hallandale Bch 264 Hallandale. Beach, FL, 33009</v>
      </c>
      <c r="E890" t="s">
        <v>225</v>
      </c>
      <c r="F890" t="str">
        <f t="shared" si="13"/>
        <v>Wednesday</v>
      </c>
    </row>
    <row r="891" spans="1:6" x14ac:dyDescent="0.45">
      <c r="A891" t="s">
        <v>103</v>
      </c>
      <c r="B891">
        <v>1.6</v>
      </c>
      <c r="C891" t="s">
        <v>58</v>
      </c>
      <c r="D891" t="str">
        <f>VLOOKUP(C891,vendor_table!$B$2:$C$31,2,)</f>
        <v>2455 Paces Ferry Rd SE. Atlanta, GA, 30339</v>
      </c>
      <c r="E891" t="s">
        <v>225</v>
      </c>
      <c r="F891" t="str">
        <f t="shared" si="13"/>
        <v>Wednesday</v>
      </c>
    </row>
    <row r="892" spans="1:6" x14ac:dyDescent="0.45">
      <c r="A892" t="s">
        <v>105</v>
      </c>
      <c r="B892">
        <v>117.7</v>
      </c>
      <c r="C892" t="s">
        <v>49</v>
      </c>
      <c r="D892" t="str">
        <f>VLOOKUP(C892,vendor_table!$B$2:$C$31,2,)</f>
        <v>410 Terry Ave N. Seattle, WA, 98109</v>
      </c>
      <c r="E892" t="s">
        <v>225</v>
      </c>
      <c r="F892" t="str">
        <f t="shared" si="13"/>
        <v>Wednesday</v>
      </c>
    </row>
    <row r="893" spans="1:6" x14ac:dyDescent="0.45">
      <c r="A893" t="s">
        <v>105</v>
      </c>
      <c r="B893">
        <v>118</v>
      </c>
      <c r="C893" t="s">
        <v>61</v>
      </c>
      <c r="D893" t="str">
        <f>VLOOKUP(C893,vendor_table!$B$2:$C$31,2,)</f>
        <v>1000 Lowe's Blvd. Mooresville, NC, 28117</v>
      </c>
      <c r="E893" t="s">
        <v>225</v>
      </c>
      <c r="F893" t="str">
        <f t="shared" si="13"/>
        <v>Wednesday</v>
      </c>
    </row>
    <row r="894" spans="1:6" x14ac:dyDescent="0.45">
      <c r="A894" t="s">
        <v>105</v>
      </c>
      <c r="B894">
        <v>111.07</v>
      </c>
      <c r="C894" t="s">
        <v>56</v>
      </c>
      <c r="D894" t="str">
        <f>VLOOKUP(C894,vendor_table!$B$2:$C$31,2,)</f>
        <v>2025 Hamilton Avenue. San Jose, California, 95125</v>
      </c>
      <c r="E894" t="s">
        <v>225</v>
      </c>
      <c r="F894" t="str">
        <f t="shared" si="13"/>
        <v>Wednesday</v>
      </c>
    </row>
    <row r="895" spans="1:6" x14ac:dyDescent="0.45">
      <c r="A895" t="s">
        <v>105</v>
      </c>
      <c r="B895">
        <v>84.99</v>
      </c>
      <c r="C895" t="s">
        <v>59</v>
      </c>
      <c r="D895" t="str">
        <f>VLOOKUP(C895,vendor_table!$B$2:$C$31,2,)</f>
        <v>1200 E Us Hwy 169. Grand Rapids, Minnesota, 55744</v>
      </c>
      <c r="E895" t="s">
        <v>225</v>
      </c>
      <c r="F895" t="str">
        <f t="shared" si="13"/>
        <v>Wednesday</v>
      </c>
    </row>
    <row r="896" spans="1:6" x14ac:dyDescent="0.45">
      <c r="A896" t="s">
        <v>107</v>
      </c>
      <c r="B896">
        <v>159</v>
      </c>
      <c r="C896" t="s">
        <v>58</v>
      </c>
      <c r="D896" t="str">
        <f>VLOOKUP(C896,vendor_table!$B$2:$C$31,2,)</f>
        <v>2455 Paces Ferry Rd SE. Atlanta, GA, 30339</v>
      </c>
      <c r="E896" t="s">
        <v>225</v>
      </c>
      <c r="F896" t="str">
        <f t="shared" si="13"/>
        <v>Wednesday</v>
      </c>
    </row>
    <row r="897" spans="1:6" x14ac:dyDescent="0.45">
      <c r="A897" t="s">
        <v>107</v>
      </c>
      <c r="B897">
        <v>158</v>
      </c>
      <c r="C897" t="s">
        <v>61</v>
      </c>
      <c r="D897" t="str">
        <f>VLOOKUP(C897,vendor_table!$B$2:$C$31,2,)</f>
        <v>1000 Lowe's Blvd. Mooresville, NC, 28117</v>
      </c>
      <c r="E897" t="s">
        <v>225</v>
      </c>
      <c r="F897" t="str">
        <f t="shared" si="13"/>
        <v>Wednesday</v>
      </c>
    </row>
    <row r="898" spans="1:6" x14ac:dyDescent="0.45">
      <c r="A898" t="s">
        <v>107</v>
      </c>
      <c r="B898">
        <v>143.99</v>
      </c>
      <c r="C898" t="s">
        <v>49</v>
      </c>
      <c r="D898" t="str">
        <f>VLOOKUP(C898,vendor_table!$B$2:$C$31,2,)</f>
        <v>410 Terry Ave N. Seattle, WA, 98109</v>
      </c>
      <c r="E898" t="s">
        <v>225</v>
      </c>
      <c r="F898" t="str">
        <f t="shared" ref="F898:F961" si="14">TEXT(E898,"dddd")</f>
        <v>Wednesday</v>
      </c>
    </row>
    <row r="899" spans="1:6" x14ac:dyDescent="0.45">
      <c r="A899" t="s">
        <v>107</v>
      </c>
      <c r="B899">
        <v>160.59</v>
      </c>
      <c r="C899" t="s">
        <v>56</v>
      </c>
      <c r="D899" t="str">
        <f>VLOOKUP(C899,vendor_table!$B$2:$C$31,2,)</f>
        <v>2025 Hamilton Avenue. San Jose, California, 95125</v>
      </c>
      <c r="E899" t="s">
        <v>225</v>
      </c>
      <c r="F899" t="str">
        <f t="shared" si="14"/>
        <v>Wednesday</v>
      </c>
    </row>
    <row r="900" spans="1:6" x14ac:dyDescent="0.45">
      <c r="A900" t="s">
        <v>109</v>
      </c>
      <c r="B900">
        <v>149</v>
      </c>
      <c r="C900" t="s">
        <v>58</v>
      </c>
      <c r="D900" t="str">
        <f>VLOOKUP(C900,vendor_table!$B$2:$C$31,2,)</f>
        <v>2455 Paces Ferry Rd SE. Atlanta, GA, 30339</v>
      </c>
      <c r="E900" t="s">
        <v>225</v>
      </c>
      <c r="F900" t="str">
        <f t="shared" si="14"/>
        <v>Wednesday</v>
      </c>
    </row>
    <row r="901" spans="1:6" x14ac:dyDescent="0.45">
      <c r="A901" t="s">
        <v>109</v>
      </c>
      <c r="B901">
        <v>149</v>
      </c>
      <c r="C901" t="s">
        <v>61</v>
      </c>
      <c r="D901" t="str">
        <f>VLOOKUP(C901,vendor_table!$B$2:$C$31,2,)</f>
        <v>1000 Lowe's Blvd. Mooresville, NC, 28117</v>
      </c>
      <c r="E901" t="s">
        <v>225</v>
      </c>
      <c r="F901" t="str">
        <f t="shared" si="14"/>
        <v>Wednesday</v>
      </c>
    </row>
    <row r="902" spans="1:6" x14ac:dyDescent="0.45">
      <c r="A902" t="s">
        <v>109</v>
      </c>
      <c r="B902">
        <v>150</v>
      </c>
      <c r="C902" t="s">
        <v>69</v>
      </c>
      <c r="D902" t="str">
        <f>VLOOKUP(C902,vendor_table!$B$2:$C$31,2,)</f>
        <v>6260 Abbott Dr. Omaha, Nebraska, 68110</v>
      </c>
      <c r="E902" t="s">
        <v>225</v>
      </c>
      <c r="F902" t="str">
        <f t="shared" si="14"/>
        <v>Wednesday</v>
      </c>
    </row>
    <row r="903" spans="1:6" x14ac:dyDescent="0.45">
      <c r="A903" t="s">
        <v>111</v>
      </c>
      <c r="B903">
        <v>289</v>
      </c>
      <c r="C903" t="s">
        <v>58</v>
      </c>
      <c r="D903" t="str">
        <f>VLOOKUP(C903,vendor_table!$B$2:$C$31,2,)</f>
        <v>2455 Paces Ferry Rd SE. Atlanta, GA, 30339</v>
      </c>
      <c r="E903" t="s">
        <v>225</v>
      </c>
      <c r="F903" t="str">
        <f t="shared" si="14"/>
        <v>Wednesday</v>
      </c>
    </row>
    <row r="904" spans="1:6" x14ac:dyDescent="0.45">
      <c r="A904" t="s">
        <v>111</v>
      </c>
      <c r="B904">
        <v>279</v>
      </c>
      <c r="C904" t="s">
        <v>61</v>
      </c>
      <c r="D904" t="str">
        <f>VLOOKUP(C904,vendor_table!$B$2:$C$31,2,)</f>
        <v>1000 Lowe's Blvd. Mooresville, NC, 28117</v>
      </c>
      <c r="E904" t="s">
        <v>225</v>
      </c>
      <c r="F904" t="str">
        <f t="shared" si="14"/>
        <v>Wednesday</v>
      </c>
    </row>
    <row r="905" spans="1:6" x14ac:dyDescent="0.45">
      <c r="A905" t="s">
        <v>111</v>
      </c>
      <c r="B905">
        <v>315.01</v>
      </c>
      <c r="C905" t="s">
        <v>56</v>
      </c>
      <c r="D905" t="str">
        <f>VLOOKUP(C905,vendor_table!$B$2:$C$31,2,)</f>
        <v>2025 Hamilton Avenue. San Jose, California, 95125</v>
      </c>
      <c r="E905" t="s">
        <v>225</v>
      </c>
      <c r="F905" t="str">
        <f t="shared" si="14"/>
        <v>Wednesday</v>
      </c>
    </row>
    <row r="906" spans="1:6" x14ac:dyDescent="0.45">
      <c r="A906" t="s">
        <v>113</v>
      </c>
      <c r="B906">
        <v>765</v>
      </c>
      <c r="C906" t="s">
        <v>58</v>
      </c>
      <c r="D906" t="str">
        <f>VLOOKUP(C906,vendor_table!$B$2:$C$31,2,)</f>
        <v>2455 Paces Ferry Rd SE. Atlanta, GA, 30339</v>
      </c>
      <c r="E906" t="s">
        <v>225</v>
      </c>
      <c r="F906" t="str">
        <f t="shared" si="14"/>
        <v>Wednesday</v>
      </c>
    </row>
    <row r="907" spans="1:6" x14ac:dyDescent="0.45">
      <c r="A907" t="s">
        <v>113</v>
      </c>
      <c r="B907">
        <v>634.6</v>
      </c>
      <c r="C907" t="s">
        <v>49</v>
      </c>
      <c r="D907" t="str">
        <f>VLOOKUP(C907,vendor_table!$B$2:$C$31,2,)</f>
        <v>410 Terry Ave N. Seattle, WA, 98109</v>
      </c>
      <c r="E907" t="s">
        <v>225</v>
      </c>
      <c r="F907" t="str">
        <f t="shared" si="14"/>
        <v>Wednesday</v>
      </c>
    </row>
    <row r="908" spans="1:6" x14ac:dyDescent="0.45">
      <c r="A908" t="s">
        <v>113</v>
      </c>
      <c r="B908">
        <v>634.70000000000005</v>
      </c>
      <c r="C908" t="s">
        <v>56</v>
      </c>
      <c r="D908" t="str">
        <f>VLOOKUP(C908,vendor_table!$B$2:$C$31,2,)</f>
        <v>2025 Hamilton Avenue. San Jose, California, 95125</v>
      </c>
      <c r="E908" t="s">
        <v>225</v>
      </c>
      <c r="F908" t="str">
        <f t="shared" si="14"/>
        <v>Wednesday</v>
      </c>
    </row>
    <row r="909" spans="1:6" x14ac:dyDescent="0.45">
      <c r="A909" t="s">
        <v>115</v>
      </c>
      <c r="B909">
        <v>409</v>
      </c>
      <c r="C909" t="s">
        <v>58</v>
      </c>
      <c r="D909" t="str">
        <f>VLOOKUP(C909,vendor_table!$B$2:$C$31,2,)</f>
        <v>2455 Paces Ferry Rd SE. Atlanta, GA, 30339</v>
      </c>
      <c r="E909" t="s">
        <v>225</v>
      </c>
      <c r="F909" t="str">
        <f t="shared" si="14"/>
        <v>Wednesday</v>
      </c>
    </row>
    <row r="910" spans="1:6" x14ac:dyDescent="0.45">
      <c r="A910" t="s">
        <v>115</v>
      </c>
      <c r="B910">
        <v>511.7</v>
      </c>
      <c r="C910" t="s">
        <v>49</v>
      </c>
      <c r="D910" t="str">
        <f>VLOOKUP(C910,vendor_table!$B$2:$C$31,2,)</f>
        <v>410 Terry Ave N. Seattle, WA, 98109</v>
      </c>
      <c r="E910" t="s">
        <v>225</v>
      </c>
      <c r="F910" t="str">
        <f t="shared" si="14"/>
        <v>Wednesday</v>
      </c>
    </row>
    <row r="911" spans="1:6" x14ac:dyDescent="0.45">
      <c r="A911" t="s">
        <v>115</v>
      </c>
      <c r="B911">
        <v>354.99</v>
      </c>
      <c r="C911" t="s">
        <v>211</v>
      </c>
      <c r="D911" t="str">
        <f>VLOOKUP(C911,vendor_table!$B$2:$C$31,2,)</f>
        <v>1917 S Avenue B. Yuma, AZ, 85364</v>
      </c>
      <c r="E911" t="s">
        <v>225</v>
      </c>
      <c r="F911" t="str">
        <f t="shared" si="14"/>
        <v>Wednesday</v>
      </c>
    </row>
    <row r="912" spans="1:6" x14ac:dyDescent="0.45">
      <c r="A912" t="s">
        <v>115</v>
      </c>
      <c r="B912">
        <v>445.81</v>
      </c>
      <c r="C912" t="s">
        <v>56</v>
      </c>
      <c r="D912" t="str">
        <f>VLOOKUP(C912,vendor_table!$B$2:$C$31,2,)</f>
        <v>2025 Hamilton Avenue. San Jose, California, 95125</v>
      </c>
      <c r="E912" t="s">
        <v>225</v>
      </c>
      <c r="F912" t="str">
        <f t="shared" si="14"/>
        <v>Wednesday</v>
      </c>
    </row>
    <row r="913" spans="1:6" x14ac:dyDescent="0.45">
      <c r="A913" t="s">
        <v>115</v>
      </c>
      <c r="B913">
        <v>506.37</v>
      </c>
      <c r="C913" t="s">
        <v>54</v>
      </c>
      <c r="D913" t="str">
        <f>VLOOKUP(C913,vendor_table!$B$2:$C$31,2,)</f>
        <v>1835 E Hallandale Bch 264 Hallandale. Beach, FL, 33009</v>
      </c>
      <c r="E913" t="s">
        <v>225</v>
      </c>
      <c r="F913" t="str">
        <f t="shared" si="14"/>
        <v>Wednesday</v>
      </c>
    </row>
    <row r="914" spans="1:6" x14ac:dyDescent="0.45">
      <c r="A914" t="s">
        <v>117</v>
      </c>
      <c r="B914">
        <v>156</v>
      </c>
      <c r="C914" t="s">
        <v>58</v>
      </c>
      <c r="D914" t="str">
        <f>VLOOKUP(C914,vendor_table!$B$2:$C$31,2,)</f>
        <v>2455 Paces Ferry Rd SE. Atlanta, GA, 30339</v>
      </c>
      <c r="E914" t="s">
        <v>225</v>
      </c>
      <c r="F914" t="str">
        <f t="shared" si="14"/>
        <v>Wednesday</v>
      </c>
    </row>
    <row r="915" spans="1:6" x14ac:dyDescent="0.45">
      <c r="A915" t="s">
        <v>117</v>
      </c>
      <c r="B915">
        <v>155.99</v>
      </c>
      <c r="C915" t="s">
        <v>49</v>
      </c>
      <c r="D915" t="str">
        <f>VLOOKUP(C915,vendor_table!$B$2:$C$31,2,)</f>
        <v>410 Terry Ave N. Seattle, WA, 98109</v>
      </c>
      <c r="E915" t="s">
        <v>225</v>
      </c>
      <c r="F915" t="str">
        <f t="shared" si="14"/>
        <v>Wednesday</v>
      </c>
    </row>
    <row r="916" spans="1:6" x14ac:dyDescent="0.45">
      <c r="A916" t="s">
        <v>117</v>
      </c>
      <c r="B916">
        <v>165</v>
      </c>
      <c r="C916" t="s">
        <v>72</v>
      </c>
      <c r="D916" t="str">
        <f>VLOOKUP(C916,vendor_table!$B$2:$C$31,2,)</f>
        <v>1431 7th St Ste 204. Santa Monica, California, 90401</v>
      </c>
      <c r="E916" t="s">
        <v>225</v>
      </c>
      <c r="F916" t="str">
        <f t="shared" si="14"/>
        <v>Wednesday</v>
      </c>
    </row>
    <row r="917" spans="1:6" x14ac:dyDescent="0.45">
      <c r="A917" t="s">
        <v>88</v>
      </c>
      <c r="B917">
        <v>7.22</v>
      </c>
      <c r="C917" t="s">
        <v>58</v>
      </c>
      <c r="D917" t="str">
        <f>VLOOKUP(C917,vendor_table!$B$2:$C$31,2,)</f>
        <v>2455 Paces Ferry Rd SE. Atlanta, GA, 30339</v>
      </c>
      <c r="E917" t="s">
        <v>232</v>
      </c>
      <c r="F917" t="str">
        <f t="shared" si="14"/>
        <v>Thursday</v>
      </c>
    </row>
    <row r="918" spans="1:6" x14ac:dyDescent="0.45">
      <c r="A918" t="s">
        <v>88</v>
      </c>
      <c r="B918">
        <v>5.99</v>
      </c>
      <c r="C918" t="s">
        <v>61</v>
      </c>
      <c r="D918" t="str">
        <f>VLOOKUP(C918,vendor_table!$B$2:$C$31,2,)</f>
        <v>1000 Lowe's Blvd. Mooresville, NC, 28117</v>
      </c>
      <c r="E918" t="s">
        <v>232</v>
      </c>
      <c r="F918" t="str">
        <f t="shared" si="14"/>
        <v>Thursday</v>
      </c>
    </row>
    <row r="919" spans="1:6" x14ac:dyDescent="0.45">
      <c r="A919" t="s">
        <v>88</v>
      </c>
      <c r="B919">
        <v>4.7300000000000004</v>
      </c>
      <c r="C919" t="s">
        <v>57</v>
      </c>
      <c r="D919" t="str">
        <f>VLOOKUP(C919,vendor_table!$B$2:$C$31,2,)</f>
        <v>1290 N Hobbie Ave. Kankakee, Illinois, 60901</v>
      </c>
      <c r="E919" t="s">
        <v>232</v>
      </c>
      <c r="F919" t="str">
        <f t="shared" si="14"/>
        <v>Thursday</v>
      </c>
    </row>
    <row r="920" spans="1:6" x14ac:dyDescent="0.45">
      <c r="A920" t="s">
        <v>88</v>
      </c>
      <c r="B920">
        <v>5.88</v>
      </c>
      <c r="C920" t="s">
        <v>69</v>
      </c>
      <c r="D920" t="str">
        <f>VLOOKUP(C920,vendor_table!$B$2:$C$31,2,)</f>
        <v>6260 Abbott Dr. Omaha, Nebraska, 68110</v>
      </c>
      <c r="E920" t="s">
        <v>232</v>
      </c>
      <c r="F920" t="str">
        <f t="shared" si="14"/>
        <v>Thursday</v>
      </c>
    </row>
    <row r="921" spans="1:6" x14ac:dyDescent="0.45">
      <c r="A921" t="s">
        <v>88</v>
      </c>
      <c r="B921">
        <v>5.88</v>
      </c>
      <c r="C921" t="s">
        <v>55</v>
      </c>
      <c r="D921" t="str">
        <f>VLOOKUP(C921,vendor_table!$B$2:$C$31,2,)</f>
        <v>4601 Bulls Bay Hwy #100. Jacksonville, FL, 32219</v>
      </c>
      <c r="E921" t="s">
        <v>232</v>
      </c>
      <c r="F921" t="str">
        <f t="shared" si="14"/>
        <v>Thursday</v>
      </c>
    </row>
    <row r="922" spans="1:6" x14ac:dyDescent="0.45">
      <c r="A922" t="s">
        <v>88</v>
      </c>
      <c r="B922">
        <v>7.24</v>
      </c>
      <c r="C922" t="s">
        <v>63</v>
      </c>
      <c r="D922" t="str">
        <f>VLOOKUP(C922,vendor_table!$B$2:$C$31,2,)</f>
        <v>4777 Menard Drive. Eau Claire, Wisconsin, 54703</v>
      </c>
      <c r="E922" t="s">
        <v>232</v>
      </c>
      <c r="F922" t="str">
        <f t="shared" si="14"/>
        <v>Thursday</v>
      </c>
    </row>
    <row r="923" spans="1:6" x14ac:dyDescent="0.45">
      <c r="A923" t="s">
        <v>90</v>
      </c>
      <c r="B923">
        <v>11.91</v>
      </c>
      <c r="C923" t="s">
        <v>58</v>
      </c>
      <c r="D923" t="str">
        <f>VLOOKUP(C923,vendor_table!$B$2:$C$31,2,)</f>
        <v>2455 Paces Ferry Rd SE. Atlanta, GA, 30339</v>
      </c>
      <c r="E923" t="s">
        <v>232</v>
      </c>
      <c r="F923" t="str">
        <f t="shared" si="14"/>
        <v>Thursday</v>
      </c>
    </row>
    <row r="924" spans="1:6" x14ac:dyDescent="0.45">
      <c r="A924" t="s">
        <v>90</v>
      </c>
      <c r="B924">
        <v>10.47</v>
      </c>
      <c r="C924" t="s">
        <v>55</v>
      </c>
      <c r="D924" t="str">
        <f>VLOOKUP(C924,vendor_table!$B$2:$C$31,2,)</f>
        <v>4601 Bulls Bay Hwy #100. Jacksonville, FL, 32219</v>
      </c>
      <c r="E924" t="s">
        <v>232</v>
      </c>
      <c r="F924" t="str">
        <f t="shared" si="14"/>
        <v>Thursday</v>
      </c>
    </row>
    <row r="925" spans="1:6" x14ac:dyDescent="0.45">
      <c r="A925" t="s">
        <v>90</v>
      </c>
      <c r="B925">
        <v>8.35</v>
      </c>
      <c r="C925" t="s">
        <v>57</v>
      </c>
      <c r="D925" t="str">
        <f>VLOOKUP(C925,vendor_table!$B$2:$C$31,2,)</f>
        <v>1290 N Hobbie Ave. Kankakee, Illinois, 60901</v>
      </c>
      <c r="E925" t="s">
        <v>232</v>
      </c>
      <c r="F925" t="str">
        <f t="shared" si="14"/>
        <v>Thursday</v>
      </c>
    </row>
    <row r="926" spans="1:6" x14ac:dyDescent="0.45">
      <c r="A926" t="s">
        <v>73</v>
      </c>
      <c r="B926">
        <v>33.340000000000003</v>
      </c>
      <c r="C926" t="s">
        <v>54</v>
      </c>
      <c r="D926" t="str">
        <f>VLOOKUP(C926,vendor_table!$B$2:$C$31,2,)</f>
        <v>1835 E Hallandale Bch 264 Hallandale. Beach, FL, 33009</v>
      </c>
      <c r="E926" t="s">
        <v>232</v>
      </c>
      <c r="F926" t="str">
        <f t="shared" si="14"/>
        <v>Thursday</v>
      </c>
    </row>
    <row r="927" spans="1:6" x14ac:dyDescent="0.45">
      <c r="A927" t="s">
        <v>95</v>
      </c>
      <c r="B927">
        <v>2.98</v>
      </c>
      <c r="C927" t="s">
        <v>58</v>
      </c>
      <c r="D927" t="str">
        <f>VLOOKUP(C927,vendor_table!$B$2:$C$31,2,)</f>
        <v>2455 Paces Ferry Rd SE. Atlanta, GA, 30339</v>
      </c>
      <c r="E927" t="s">
        <v>232</v>
      </c>
      <c r="F927" t="str">
        <f t="shared" si="14"/>
        <v>Thursday</v>
      </c>
    </row>
    <row r="928" spans="1:6" x14ac:dyDescent="0.45">
      <c r="A928" t="s">
        <v>95</v>
      </c>
      <c r="B928">
        <v>5.99</v>
      </c>
      <c r="C928" t="s">
        <v>61</v>
      </c>
      <c r="D928" t="str">
        <f>VLOOKUP(C928,vendor_table!$B$2:$C$31,2,)</f>
        <v>1000 Lowe's Blvd. Mooresville, NC, 28117</v>
      </c>
      <c r="E928" t="s">
        <v>232</v>
      </c>
      <c r="F928" t="str">
        <f t="shared" si="14"/>
        <v>Thursday</v>
      </c>
    </row>
    <row r="929" spans="1:6" x14ac:dyDescent="0.45">
      <c r="A929" t="s">
        <v>95</v>
      </c>
      <c r="B929">
        <v>2.98</v>
      </c>
      <c r="C929" t="s">
        <v>64</v>
      </c>
      <c r="D929" t="str">
        <f>VLOOKUP(C929,vendor_table!$B$2:$C$31,2,)</f>
        <v>651 Brannan St. San Francisco, CA, 94107</v>
      </c>
      <c r="E929" t="s">
        <v>232</v>
      </c>
      <c r="F929" t="str">
        <f t="shared" si="14"/>
        <v>Thursday</v>
      </c>
    </row>
    <row r="930" spans="1:6" x14ac:dyDescent="0.45">
      <c r="A930" t="s">
        <v>97</v>
      </c>
      <c r="B930">
        <v>1.1499999999999999</v>
      </c>
      <c r="C930" t="s">
        <v>58</v>
      </c>
      <c r="D930" t="str">
        <f>VLOOKUP(C930,vendor_table!$B$2:$C$31,2,)</f>
        <v>2455 Paces Ferry Rd SE. Atlanta, GA, 30339</v>
      </c>
      <c r="E930" t="s">
        <v>232</v>
      </c>
      <c r="F930" t="str">
        <f t="shared" si="14"/>
        <v>Thursday</v>
      </c>
    </row>
    <row r="931" spans="1:6" x14ac:dyDescent="0.45">
      <c r="A931" t="s">
        <v>101</v>
      </c>
      <c r="B931">
        <v>4.5999999999999996</v>
      </c>
      <c r="C931" t="s">
        <v>58</v>
      </c>
      <c r="D931" t="str">
        <f>VLOOKUP(C931,vendor_table!$B$2:$C$31,2,)</f>
        <v>2455 Paces Ferry Rd SE. Atlanta, GA, 30339</v>
      </c>
      <c r="E931" t="s">
        <v>232</v>
      </c>
      <c r="F931" t="str">
        <f t="shared" si="14"/>
        <v>Thursday</v>
      </c>
    </row>
    <row r="932" spans="1:6" x14ac:dyDescent="0.45">
      <c r="A932" t="s">
        <v>101</v>
      </c>
      <c r="B932">
        <v>5.99</v>
      </c>
      <c r="C932" t="s">
        <v>61</v>
      </c>
      <c r="D932" t="str">
        <f>VLOOKUP(C932,vendor_table!$B$2:$C$31,2,)</f>
        <v>1000 Lowe's Blvd. Mooresville, NC, 28117</v>
      </c>
      <c r="E932" t="s">
        <v>232</v>
      </c>
      <c r="F932" t="str">
        <f t="shared" si="14"/>
        <v>Thursday</v>
      </c>
    </row>
    <row r="933" spans="1:6" x14ac:dyDescent="0.45">
      <c r="A933" t="s">
        <v>101</v>
      </c>
      <c r="B933">
        <v>8.6300000000000008</v>
      </c>
      <c r="C933" t="s">
        <v>49</v>
      </c>
      <c r="D933" t="str">
        <f>VLOOKUP(C933,vendor_table!$B$2:$C$31,2,)</f>
        <v>410 Terry Ave N. Seattle, WA, 98109</v>
      </c>
      <c r="E933" t="s">
        <v>232</v>
      </c>
      <c r="F933" t="str">
        <f t="shared" si="14"/>
        <v>Thursday</v>
      </c>
    </row>
    <row r="934" spans="1:6" x14ac:dyDescent="0.45">
      <c r="A934" t="s">
        <v>103</v>
      </c>
      <c r="B934">
        <v>1.6</v>
      </c>
      <c r="C934" t="s">
        <v>58</v>
      </c>
      <c r="D934" t="str">
        <f>VLOOKUP(C934,vendor_table!$B$2:$C$31,2,)</f>
        <v>2455 Paces Ferry Rd SE. Atlanta, GA, 30339</v>
      </c>
      <c r="E934" t="s">
        <v>232</v>
      </c>
      <c r="F934" t="str">
        <f t="shared" si="14"/>
        <v>Thursday</v>
      </c>
    </row>
    <row r="935" spans="1:6" x14ac:dyDescent="0.45">
      <c r="A935" t="s">
        <v>105</v>
      </c>
      <c r="B935">
        <v>118</v>
      </c>
      <c r="C935" t="s">
        <v>58</v>
      </c>
      <c r="D935" t="str">
        <f>VLOOKUP(C935,vendor_table!$B$2:$C$31,2,)</f>
        <v>2455 Paces Ferry Rd SE. Atlanta, GA, 30339</v>
      </c>
      <c r="E935" t="s">
        <v>232</v>
      </c>
      <c r="F935" t="str">
        <f t="shared" si="14"/>
        <v>Thursday</v>
      </c>
    </row>
    <row r="936" spans="1:6" x14ac:dyDescent="0.45">
      <c r="A936" t="s">
        <v>105</v>
      </c>
      <c r="B936">
        <v>116.93</v>
      </c>
      <c r="C936" t="s">
        <v>49</v>
      </c>
      <c r="D936" t="str">
        <f>VLOOKUP(C936,vendor_table!$B$2:$C$31,2,)</f>
        <v>410 Terry Ave N. Seattle, WA, 98109</v>
      </c>
      <c r="E936" t="s">
        <v>232</v>
      </c>
      <c r="F936" t="str">
        <f t="shared" si="14"/>
        <v>Thursday</v>
      </c>
    </row>
    <row r="937" spans="1:6" x14ac:dyDescent="0.45">
      <c r="A937" t="s">
        <v>105</v>
      </c>
      <c r="B937">
        <v>118</v>
      </c>
      <c r="C937" t="s">
        <v>61</v>
      </c>
      <c r="D937" t="str">
        <f>VLOOKUP(C937,vendor_table!$B$2:$C$31,2,)</f>
        <v>1000 Lowe's Blvd. Mooresville, NC, 28117</v>
      </c>
      <c r="E937" t="s">
        <v>232</v>
      </c>
      <c r="F937" t="str">
        <f t="shared" si="14"/>
        <v>Thursday</v>
      </c>
    </row>
    <row r="938" spans="1:6" x14ac:dyDescent="0.45">
      <c r="A938" t="s">
        <v>105</v>
      </c>
      <c r="B938">
        <v>111.07</v>
      </c>
      <c r="C938" t="s">
        <v>56</v>
      </c>
      <c r="D938" t="str">
        <f>VLOOKUP(C938,vendor_table!$B$2:$C$31,2,)</f>
        <v>2025 Hamilton Avenue. San Jose, California, 95125</v>
      </c>
      <c r="E938" t="s">
        <v>232</v>
      </c>
      <c r="F938" t="str">
        <f t="shared" si="14"/>
        <v>Thursday</v>
      </c>
    </row>
    <row r="939" spans="1:6" x14ac:dyDescent="0.45">
      <c r="A939" t="s">
        <v>105</v>
      </c>
      <c r="B939">
        <v>84.99</v>
      </c>
      <c r="C939" t="s">
        <v>59</v>
      </c>
      <c r="D939" t="str">
        <f>VLOOKUP(C939,vendor_table!$B$2:$C$31,2,)</f>
        <v>1200 E Us Hwy 169. Grand Rapids, Minnesota, 55744</v>
      </c>
      <c r="E939" t="s">
        <v>232</v>
      </c>
      <c r="F939" t="str">
        <f t="shared" si="14"/>
        <v>Thursday</v>
      </c>
    </row>
    <row r="940" spans="1:6" x14ac:dyDescent="0.45">
      <c r="A940" t="s">
        <v>105</v>
      </c>
      <c r="B940">
        <v>90</v>
      </c>
      <c r="C940" t="s">
        <v>139</v>
      </c>
      <c r="D940" t="str">
        <f>VLOOKUP(C940,vendor_table!$B$2:$C$31,2,)</f>
        <v>online</v>
      </c>
      <c r="E940" t="s">
        <v>232</v>
      </c>
      <c r="F940" t="str">
        <f t="shared" si="14"/>
        <v>Thursday</v>
      </c>
    </row>
    <row r="941" spans="1:6" x14ac:dyDescent="0.45">
      <c r="A941" t="s">
        <v>107</v>
      </c>
      <c r="B941">
        <v>159</v>
      </c>
      <c r="C941" t="s">
        <v>58</v>
      </c>
      <c r="D941" t="str">
        <f>VLOOKUP(C941,vendor_table!$B$2:$C$31,2,)</f>
        <v>2455 Paces Ferry Rd SE. Atlanta, GA, 30339</v>
      </c>
      <c r="E941" t="s">
        <v>232</v>
      </c>
      <c r="F941" t="str">
        <f t="shared" si="14"/>
        <v>Thursday</v>
      </c>
    </row>
    <row r="942" spans="1:6" x14ac:dyDescent="0.45">
      <c r="A942" t="s">
        <v>107</v>
      </c>
      <c r="B942">
        <v>146</v>
      </c>
      <c r="C942" t="s">
        <v>61</v>
      </c>
      <c r="D942" t="str">
        <f>VLOOKUP(C942,vendor_table!$B$2:$C$31,2,)</f>
        <v>1000 Lowe's Blvd. Mooresville, NC, 28117</v>
      </c>
      <c r="E942" t="s">
        <v>232</v>
      </c>
      <c r="F942" t="str">
        <f t="shared" si="14"/>
        <v>Thursday</v>
      </c>
    </row>
    <row r="943" spans="1:6" x14ac:dyDescent="0.45">
      <c r="A943" t="s">
        <v>107</v>
      </c>
      <c r="B943">
        <v>143.99</v>
      </c>
      <c r="C943" t="s">
        <v>49</v>
      </c>
      <c r="D943" t="str">
        <f>VLOOKUP(C943,vendor_table!$B$2:$C$31,2,)</f>
        <v>410 Terry Ave N. Seattle, WA, 98109</v>
      </c>
      <c r="E943" t="s">
        <v>232</v>
      </c>
      <c r="F943" t="str">
        <f t="shared" si="14"/>
        <v>Thursday</v>
      </c>
    </row>
    <row r="944" spans="1:6" x14ac:dyDescent="0.45">
      <c r="A944" t="s">
        <v>107</v>
      </c>
      <c r="B944">
        <v>330.85</v>
      </c>
      <c r="C944" t="s">
        <v>55</v>
      </c>
      <c r="D944" t="str">
        <f>VLOOKUP(C944,vendor_table!$B$2:$C$31,2,)</f>
        <v>4601 Bulls Bay Hwy #100. Jacksonville, FL, 32219</v>
      </c>
      <c r="E944" t="s">
        <v>232</v>
      </c>
      <c r="F944" t="str">
        <f t="shared" si="14"/>
        <v>Thursday</v>
      </c>
    </row>
    <row r="945" spans="1:6" x14ac:dyDescent="0.45">
      <c r="A945" t="s">
        <v>107</v>
      </c>
      <c r="B945">
        <v>160.59</v>
      </c>
      <c r="C945" t="s">
        <v>56</v>
      </c>
      <c r="D945" t="str">
        <f>VLOOKUP(C945,vendor_table!$B$2:$C$31,2,)</f>
        <v>2025 Hamilton Avenue. San Jose, California, 95125</v>
      </c>
      <c r="E945" t="s">
        <v>232</v>
      </c>
      <c r="F945" t="str">
        <f t="shared" si="14"/>
        <v>Thursday</v>
      </c>
    </row>
    <row r="946" spans="1:6" x14ac:dyDescent="0.45">
      <c r="A946" t="s">
        <v>109</v>
      </c>
      <c r="B946">
        <v>149</v>
      </c>
      <c r="C946" t="s">
        <v>58</v>
      </c>
      <c r="D946" t="str">
        <f>VLOOKUP(C946,vendor_table!$B$2:$C$31,2,)</f>
        <v>2455 Paces Ferry Rd SE. Atlanta, GA, 30339</v>
      </c>
      <c r="E946" t="s">
        <v>232</v>
      </c>
      <c r="F946" t="str">
        <f t="shared" si="14"/>
        <v>Thursday</v>
      </c>
    </row>
    <row r="947" spans="1:6" x14ac:dyDescent="0.45">
      <c r="A947" t="s">
        <v>109</v>
      </c>
      <c r="B947">
        <v>149</v>
      </c>
      <c r="C947" t="s">
        <v>61</v>
      </c>
      <c r="D947" t="str">
        <f>VLOOKUP(C947,vendor_table!$B$2:$C$31,2,)</f>
        <v>1000 Lowe's Blvd. Mooresville, NC, 28117</v>
      </c>
      <c r="E947" t="s">
        <v>232</v>
      </c>
      <c r="F947" t="str">
        <f t="shared" si="14"/>
        <v>Thursday</v>
      </c>
    </row>
    <row r="948" spans="1:6" x14ac:dyDescent="0.45">
      <c r="A948" t="s">
        <v>111</v>
      </c>
      <c r="B948">
        <v>289</v>
      </c>
      <c r="C948" t="s">
        <v>58</v>
      </c>
      <c r="D948" t="str">
        <f>VLOOKUP(C948,vendor_table!$B$2:$C$31,2,)</f>
        <v>2455 Paces Ferry Rd SE. Atlanta, GA, 30339</v>
      </c>
      <c r="E948" t="s">
        <v>232</v>
      </c>
      <c r="F948" t="str">
        <f t="shared" si="14"/>
        <v>Thursday</v>
      </c>
    </row>
    <row r="949" spans="1:6" x14ac:dyDescent="0.45">
      <c r="A949" t="s">
        <v>111</v>
      </c>
      <c r="B949">
        <v>315.01</v>
      </c>
      <c r="C949" t="s">
        <v>56</v>
      </c>
      <c r="D949" t="str">
        <f>VLOOKUP(C949,vendor_table!$B$2:$C$31,2,)</f>
        <v>2025 Hamilton Avenue. San Jose, California, 95125</v>
      </c>
      <c r="E949" t="s">
        <v>232</v>
      </c>
      <c r="F949" t="str">
        <f t="shared" si="14"/>
        <v>Thursday</v>
      </c>
    </row>
    <row r="950" spans="1:6" x14ac:dyDescent="0.45">
      <c r="A950" t="s">
        <v>113</v>
      </c>
      <c r="B950">
        <v>634.6</v>
      </c>
      <c r="C950" t="s">
        <v>49</v>
      </c>
      <c r="D950" t="str">
        <f>VLOOKUP(C950,vendor_table!$B$2:$C$31,2,)</f>
        <v>410 Terry Ave N. Seattle, WA, 98109</v>
      </c>
      <c r="E950" t="s">
        <v>232</v>
      </c>
      <c r="F950" t="str">
        <f t="shared" si="14"/>
        <v>Thursday</v>
      </c>
    </row>
    <row r="951" spans="1:6" x14ac:dyDescent="0.45">
      <c r="A951" t="s">
        <v>113</v>
      </c>
      <c r="B951">
        <v>634.70000000000005</v>
      </c>
      <c r="C951" t="s">
        <v>56</v>
      </c>
      <c r="D951" t="str">
        <f>VLOOKUP(C951,vendor_table!$B$2:$C$31,2,)</f>
        <v>2025 Hamilton Avenue. San Jose, California, 95125</v>
      </c>
      <c r="E951" t="s">
        <v>232</v>
      </c>
      <c r="F951" t="str">
        <f t="shared" si="14"/>
        <v>Thursday</v>
      </c>
    </row>
    <row r="952" spans="1:6" x14ac:dyDescent="0.45">
      <c r="A952" t="s">
        <v>115</v>
      </c>
      <c r="B952">
        <v>392.7</v>
      </c>
      <c r="C952" t="s">
        <v>49</v>
      </c>
      <c r="D952" t="str">
        <f>VLOOKUP(C952,vendor_table!$B$2:$C$31,2,)</f>
        <v>410 Terry Ave N. Seattle, WA, 98109</v>
      </c>
      <c r="E952" t="s">
        <v>232</v>
      </c>
      <c r="F952" t="str">
        <f t="shared" si="14"/>
        <v>Thursday</v>
      </c>
    </row>
    <row r="953" spans="1:6" x14ac:dyDescent="0.45">
      <c r="A953" t="s">
        <v>115</v>
      </c>
      <c r="B953">
        <v>445.81</v>
      </c>
      <c r="C953" t="s">
        <v>56</v>
      </c>
      <c r="D953" t="str">
        <f>VLOOKUP(C953,vendor_table!$B$2:$C$31,2,)</f>
        <v>2025 Hamilton Avenue. San Jose, California, 95125</v>
      </c>
      <c r="E953" t="s">
        <v>232</v>
      </c>
      <c r="F953" t="str">
        <f t="shared" si="14"/>
        <v>Thursday</v>
      </c>
    </row>
    <row r="954" spans="1:6" x14ac:dyDescent="0.45">
      <c r="A954" t="s">
        <v>117</v>
      </c>
      <c r="B954">
        <v>156</v>
      </c>
      <c r="C954" t="s">
        <v>58</v>
      </c>
      <c r="D954" t="str">
        <f>VLOOKUP(C954,vendor_table!$B$2:$C$31,2,)</f>
        <v>2455 Paces Ferry Rd SE. Atlanta, GA, 30339</v>
      </c>
      <c r="E954" t="s">
        <v>232</v>
      </c>
      <c r="F954" t="str">
        <f t="shared" si="14"/>
        <v>Thursday</v>
      </c>
    </row>
    <row r="955" spans="1:6" x14ac:dyDescent="0.45">
      <c r="A955" t="s">
        <v>117</v>
      </c>
      <c r="B955">
        <v>155.99</v>
      </c>
      <c r="C955" t="s">
        <v>49</v>
      </c>
      <c r="D955" t="str">
        <f>VLOOKUP(C955,vendor_table!$B$2:$C$31,2,)</f>
        <v>410 Terry Ave N. Seattle, WA, 98109</v>
      </c>
      <c r="E955" t="s">
        <v>232</v>
      </c>
      <c r="F955" t="str">
        <f t="shared" si="14"/>
        <v>Thursday</v>
      </c>
    </row>
    <row r="956" spans="1:6" x14ac:dyDescent="0.45">
      <c r="A956" t="s">
        <v>117</v>
      </c>
      <c r="B956">
        <v>165</v>
      </c>
      <c r="C956" t="s">
        <v>72</v>
      </c>
      <c r="D956" t="str">
        <f>VLOOKUP(C956,vendor_table!$B$2:$C$31,2,)</f>
        <v>1431 7th St Ste 204. Santa Monica, California, 90401</v>
      </c>
      <c r="E956" t="s">
        <v>232</v>
      </c>
      <c r="F956" t="str">
        <f t="shared" si="14"/>
        <v>Thursday</v>
      </c>
    </row>
    <row r="957" spans="1:6" x14ac:dyDescent="0.45">
      <c r="A957" s="130" t="s">
        <v>88</v>
      </c>
      <c r="B957">
        <v>4.7300000000000004</v>
      </c>
      <c r="C957" t="s">
        <v>57</v>
      </c>
      <c r="D957" t="str">
        <f>VLOOKUP(C957,vendor_table!$B$2:$C$31,2,)</f>
        <v>1290 N Hobbie Ave. Kankakee, Illinois, 60901</v>
      </c>
      <c r="E957" t="s">
        <v>237</v>
      </c>
      <c r="F957" t="str">
        <f t="shared" si="14"/>
        <v>Friday</v>
      </c>
    </row>
    <row r="958" spans="1:6" x14ac:dyDescent="0.45">
      <c r="A958" s="129" t="s">
        <v>90</v>
      </c>
      <c r="B958">
        <v>11.91</v>
      </c>
      <c r="C958" t="s">
        <v>58</v>
      </c>
      <c r="D958" t="str">
        <f>VLOOKUP(C958,vendor_table!$B$2:$C$31,2,)</f>
        <v>2455 Paces Ferry Rd SE. Atlanta, GA, 30339</v>
      </c>
      <c r="E958" t="s">
        <v>237</v>
      </c>
      <c r="F958" t="str">
        <f t="shared" si="14"/>
        <v>Friday</v>
      </c>
    </row>
    <row r="959" spans="1:6" x14ac:dyDescent="0.45">
      <c r="A959" s="129" t="s">
        <v>90</v>
      </c>
      <c r="B959">
        <v>10.47</v>
      </c>
      <c r="C959" t="s">
        <v>55</v>
      </c>
      <c r="D959" t="str">
        <f>VLOOKUP(C959,vendor_table!$B$2:$C$31,2,)</f>
        <v>4601 Bulls Bay Hwy #100. Jacksonville, FL, 32219</v>
      </c>
      <c r="E959" t="s">
        <v>237</v>
      </c>
      <c r="F959" t="str">
        <f t="shared" si="14"/>
        <v>Friday</v>
      </c>
    </row>
    <row r="960" spans="1:6" x14ac:dyDescent="0.45">
      <c r="A960" s="129" t="s">
        <v>90</v>
      </c>
      <c r="B960">
        <v>8.35</v>
      </c>
      <c r="C960" t="s">
        <v>57</v>
      </c>
      <c r="D960" t="str">
        <f>VLOOKUP(C960,vendor_table!$B$2:$C$31,2,)</f>
        <v>1290 N Hobbie Ave. Kankakee, Illinois, 60901</v>
      </c>
      <c r="E960" t="s">
        <v>237</v>
      </c>
      <c r="F960" t="str">
        <f t="shared" si="14"/>
        <v>Friday</v>
      </c>
    </row>
    <row r="961" spans="1:6" x14ac:dyDescent="0.45">
      <c r="A961" s="129" t="s">
        <v>73</v>
      </c>
      <c r="B961">
        <v>33.340000000000003</v>
      </c>
      <c r="C961" t="s">
        <v>54</v>
      </c>
      <c r="D961" t="str">
        <f>VLOOKUP(C961,vendor_table!$B$2:$C$31,2,)</f>
        <v>1835 E Hallandale Bch 264 Hallandale. Beach, FL, 33009</v>
      </c>
      <c r="E961" t="s">
        <v>237</v>
      </c>
      <c r="F961" t="str">
        <f t="shared" si="14"/>
        <v>Friday</v>
      </c>
    </row>
    <row r="962" spans="1:6" x14ac:dyDescent="0.45">
      <c r="A962" s="129" t="s">
        <v>95</v>
      </c>
      <c r="B962">
        <v>2.98</v>
      </c>
      <c r="C962" t="s">
        <v>58</v>
      </c>
      <c r="D962" t="str">
        <f>VLOOKUP(C962,vendor_table!$B$2:$C$31,2,)</f>
        <v>2455 Paces Ferry Rd SE. Atlanta, GA, 30339</v>
      </c>
      <c r="E962" t="s">
        <v>237</v>
      </c>
      <c r="F962" t="str">
        <f t="shared" ref="F962:F1025" si="15">TEXT(E962,"dddd")</f>
        <v>Friday</v>
      </c>
    </row>
    <row r="963" spans="1:6" x14ac:dyDescent="0.45">
      <c r="A963" s="129" t="s">
        <v>95</v>
      </c>
      <c r="B963">
        <v>5.99</v>
      </c>
      <c r="C963" t="s">
        <v>61</v>
      </c>
      <c r="D963" t="str">
        <f>VLOOKUP(C963,vendor_table!$B$2:$C$31,2,)</f>
        <v>1000 Lowe's Blvd. Mooresville, NC, 28117</v>
      </c>
      <c r="E963" t="s">
        <v>237</v>
      </c>
      <c r="F963" t="str">
        <f t="shared" si="15"/>
        <v>Friday</v>
      </c>
    </row>
    <row r="964" spans="1:6" x14ac:dyDescent="0.45">
      <c r="A964" s="129" t="s">
        <v>97</v>
      </c>
      <c r="B964">
        <v>1.1499999999999999</v>
      </c>
      <c r="C964" t="s">
        <v>58</v>
      </c>
      <c r="D964" t="str">
        <f>VLOOKUP(C964,vendor_table!$B$2:$C$31,2,)</f>
        <v>2455 Paces Ferry Rd SE. Atlanta, GA, 30339</v>
      </c>
      <c r="E964" t="s">
        <v>237</v>
      </c>
      <c r="F964" t="str">
        <f t="shared" si="15"/>
        <v>Friday</v>
      </c>
    </row>
    <row r="965" spans="1:6" x14ac:dyDescent="0.45">
      <c r="A965" s="129" t="s">
        <v>101</v>
      </c>
      <c r="B965">
        <v>4.5999999999999996</v>
      </c>
      <c r="C965" t="s">
        <v>58</v>
      </c>
      <c r="D965" t="str">
        <f>VLOOKUP(C965,vendor_table!$B$2:$C$31,2,)</f>
        <v>2455 Paces Ferry Rd SE. Atlanta, GA, 30339</v>
      </c>
      <c r="E965" t="s">
        <v>237</v>
      </c>
      <c r="F965" t="str">
        <f t="shared" si="15"/>
        <v>Friday</v>
      </c>
    </row>
    <row r="966" spans="1:6" x14ac:dyDescent="0.45">
      <c r="A966" s="129" t="s">
        <v>101</v>
      </c>
      <c r="B966">
        <v>5.99</v>
      </c>
      <c r="C966" t="s">
        <v>61</v>
      </c>
      <c r="D966" t="str">
        <f>VLOOKUP(C966,vendor_table!$B$2:$C$31,2,)</f>
        <v>1000 Lowe's Blvd. Mooresville, NC, 28117</v>
      </c>
      <c r="E966" t="s">
        <v>237</v>
      </c>
      <c r="F966" t="str">
        <f t="shared" si="15"/>
        <v>Friday</v>
      </c>
    </row>
    <row r="967" spans="1:6" x14ac:dyDescent="0.45">
      <c r="A967" s="129" t="s">
        <v>101</v>
      </c>
      <c r="B967">
        <v>8.6300000000000008</v>
      </c>
      <c r="C967" t="s">
        <v>49</v>
      </c>
      <c r="D967" t="str">
        <f>VLOOKUP(C967,vendor_table!$B$2:$C$31,2,)</f>
        <v>410 Terry Ave N. Seattle, WA, 98109</v>
      </c>
      <c r="E967" t="s">
        <v>237</v>
      </c>
      <c r="F967" t="str">
        <f t="shared" si="15"/>
        <v>Friday</v>
      </c>
    </row>
    <row r="968" spans="1:6" x14ac:dyDescent="0.45">
      <c r="A968" s="129" t="s">
        <v>103</v>
      </c>
      <c r="B968">
        <v>1.6</v>
      </c>
      <c r="C968" t="s">
        <v>58</v>
      </c>
      <c r="D968" t="str">
        <f>VLOOKUP(C968,vendor_table!$B$2:$C$31,2,)</f>
        <v>2455 Paces Ferry Rd SE. Atlanta, GA, 30339</v>
      </c>
      <c r="E968" t="s">
        <v>237</v>
      </c>
      <c r="F968" t="str">
        <f t="shared" si="15"/>
        <v>Friday</v>
      </c>
    </row>
    <row r="969" spans="1:6" x14ac:dyDescent="0.45">
      <c r="A969" s="129" t="s">
        <v>105</v>
      </c>
      <c r="B969">
        <v>116.94</v>
      </c>
      <c r="C969" t="s">
        <v>49</v>
      </c>
      <c r="D969" t="str">
        <f>VLOOKUP(C969,vendor_table!$B$2:$C$31,2,)</f>
        <v>410 Terry Ave N. Seattle, WA, 98109</v>
      </c>
      <c r="E969" t="s">
        <v>237</v>
      </c>
      <c r="F969" t="str">
        <f t="shared" si="15"/>
        <v>Friday</v>
      </c>
    </row>
    <row r="970" spans="1:6" x14ac:dyDescent="0.45">
      <c r="A970" s="129" t="s">
        <v>105</v>
      </c>
      <c r="B970">
        <v>118</v>
      </c>
      <c r="C970" t="s">
        <v>61</v>
      </c>
      <c r="D970" t="str">
        <f>VLOOKUP(C970,vendor_table!$B$2:$C$31,2,)</f>
        <v>1000 Lowe's Blvd. Mooresville, NC, 28117</v>
      </c>
      <c r="E970" t="s">
        <v>237</v>
      </c>
      <c r="F970" t="str">
        <f t="shared" si="15"/>
        <v>Friday</v>
      </c>
    </row>
    <row r="971" spans="1:6" x14ac:dyDescent="0.45">
      <c r="A971" s="129" t="s">
        <v>105</v>
      </c>
      <c r="B971">
        <v>111.07</v>
      </c>
      <c r="C971" t="s">
        <v>56</v>
      </c>
      <c r="D971" t="str">
        <f>VLOOKUP(C971,vendor_table!$B$2:$C$31,2,)</f>
        <v>2025 Hamilton Avenue. San Jose, California, 95125</v>
      </c>
      <c r="E971" t="s">
        <v>237</v>
      </c>
      <c r="F971" t="str">
        <f t="shared" si="15"/>
        <v>Friday</v>
      </c>
    </row>
    <row r="972" spans="1:6" x14ac:dyDescent="0.45">
      <c r="A972" s="129" t="s">
        <v>105</v>
      </c>
      <c r="B972">
        <v>117</v>
      </c>
      <c r="C972" t="s">
        <v>67</v>
      </c>
      <c r="D972" t="str">
        <f>VLOOKUP(C972,vendor_table!$B$2:$C$31,2,)</f>
        <v>5512 West Pico Blvd. Los Angeles, CA, 90019</v>
      </c>
      <c r="E972" t="s">
        <v>237</v>
      </c>
      <c r="F972" t="str">
        <f t="shared" si="15"/>
        <v>Friday</v>
      </c>
    </row>
    <row r="973" spans="1:6" x14ac:dyDescent="0.45">
      <c r="A973" s="129" t="s">
        <v>105</v>
      </c>
      <c r="B973">
        <v>84.99</v>
      </c>
      <c r="C973" t="s">
        <v>59</v>
      </c>
      <c r="D973" t="str">
        <f>VLOOKUP(C973,vendor_table!$B$2:$C$31,2,)</f>
        <v>1200 E Us Hwy 169. Grand Rapids, Minnesota, 55744</v>
      </c>
      <c r="E973" t="s">
        <v>237</v>
      </c>
      <c r="F973" t="str">
        <f t="shared" si="15"/>
        <v>Friday</v>
      </c>
    </row>
    <row r="974" spans="1:6" x14ac:dyDescent="0.45">
      <c r="A974" s="129" t="s">
        <v>105</v>
      </c>
      <c r="B974">
        <v>90</v>
      </c>
      <c r="C974" t="s">
        <v>139</v>
      </c>
      <c r="D974" t="str">
        <f>VLOOKUP(C974,vendor_table!$B$2:$C$31,2,)</f>
        <v>online</v>
      </c>
      <c r="E974" t="s">
        <v>237</v>
      </c>
      <c r="F974" t="str">
        <f t="shared" si="15"/>
        <v>Friday</v>
      </c>
    </row>
    <row r="975" spans="1:6" x14ac:dyDescent="0.45">
      <c r="A975" s="129" t="s">
        <v>107</v>
      </c>
      <c r="B975">
        <v>159</v>
      </c>
      <c r="C975" t="s">
        <v>58</v>
      </c>
      <c r="D975" t="str">
        <f>VLOOKUP(C975,vendor_table!$B$2:$C$31,2,)</f>
        <v>2455 Paces Ferry Rd SE. Atlanta, GA, 30339</v>
      </c>
      <c r="E975" t="s">
        <v>237</v>
      </c>
      <c r="F975" t="str">
        <f t="shared" si="15"/>
        <v>Friday</v>
      </c>
    </row>
    <row r="976" spans="1:6" x14ac:dyDescent="0.45">
      <c r="A976" s="129" t="s">
        <v>107</v>
      </c>
      <c r="B976">
        <v>158</v>
      </c>
      <c r="C976" t="s">
        <v>61</v>
      </c>
      <c r="D976" t="str">
        <f>VLOOKUP(C976,vendor_table!$B$2:$C$31,2,)</f>
        <v>1000 Lowe's Blvd. Mooresville, NC, 28117</v>
      </c>
      <c r="E976" t="s">
        <v>237</v>
      </c>
      <c r="F976" t="str">
        <f t="shared" si="15"/>
        <v>Friday</v>
      </c>
    </row>
    <row r="977" spans="1:6" x14ac:dyDescent="0.45">
      <c r="A977" s="129" t="s">
        <v>107</v>
      </c>
      <c r="B977">
        <v>330.85</v>
      </c>
      <c r="C977" t="s">
        <v>55</v>
      </c>
      <c r="D977" t="str">
        <f>VLOOKUP(C977,vendor_table!$B$2:$C$31,2,)</f>
        <v>4601 Bulls Bay Hwy #100. Jacksonville, FL, 32219</v>
      </c>
      <c r="E977" t="s">
        <v>237</v>
      </c>
      <c r="F977" t="str">
        <f t="shared" si="15"/>
        <v>Friday</v>
      </c>
    </row>
    <row r="978" spans="1:6" x14ac:dyDescent="0.45">
      <c r="A978" s="129" t="s">
        <v>109</v>
      </c>
      <c r="B978">
        <v>149</v>
      </c>
      <c r="C978" t="s">
        <v>58</v>
      </c>
      <c r="D978" t="str">
        <f>VLOOKUP(C978,vendor_table!$B$2:$C$31,2,)</f>
        <v>2455 Paces Ferry Rd SE. Atlanta, GA, 30339</v>
      </c>
      <c r="E978" t="s">
        <v>237</v>
      </c>
      <c r="F978" t="str">
        <f t="shared" si="15"/>
        <v>Friday</v>
      </c>
    </row>
    <row r="979" spans="1:6" x14ac:dyDescent="0.45">
      <c r="A979" s="129" t="s">
        <v>109</v>
      </c>
      <c r="B979">
        <v>149</v>
      </c>
      <c r="C979" t="s">
        <v>61</v>
      </c>
      <c r="D979" t="str">
        <f>VLOOKUP(C979,vendor_table!$B$2:$C$31,2,)</f>
        <v>1000 Lowe's Blvd. Mooresville, NC, 28117</v>
      </c>
      <c r="E979" t="s">
        <v>237</v>
      </c>
      <c r="F979" t="str">
        <f t="shared" si="15"/>
        <v>Friday</v>
      </c>
    </row>
    <row r="980" spans="1:6" x14ac:dyDescent="0.45">
      <c r="A980" s="129" t="s">
        <v>111</v>
      </c>
      <c r="B980">
        <v>289</v>
      </c>
      <c r="C980" t="s">
        <v>58</v>
      </c>
      <c r="D980" t="str">
        <f>VLOOKUP(C980,vendor_table!$B$2:$C$31,2,)</f>
        <v>2455 Paces Ferry Rd SE. Atlanta, GA, 30339</v>
      </c>
      <c r="E980" t="s">
        <v>237</v>
      </c>
      <c r="F980" t="str">
        <f t="shared" si="15"/>
        <v>Friday</v>
      </c>
    </row>
    <row r="981" spans="1:6" x14ac:dyDescent="0.45">
      <c r="A981" s="129" t="s">
        <v>111</v>
      </c>
      <c r="B981">
        <v>279</v>
      </c>
      <c r="C981" t="s">
        <v>61</v>
      </c>
      <c r="D981" t="str">
        <f>VLOOKUP(C981,vendor_table!$B$2:$C$31,2,)</f>
        <v>1000 Lowe's Blvd. Mooresville, NC, 28117</v>
      </c>
      <c r="E981" t="s">
        <v>237</v>
      </c>
      <c r="F981" t="str">
        <f t="shared" si="15"/>
        <v>Friday</v>
      </c>
    </row>
    <row r="982" spans="1:6" x14ac:dyDescent="0.45">
      <c r="A982" s="129" t="s">
        <v>111</v>
      </c>
      <c r="B982">
        <v>315.01</v>
      </c>
      <c r="C982" t="s">
        <v>56</v>
      </c>
      <c r="D982" t="str">
        <f>VLOOKUP(C982,vendor_table!$B$2:$C$31,2,)</f>
        <v>2025 Hamilton Avenue. San Jose, California, 95125</v>
      </c>
      <c r="E982" t="s">
        <v>237</v>
      </c>
      <c r="F982" t="str">
        <f t="shared" si="15"/>
        <v>Friday</v>
      </c>
    </row>
    <row r="983" spans="1:6" x14ac:dyDescent="0.45">
      <c r="A983" s="129" t="s">
        <v>111</v>
      </c>
      <c r="B983">
        <v>339.09</v>
      </c>
      <c r="C983" t="s">
        <v>65</v>
      </c>
      <c r="D983" t="str">
        <f>VLOOKUP(C983,vendor_table!$B$2:$C$31,2,)</f>
        <v>574 Road 11. Schuyler, Nebraska, 68661</v>
      </c>
      <c r="E983" t="s">
        <v>237</v>
      </c>
      <c r="F983" t="str">
        <f t="shared" si="15"/>
        <v>Friday</v>
      </c>
    </row>
    <row r="984" spans="1:6" x14ac:dyDescent="0.45">
      <c r="A984" s="129" t="s">
        <v>113</v>
      </c>
      <c r="B984">
        <v>765</v>
      </c>
      <c r="C984" t="s">
        <v>58</v>
      </c>
      <c r="D984" t="str">
        <f>VLOOKUP(C984,vendor_table!$B$2:$C$31,2,)</f>
        <v>2455 Paces Ferry Rd SE. Atlanta, GA, 30339</v>
      </c>
      <c r="E984" t="s">
        <v>237</v>
      </c>
      <c r="F984" t="str">
        <f t="shared" si="15"/>
        <v>Friday</v>
      </c>
    </row>
    <row r="985" spans="1:6" x14ac:dyDescent="0.45">
      <c r="A985" s="129" t="s">
        <v>113</v>
      </c>
      <c r="B985">
        <v>634.6</v>
      </c>
      <c r="C985" t="s">
        <v>49</v>
      </c>
      <c r="D985" t="str">
        <f>VLOOKUP(C985,vendor_table!$B$2:$C$31,2,)</f>
        <v>410 Terry Ave N. Seattle, WA, 98109</v>
      </c>
      <c r="E985" t="s">
        <v>237</v>
      </c>
      <c r="F985" t="str">
        <f t="shared" si="15"/>
        <v>Friday</v>
      </c>
    </row>
    <row r="986" spans="1:6" x14ac:dyDescent="0.45">
      <c r="A986" s="129" t="s">
        <v>113</v>
      </c>
      <c r="B986">
        <v>634.70000000000005</v>
      </c>
      <c r="C986" t="s">
        <v>56</v>
      </c>
      <c r="D986" t="str">
        <f>VLOOKUP(C986,vendor_table!$B$2:$C$31,2,)</f>
        <v>2025 Hamilton Avenue. San Jose, California, 95125</v>
      </c>
      <c r="E986" t="s">
        <v>237</v>
      </c>
      <c r="F986" t="str">
        <f t="shared" si="15"/>
        <v>Friday</v>
      </c>
    </row>
    <row r="987" spans="1:6" x14ac:dyDescent="0.45">
      <c r="A987" s="129" t="s">
        <v>115</v>
      </c>
      <c r="B987">
        <v>409</v>
      </c>
      <c r="C987" t="s">
        <v>58</v>
      </c>
      <c r="D987" t="str">
        <f>VLOOKUP(C987,vendor_table!$B$2:$C$31,2,)</f>
        <v>2455 Paces Ferry Rd SE. Atlanta, GA, 30339</v>
      </c>
      <c r="E987" t="s">
        <v>237</v>
      </c>
      <c r="F987" t="str">
        <f t="shared" si="15"/>
        <v>Friday</v>
      </c>
    </row>
    <row r="988" spans="1:6" x14ac:dyDescent="0.45">
      <c r="A988" s="129" t="s">
        <v>115</v>
      </c>
      <c r="B988">
        <v>456.49</v>
      </c>
      <c r="C988" t="s">
        <v>49</v>
      </c>
      <c r="D988" t="str">
        <f>VLOOKUP(C988,vendor_table!$B$2:$C$31,2,)</f>
        <v>410 Terry Ave N. Seattle, WA, 98109</v>
      </c>
      <c r="E988" t="s">
        <v>237</v>
      </c>
      <c r="F988" t="str">
        <f t="shared" si="15"/>
        <v>Friday</v>
      </c>
    </row>
    <row r="989" spans="1:6" x14ac:dyDescent="0.45">
      <c r="A989" s="129" t="s">
        <v>115</v>
      </c>
      <c r="B989">
        <v>354.99</v>
      </c>
      <c r="C989" t="s">
        <v>211</v>
      </c>
      <c r="D989" t="str">
        <f>VLOOKUP(C989,vendor_table!$B$2:$C$31,2,)</f>
        <v>1917 S Avenue B. Yuma, AZ, 85364</v>
      </c>
      <c r="E989" t="s">
        <v>237</v>
      </c>
      <c r="F989" t="str">
        <f t="shared" si="15"/>
        <v>Friday</v>
      </c>
    </row>
    <row r="990" spans="1:6" x14ac:dyDescent="0.45">
      <c r="A990" s="129" t="s">
        <v>115</v>
      </c>
      <c r="B990">
        <v>445.81</v>
      </c>
      <c r="C990" t="s">
        <v>56</v>
      </c>
      <c r="D990" t="str">
        <f>VLOOKUP(C990,vendor_table!$B$2:$C$31,2,)</f>
        <v>2025 Hamilton Avenue. San Jose, California, 95125</v>
      </c>
      <c r="E990" t="s">
        <v>237</v>
      </c>
      <c r="F990" t="str">
        <f t="shared" si="15"/>
        <v>Friday</v>
      </c>
    </row>
    <row r="991" spans="1:6" x14ac:dyDescent="0.45">
      <c r="A991" s="129" t="s">
        <v>117</v>
      </c>
      <c r="B991">
        <v>156</v>
      </c>
      <c r="C991" t="s">
        <v>58</v>
      </c>
      <c r="D991" t="str">
        <f>VLOOKUP(C991,vendor_table!$B$2:$C$31,2,)</f>
        <v>2455 Paces Ferry Rd SE. Atlanta, GA, 30339</v>
      </c>
      <c r="E991" t="s">
        <v>237</v>
      </c>
      <c r="F991" t="str">
        <f t="shared" si="15"/>
        <v>Friday</v>
      </c>
    </row>
    <row r="992" spans="1:6" x14ac:dyDescent="0.45">
      <c r="A992" s="129" t="s">
        <v>117</v>
      </c>
      <c r="B992">
        <v>155.99</v>
      </c>
      <c r="C992" t="s">
        <v>49</v>
      </c>
      <c r="D992" t="str">
        <f>VLOOKUP(C992,vendor_table!$B$2:$C$31,2,)</f>
        <v>410 Terry Ave N. Seattle, WA, 98109</v>
      </c>
      <c r="E992" t="s">
        <v>237</v>
      </c>
      <c r="F992" t="str">
        <f t="shared" si="15"/>
        <v>Friday</v>
      </c>
    </row>
    <row r="993" spans="1:6" x14ac:dyDescent="0.45">
      <c r="A993" s="129" t="s">
        <v>117</v>
      </c>
      <c r="B993">
        <v>165</v>
      </c>
      <c r="C993" t="s">
        <v>72</v>
      </c>
      <c r="D993" t="str">
        <f>VLOOKUP(C993,vendor_table!$B$2:$C$31,2,)</f>
        <v>1431 7th St Ste 204. Santa Monica, California, 90401</v>
      </c>
      <c r="E993" t="s">
        <v>237</v>
      </c>
      <c r="F993" t="str">
        <f t="shared" si="15"/>
        <v>Friday</v>
      </c>
    </row>
    <row r="994" spans="1:6" x14ac:dyDescent="0.45">
      <c r="A994" s="129" t="s">
        <v>88</v>
      </c>
      <c r="B994">
        <v>7.63</v>
      </c>
      <c r="C994" t="s">
        <v>58</v>
      </c>
      <c r="D994" t="str">
        <f>VLOOKUP(C994,vendor_table!$B$2:$C$31,2,)</f>
        <v>2455 Paces Ferry Rd SE. Atlanta, GA, 30339</v>
      </c>
      <c r="E994" t="s">
        <v>239</v>
      </c>
      <c r="F994" t="str">
        <f t="shared" si="15"/>
        <v>Saturday</v>
      </c>
    </row>
    <row r="995" spans="1:6" x14ac:dyDescent="0.45">
      <c r="A995" s="129" t="s">
        <v>88</v>
      </c>
      <c r="B995">
        <v>5.99</v>
      </c>
      <c r="C995" t="s">
        <v>61</v>
      </c>
      <c r="D995" t="str">
        <f>VLOOKUP(C995,vendor_table!$B$2:$C$31,2,)</f>
        <v>1000 Lowe's Blvd. Mooresville, NC, 28117</v>
      </c>
      <c r="E995" t="s">
        <v>239</v>
      </c>
      <c r="F995" t="str">
        <f t="shared" si="15"/>
        <v>Saturday</v>
      </c>
    </row>
    <row r="996" spans="1:6" x14ac:dyDescent="0.45">
      <c r="A996" s="129" t="s">
        <v>88</v>
      </c>
      <c r="B996">
        <v>4.7300000000000004</v>
      </c>
      <c r="C996" t="s">
        <v>57</v>
      </c>
      <c r="D996" t="str">
        <f>VLOOKUP(C996,vendor_table!$B$2:$C$31,2,)</f>
        <v>1290 N Hobbie Ave. Kankakee, Illinois, 60901</v>
      </c>
      <c r="E996" t="s">
        <v>239</v>
      </c>
      <c r="F996" t="str">
        <f t="shared" si="15"/>
        <v>Saturday</v>
      </c>
    </row>
    <row r="997" spans="1:6" x14ac:dyDescent="0.45">
      <c r="A997" s="129" t="s">
        <v>88</v>
      </c>
      <c r="B997">
        <v>5.88</v>
      </c>
      <c r="C997" t="s">
        <v>69</v>
      </c>
      <c r="D997" t="str">
        <f>VLOOKUP(C997,vendor_table!$B$2:$C$31,2,)</f>
        <v>6260 Abbott Dr. Omaha, Nebraska, 68110</v>
      </c>
      <c r="E997" t="s">
        <v>239</v>
      </c>
      <c r="F997" t="str">
        <f t="shared" si="15"/>
        <v>Saturday</v>
      </c>
    </row>
    <row r="998" spans="1:6" x14ac:dyDescent="0.45">
      <c r="A998" s="129" t="s">
        <v>88</v>
      </c>
      <c r="B998">
        <v>5.88</v>
      </c>
      <c r="C998" t="s">
        <v>55</v>
      </c>
      <c r="D998" t="str">
        <f>VLOOKUP(C998,vendor_table!$B$2:$C$31,2,)</f>
        <v>4601 Bulls Bay Hwy #100. Jacksonville, FL, 32219</v>
      </c>
      <c r="E998" t="s">
        <v>239</v>
      </c>
      <c r="F998" t="str">
        <f t="shared" si="15"/>
        <v>Saturday</v>
      </c>
    </row>
    <row r="999" spans="1:6" x14ac:dyDescent="0.45">
      <c r="A999" s="129" t="s">
        <v>88</v>
      </c>
      <c r="B999">
        <v>7.24</v>
      </c>
      <c r="C999" t="s">
        <v>63</v>
      </c>
      <c r="D999" t="str">
        <f>VLOOKUP(C999,vendor_table!$B$2:$C$31,2,)</f>
        <v>4777 Menard Drive. Eau Claire, Wisconsin, 54703</v>
      </c>
      <c r="E999" t="s">
        <v>239</v>
      </c>
      <c r="F999" t="str">
        <f t="shared" si="15"/>
        <v>Saturday</v>
      </c>
    </row>
    <row r="1000" spans="1:6" x14ac:dyDescent="0.45">
      <c r="A1000" s="129" t="s">
        <v>90</v>
      </c>
      <c r="B1000">
        <v>11.91</v>
      </c>
      <c r="C1000" t="s">
        <v>58</v>
      </c>
      <c r="D1000" t="str">
        <f>VLOOKUP(C1000,vendor_table!$B$2:$C$31,2,)</f>
        <v>2455 Paces Ferry Rd SE. Atlanta, GA, 30339</v>
      </c>
      <c r="E1000" t="s">
        <v>239</v>
      </c>
      <c r="F1000" t="str">
        <f t="shared" si="15"/>
        <v>Saturday</v>
      </c>
    </row>
    <row r="1001" spans="1:6" x14ac:dyDescent="0.45">
      <c r="A1001" s="129" t="s">
        <v>90</v>
      </c>
      <c r="B1001">
        <v>10.47</v>
      </c>
      <c r="C1001" t="s">
        <v>55</v>
      </c>
      <c r="D1001" t="str">
        <f>VLOOKUP(C1001,vendor_table!$B$2:$C$31,2,)</f>
        <v>4601 Bulls Bay Hwy #100. Jacksonville, FL, 32219</v>
      </c>
      <c r="E1001" t="s">
        <v>239</v>
      </c>
      <c r="F1001" t="str">
        <f t="shared" si="15"/>
        <v>Saturday</v>
      </c>
    </row>
    <row r="1002" spans="1:6" x14ac:dyDescent="0.45">
      <c r="A1002" s="129" t="s">
        <v>90</v>
      </c>
      <c r="B1002">
        <v>8.35</v>
      </c>
      <c r="C1002" t="s">
        <v>57</v>
      </c>
      <c r="D1002" t="str">
        <f>VLOOKUP(C1002,vendor_table!$B$2:$C$31,2,)</f>
        <v>1290 N Hobbie Ave. Kankakee, Illinois, 60901</v>
      </c>
      <c r="E1002" t="s">
        <v>239</v>
      </c>
      <c r="F1002" t="str">
        <f t="shared" si="15"/>
        <v>Saturday</v>
      </c>
    </row>
    <row r="1003" spans="1:6" x14ac:dyDescent="0.45">
      <c r="A1003" s="129" t="s">
        <v>73</v>
      </c>
      <c r="B1003">
        <v>20.62</v>
      </c>
      <c r="C1003" t="s">
        <v>58</v>
      </c>
      <c r="D1003" t="str">
        <f>VLOOKUP(C1003,vendor_table!$B$2:$C$31,2,)</f>
        <v>2455 Paces Ferry Rd SE. Atlanta, GA, 30339</v>
      </c>
      <c r="E1003" t="s">
        <v>239</v>
      </c>
      <c r="F1003" t="str">
        <f t="shared" si="15"/>
        <v>Saturday</v>
      </c>
    </row>
    <row r="1004" spans="1:6" x14ac:dyDescent="0.45">
      <c r="A1004" s="129" t="s">
        <v>73</v>
      </c>
      <c r="B1004">
        <v>17.55</v>
      </c>
      <c r="C1004" t="s">
        <v>71</v>
      </c>
      <c r="D1004" t="str">
        <f>VLOOKUP(C1004,vendor_table!$B$2:$C$31,2,)</f>
        <v>28 Biopolis Road. Singapore, 138568</v>
      </c>
      <c r="E1004" t="s">
        <v>239</v>
      </c>
      <c r="F1004" t="str">
        <f t="shared" si="15"/>
        <v>Saturday</v>
      </c>
    </row>
    <row r="1005" spans="1:6" x14ac:dyDescent="0.45">
      <c r="A1005" s="129" t="s">
        <v>73</v>
      </c>
      <c r="B1005">
        <v>33.340000000000003</v>
      </c>
      <c r="C1005" t="s">
        <v>54</v>
      </c>
      <c r="D1005" t="str">
        <f>VLOOKUP(C1005,vendor_table!$B$2:$C$31,2,)</f>
        <v>1835 E Hallandale Bch 264 Hallandale. Beach, FL, 33009</v>
      </c>
      <c r="E1005" t="s">
        <v>239</v>
      </c>
      <c r="F1005" t="str">
        <f t="shared" si="15"/>
        <v>Saturday</v>
      </c>
    </row>
    <row r="1006" spans="1:6" x14ac:dyDescent="0.45">
      <c r="A1006" s="129" t="s">
        <v>95</v>
      </c>
      <c r="B1006">
        <v>2.98</v>
      </c>
      <c r="C1006" t="s">
        <v>58</v>
      </c>
      <c r="D1006" t="str">
        <f>VLOOKUP(C1006,vendor_table!$B$2:$C$31,2,)</f>
        <v>2455 Paces Ferry Rd SE. Atlanta, GA, 30339</v>
      </c>
      <c r="E1006" t="s">
        <v>239</v>
      </c>
      <c r="F1006" t="str">
        <f t="shared" si="15"/>
        <v>Saturday</v>
      </c>
    </row>
    <row r="1007" spans="1:6" x14ac:dyDescent="0.45">
      <c r="A1007" s="129" t="s">
        <v>95</v>
      </c>
      <c r="B1007">
        <v>5.99</v>
      </c>
      <c r="C1007" t="s">
        <v>61</v>
      </c>
      <c r="D1007" t="str">
        <f>VLOOKUP(C1007,vendor_table!$B$2:$C$31,2,)</f>
        <v>1000 Lowe's Blvd. Mooresville, NC, 28117</v>
      </c>
      <c r="E1007" t="s">
        <v>239</v>
      </c>
      <c r="F1007" t="str">
        <f t="shared" si="15"/>
        <v>Saturday</v>
      </c>
    </row>
    <row r="1008" spans="1:6" x14ac:dyDescent="0.45">
      <c r="A1008" s="129" t="s">
        <v>95</v>
      </c>
      <c r="B1008">
        <v>2.98</v>
      </c>
      <c r="C1008" t="s">
        <v>64</v>
      </c>
      <c r="D1008" t="str">
        <f>VLOOKUP(C1008,vendor_table!$B$2:$C$31,2,)</f>
        <v>651 Brannan St. San Francisco, CA, 94107</v>
      </c>
      <c r="E1008" t="s">
        <v>239</v>
      </c>
      <c r="F1008" t="str">
        <f t="shared" si="15"/>
        <v>Saturday</v>
      </c>
    </row>
    <row r="1009" spans="1:6" x14ac:dyDescent="0.45">
      <c r="A1009" s="129" t="s">
        <v>97</v>
      </c>
      <c r="B1009">
        <v>1.1499999999999999</v>
      </c>
      <c r="C1009" t="s">
        <v>58</v>
      </c>
      <c r="D1009" t="str">
        <f>VLOOKUP(C1009,vendor_table!$B$2:$C$31,2,)</f>
        <v>2455 Paces Ferry Rd SE. Atlanta, GA, 30339</v>
      </c>
      <c r="E1009" t="s">
        <v>239</v>
      </c>
      <c r="F1009" t="str">
        <f t="shared" si="15"/>
        <v>Saturday</v>
      </c>
    </row>
    <row r="1010" spans="1:6" x14ac:dyDescent="0.45">
      <c r="A1010" s="129" t="s">
        <v>101</v>
      </c>
      <c r="B1010">
        <v>4.5999999999999996</v>
      </c>
      <c r="C1010" t="s">
        <v>58</v>
      </c>
      <c r="D1010" t="str">
        <f>VLOOKUP(C1010,vendor_table!$B$2:$C$31,2,)</f>
        <v>2455 Paces Ferry Rd SE. Atlanta, GA, 30339</v>
      </c>
      <c r="E1010" t="s">
        <v>239</v>
      </c>
      <c r="F1010" t="str">
        <f t="shared" si="15"/>
        <v>Saturday</v>
      </c>
    </row>
    <row r="1011" spans="1:6" x14ac:dyDescent="0.45">
      <c r="A1011" s="129" t="s">
        <v>103</v>
      </c>
      <c r="B1011">
        <v>1.6</v>
      </c>
      <c r="C1011" t="s">
        <v>58</v>
      </c>
      <c r="D1011" t="str">
        <f>VLOOKUP(C1011,vendor_table!$B$2:$C$31,2,)</f>
        <v>2455 Paces Ferry Rd SE. Atlanta, GA, 30339</v>
      </c>
      <c r="E1011" t="s">
        <v>239</v>
      </c>
      <c r="F1011" t="str">
        <f t="shared" si="15"/>
        <v>Saturday</v>
      </c>
    </row>
    <row r="1012" spans="1:6" x14ac:dyDescent="0.45">
      <c r="A1012" s="129" t="s">
        <v>105</v>
      </c>
      <c r="B1012">
        <v>118</v>
      </c>
      <c r="C1012" t="s">
        <v>61</v>
      </c>
      <c r="D1012" t="str">
        <f>VLOOKUP(C1012,vendor_table!$B$2:$C$31,2,)</f>
        <v>1000 Lowe's Blvd. Mooresville, NC, 28117</v>
      </c>
      <c r="E1012" t="s">
        <v>239</v>
      </c>
      <c r="F1012" t="str">
        <f t="shared" si="15"/>
        <v>Saturday</v>
      </c>
    </row>
    <row r="1013" spans="1:6" x14ac:dyDescent="0.45">
      <c r="A1013" s="129" t="s">
        <v>105</v>
      </c>
      <c r="B1013">
        <v>111.07</v>
      </c>
      <c r="C1013" t="s">
        <v>56</v>
      </c>
      <c r="D1013" t="str">
        <f>VLOOKUP(C1013,vendor_table!$B$2:$C$31,2,)</f>
        <v>2025 Hamilton Avenue. San Jose, California, 95125</v>
      </c>
      <c r="E1013" t="s">
        <v>239</v>
      </c>
      <c r="F1013" t="str">
        <f t="shared" si="15"/>
        <v>Saturday</v>
      </c>
    </row>
    <row r="1014" spans="1:6" x14ac:dyDescent="0.45">
      <c r="A1014" s="129" t="s">
        <v>105</v>
      </c>
      <c r="B1014">
        <v>84.99</v>
      </c>
      <c r="C1014" t="s">
        <v>59</v>
      </c>
      <c r="D1014" t="str">
        <f>VLOOKUP(C1014,vendor_table!$B$2:$C$31,2,)</f>
        <v>1200 E Us Hwy 169. Grand Rapids, Minnesota, 55744</v>
      </c>
      <c r="E1014" t="s">
        <v>239</v>
      </c>
      <c r="F1014" t="str">
        <f t="shared" si="15"/>
        <v>Saturday</v>
      </c>
    </row>
    <row r="1015" spans="1:6" x14ac:dyDescent="0.45">
      <c r="A1015" s="129" t="s">
        <v>105</v>
      </c>
      <c r="B1015">
        <v>90</v>
      </c>
      <c r="C1015" t="s">
        <v>139</v>
      </c>
      <c r="D1015" t="str">
        <f>VLOOKUP(C1015,vendor_table!$B$2:$C$31,2,)</f>
        <v>online</v>
      </c>
      <c r="E1015" t="s">
        <v>239</v>
      </c>
      <c r="F1015" t="str">
        <f t="shared" si="15"/>
        <v>Saturday</v>
      </c>
    </row>
    <row r="1016" spans="1:6" x14ac:dyDescent="0.45">
      <c r="A1016" s="129" t="s">
        <v>105</v>
      </c>
      <c r="B1016">
        <v>110</v>
      </c>
      <c r="C1016" t="s">
        <v>241</v>
      </c>
      <c r="D1016" t="str">
        <f>VLOOKUP(C1016,vendor_table!$B$2:$C$31,2,)</f>
        <v>1220 Village Way #A. Santa Ana, CA, 92705</v>
      </c>
      <c r="E1016" t="s">
        <v>239</v>
      </c>
      <c r="F1016" t="str">
        <f t="shared" si="15"/>
        <v>Saturday</v>
      </c>
    </row>
    <row r="1017" spans="1:6" x14ac:dyDescent="0.45">
      <c r="A1017" s="129" t="s">
        <v>107</v>
      </c>
      <c r="B1017">
        <v>159</v>
      </c>
      <c r="C1017" t="s">
        <v>58</v>
      </c>
      <c r="D1017" t="str">
        <f>VLOOKUP(C1017,vendor_table!$B$2:$C$31,2,)</f>
        <v>2455 Paces Ferry Rd SE. Atlanta, GA, 30339</v>
      </c>
      <c r="E1017" t="s">
        <v>239</v>
      </c>
      <c r="F1017" t="str">
        <f t="shared" si="15"/>
        <v>Saturday</v>
      </c>
    </row>
    <row r="1018" spans="1:6" x14ac:dyDescent="0.45">
      <c r="A1018" s="129" t="s">
        <v>107</v>
      </c>
      <c r="B1018">
        <v>158</v>
      </c>
      <c r="C1018" t="s">
        <v>61</v>
      </c>
      <c r="D1018" t="str">
        <f>VLOOKUP(C1018,vendor_table!$B$2:$C$31,2,)</f>
        <v>1000 Lowe's Blvd. Mooresville, NC, 28117</v>
      </c>
      <c r="E1018" t="s">
        <v>239</v>
      </c>
      <c r="F1018" t="str">
        <f t="shared" si="15"/>
        <v>Saturday</v>
      </c>
    </row>
    <row r="1019" spans="1:6" x14ac:dyDescent="0.45">
      <c r="A1019" s="129" t="s">
        <v>107</v>
      </c>
      <c r="B1019">
        <v>143.99</v>
      </c>
      <c r="C1019" t="s">
        <v>49</v>
      </c>
      <c r="D1019" t="str">
        <f>VLOOKUP(C1019,vendor_table!$B$2:$C$31,2,)</f>
        <v>410 Terry Ave N. Seattle, WA, 98109</v>
      </c>
      <c r="E1019" t="s">
        <v>239</v>
      </c>
      <c r="F1019" t="str">
        <f t="shared" si="15"/>
        <v>Saturday</v>
      </c>
    </row>
    <row r="1020" spans="1:6" x14ac:dyDescent="0.45">
      <c r="A1020" s="129" t="s">
        <v>107</v>
      </c>
      <c r="B1020">
        <v>330.85</v>
      </c>
      <c r="C1020" t="s">
        <v>55</v>
      </c>
      <c r="D1020" t="str">
        <f>VLOOKUP(C1020,vendor_table!$B$2:$C$31,2,)</f>
        <v>4601 Bulls Bay Hwy #100. Jacksonville, FL, 32219</v>
      </c>
      <c r="E1020" t="s">
        <v>239</v>
      </c>
      <c r="F1020" t="str">
        <f t="shared" si="15"/>
        <v>Saturday</v>
      </c>
    </row>
    <row r="1021" spans="1:6" x14ac:dyDescent="0.45">
      <c r="A1021" s="129" t="s">
        <v>109</v>
      </c>
      <c r="B1021">
        <v>149</v>
      </c>
      <c r="C1021" t="s">
        <v>58</v>
      </c>
      <c r="D1021" t="str">
        <f>VLOOKUP(C1021,vendor_table!$B$2:$C$31,2,)</f>
        <v>2455 Paces Ferry Rd SE. Atlanta, GA, 30339</v>
      </c>
      <c r="E1021" t="s">
        <v>239</v>
      </c>
      <c r="F1021" t="str">
        <f t="shared" si="15"/>
        <v>Saturday</v>
      </c>
    </row>
    <row r="1022" spans="1:6" x14ac:dyDescent="0.45">
      <c r="A1022" s="129" t="s">
        <v>109</v>
      </c>
      <c r="B1022">
        <v>149</v>
      </c>
      <c r="C1022" t="s">
        <v>61</v>
      </c>
      <c r="D1022" t="str">
        <f>VLOOKUP(C1022,vendor_table!$B$2:$C$31,2,)</f>
        <v>1000 Lowe's Blvd. Mooresville, NC, 28117</v>
      </c>
      <c r="E1022" t="s">
        <v>239</v>
      </c>
      <c r="F1022" t="str">
        <f t="shared" si="15"/>
        <v>Saturday</v>
      </c>
    </row>
    <row r="1023" spans="1:6" x14ac:dyDescent="0.45">
      <c r="A1023" s="129" t="s">
        <v>111</v>
      </c>
      <c r="B1023">
        <v>289</v>
      </c>
      <c r="C1023" t="s">
        <v>58</v>
      </c>
      <c r="D1023" t="str">
        <f>VLOOKUP(C1023,vendor_table!$B$2:$C$31,2,)</f>
        <v>2455 Paces Ferry Rd SE. Atlanta, GA, 30339</v>
      </c>
      <c r="E1023" t="s">
        <v>239</v>
      </c>
      <c r="F1023" t="str">
        <f t="shared" si="15"/>
        <v>Saturday</v>
      </c>
    </row>
    <row r="1024" spans="1:6" x14ac:dyDescent="0.45">
      <c r="A1024" s="129" t="s">
        <v>111</v>
      </c>
      <c r="B1024">
        <v>289</v>
      </c>
      <c r="C1024" t="s">
        <v>61</v>
      </c>
      <c r="D1024" t="str">
        <f>VLOOKUP(C1024,vendor_table!$B$2:$C$31,2,)</f>
        <v>1000 Lowe's Blvd. Mooresville, NC, 28117</v>
      </c>
      <c r="E1024" t="s">
        <v>239</v>
      </c>
      <c r="F1024" t="str">
        <f t="shared" si="15"/>
        <v>Saturday</v>
      </c>
    </row>
    <row r="1025" spans="1:6" x14ac:dyDescent="0.45">
      <c r="A1025" s="129" t="s">
        <v>111</v>
      </c>
      <c r="B1025">
        <v>315.01</v>
      </c>
      <c r="C1025" t="s">
        <v>56</v>
      </c>
      <c r="D1025" t="str">
        <f>VLOOKUP(C1025,vendor_table!$B$2:$C$31,2,)</f>
        <v>2025 Hamilton Avenue. San Jose, California, 95125</v>
      </c>
      <c r="E1025" t="s">
        <v>239</v>
      </c>
      <c r="F1025" t="str">
        <f t="shared" si="15"/>
        <v>Saturday</v>
      </c>
    </row>
    <row r="1026" spans="1:6" x14ac:dyDescent="0.45">
      <c r="A1026" s="129" t="s">
        <v>113</v>
      </c>
      <c r="B1026">
        <v>765</v>
      </c>
      <c r="C1026" t="s">
        <v>58</v>
      </c>
      <c r="D1026" t="str">
        <f>VLOOKUP(C1026,vendor_table!$B$2:$C$31,2,)</f>
        <v>2455 Paces Ferry Rd SE. Atlanta, GA, 30339</v>
      </c>
      <c r="E1026" t="s">
        <v>239</v>
      </c>
      <c r="F1026" t="str">
        <f t="shared" ref="F1026:F1089" si="16">TEXT(E1026,"dddd")</f>
        <v>Saturday</v>
      </c>
    </row>
    <row r="1027" spans="1:6" x14ac:dyDescent="0.45">
      <c r="A1027" s="129" t="s">
        <v>113</v>
      </c>
      <c r="B1027">
        <v>634.6</v>
      </c>
      <c r="C1027" t="s">
        <v>49</v>
      </c>
      <c r="D1027" t="str">
        <f>VLOOKUP(C1027,vendor_table!$B$2:$C$31,2,)</f>
        <v>410 Terry Ave N. Seattle, WA, 98109</v>
      </c>
      <c r="E1027" t="s">
        <v>239</v>
      </c>
      <c r="F1027" t="str">
        <f t="shared" si="16"/>
        <v>Saturday</v>
      </c>
    </row>
    <row r="1028" spans="1:6" x14ac:dyDescent="0.45">
      <c r="A1028" s="129" t="s">
        <v>113</v>
      </c>
      <c r="B1028">
        <v>634.70000000000005</v>
      </c>
      <c r="C1028" t="s">
        <v>56</v>
      </c>
      <c r="D1028" t="str">
        <f>VLOOKUP(C1028,vendor_table!$B$2:$C$31,2,)</f>
        <v>2025 Hamilton Avenue. San Jose, California, 95125</v>
      </c>
      <c r="E1028" t="s">
        <v>239</v>
      </c>
      <c r="F1028" t="str">
        <f t="shared" si="16"/>
        <v>Saturday</v>
      </c>
    </row>
    <row r="1029" spans="1:6" x14ac:dyDescent="0.45">
      <c r="A1029" s="129" t="s">
        <v>115</v>
      </c>
      <c r="B1029">
        <v>409</v>
      </c>
      <c r="C1029" t="s">
        <v>58</v>
      </c>
      <c r="D1029" t="str">
        <f>VLOOKUP(C1029,vendor_table!$B$2:$C$31,2,)</f>
        <v>2455 Paces Ferry Rd SE. Atlanta, GA, 30339</v>
      </c>
      <c r="E1029" t="s">
        <v>239</v>
      </c>
      <c r="F1029" t="str">
        <f t="shared" si="16"/>
        <v>Saturday</v>
      </c>
    </row>
    <row r="1030" spans="1:6" x14ac:dyDescent="0.45">
      <c r="A1030" s="129" t="s">
        <v>115</v>
      </c>
      <c r="B1030">
        <v>456.49</v>
      </c>
      <c r="C1030" t="s">
        <v>49</v>
      </c>
      <c r="D1030" t="str">
        <f>VLOOKUP(C1030,vendor_table!$B$2:$C$31,2,)</f>
        <v>410 Terry Ave N. Seattle, WA, 98109</v>
      </c>
      <c r="E1030" t="s">
        <v>239</v>
      </c>
      <c r="F1030" t="str">
        <f t="shared" si="16"/>
        <v>Saturday</v>
      </c>
    </row>
    <row r="1031" spans="1:6" x14ac:dyDescent="0.45">
      <c r="A1031" s="129" t="s">
        <v>115</v>
      </c>
      <c r="B1031">
        <v>354.99</v>
      </c>
      <c r="C1031" t="s">
        <v>211</v>
      </c>
      <c r="D1031" t="str">
        <f>VLOOKUP(C1031,vendor_table!$B$2:$C$31,2,)</f>
        <v>1917 S Avenue B. Yuma, AZ, 85364</v>
      </c>
      <c r="E1031" t="s">
        <v>239</v>
      </c>
      <c r="F1031" t="str">
        <f t="shared" si="16"/>
        <v>Saturday</v>
      </c>
    </row>
    <row r="1032" spans="1:6" x14ac:dyDescent="0.45">
      <c r="A1032" s="129" t="s">
        <v>115</v>
      </c>
      <c r="B1032">
        <v>445.81</v>
      </c>
      <c r="C1032" t="s">
        <v>56</v>
      </c>
      <c r="D1032" t="str">
        <f>VLOOKUP(C1032,vendor_table!$B$2:$C$31,2,)</f>
        <v>2025 Hamilton Avenue. San Jose, California, 95125</v>
      </c>
      <c r="E1032" t="s">
        <v>239</v>
      </c>
      <c r="F1032" t="str">
        <f t="shared" si="16"/>
        <v>Saturday</v>
      </c>
    </row>
    <row r="1033" spans="1:6" x14ac:dyDescent="0.45">
      <c r="A1033" s="129" t="s">
        <v>117</v>
      </c>
      <c r="B1033">
        <v>156</v>
      </c>
      <c r="C1033" t="s">
        <v>58</v>
      </c>
      <c r="D1033" t="str">
        <f>VLOOKUP(C1033,vendor_table!$B$2:$C$31,2,)</f>
        <v>2455 Paces Ferry Rd SE. Atlanta, GA, 30339</v>
      </c>
      <c r="E1033" t="s">
        <v>239</v>
      </c>
      <c r="F1033" t="str">
        <f t="shared" si="16"/>
        <v>Saturday</v>
      </c>
    </row>
    <row r="1034" spans="1:6" x14ac:dyDescent="0.45">
      <c r="A1034" s="129" t="s">
        <v>117</v>
      </c>
      <c r="B1034">
        <v>155.99</v>
      </c>
      <c r="C1034" t="s">
        <v>49</v>
      </c>
      <c r="D1034" t="str">
        <f>VLOOKUP(C1034,vendor_table!$B$2:$C$31,2,)</f>
        <v>410 Terry Ave N. Seattle, WA, 98109</v>
      </c>
      <c r="E1034" t="s">
        <v>239</v>
      </c>
      <c r="F1034" t="str">
        <f t="shared" si="16"/>
        <v>Saturday</v>
      </c>
    </row>
    <row r="1035" spans="1:6" x14ac:dyDescent="0.45">
      <c r="A1035" s="129" t="s">
        <v>117</v>
      </c>
      <c r="B1035">
        <v>165</v>
      </c>
      <c r="C1035" t="s">
        <v>72</v>
      </c>
      <c r="D1035" t="str">
        <f>VLOOKUP(C1035,vendor_table!$B$2:$C$31,2,)</f>
        <v>1431 7th St Ste 204. Santa Monica, California, 90401</v>
      </c>
      <c r="E1035" t="s">
        <v>239</v>
      </c>
      <c r="F1035" t="str">
        <f t="shared" si="16"/>
        <v>Saturday</v>
      </c>
    </row>
    <row r="1036" spans="1:6" x14ac:dyDescent="0.45">
      <c r="A1036" s="129" t="s">
        <v>88</v>
      </c>
      <c r="B1036">
        <v>7.22</v>
      </c>
      <c r="C1036" t="s">
        <v>58</v>
      </c>
      <c r="D1036" t="str">
        <f>VLOOKUP(C1036,vendor_table!$B$2:$C$31,2,)</f>
        <v>2455 Paces Ferry Rd SE. Atlanta, GA, 30339</v>
      </c>
      <c r="E1036" t="s">
        <v>243</v>
      </c>
      <c r="F1036" t="str">
        <f t="shared" si="16"/>
        <v>Sunday</v>
      </c>
    </row>
    <row r="1037" spans="1:6" x14ac:dyDescent="0.45">
      <c r="A1037" s="129" t="s">
        <v>88</v>
      </c>
      <c r="B1037">
        <v>5.99</v>
      </c>
      <c r="C1037" t="s">
        <v>61</v>
      </c>
      <c r="D1037" t="str">
        <f>VLOOKUP(C1037,vendor_table!$B$2:$C$31,2,)</f>
        <v>1000 Lowe's Blvd. Mooresville, NC, 28117</v>
      </c>
      <c r="E1037" t="s">
        <v>243</v>
      </c>
      <c r="F1037" t="str">
        <f t="shared" si="16"/>
        <v>Sunday</v>
      </c>
    </row>
    <row r="1038" spans="1:6" x14ac:dyDescent="0.45">
      <c r="A1038" s="129" t="s">
        <v>88</v>
      </c>
      <c r="B1038">
        <v>4.7300000000000004</v>
      </c>
      <c r="C1038" t="s">
        <v>57</v>
      </c>
      <c r="D1038" t="str">
        <f>VLOOKUP(C1038,vendor_table!$B$2:$C$31,2,)</f>
        <v>1290 N Hobbie Ave. Kankakee, Illinois, 60901</v>
      </c>
      <c r="E1038" t="s">
        <v>243</v>
      </c>
      <c r="F1038" t="str">
        <f t="shared" si="16"/>
        <v>Sunday</v>
      </c>
    </row>
    <row r="1039" spans="1:6" x14ac:dyDescent="0.45">
      <c r="A1039" s="129" t="s">
        <v>88</v>
      </c>
      <c r="B1039">
        <v>5.88</v>
      </c>
      <c r="C1039" t="s">
        <v>69</v>
      </c>
      <c r="D1039" t="str">
        <f>VLOOKUP(C1039,vendor_table!$B$2:$C$31,2,)</f>
        <v>6260 Abbott Dr. Omaha, Nebraska, 68110</v>
      </c>
      <c r="E1039" t="s">
        <v>243</v>
      </c>
      <c r="F1039" t="str">
        <f t="shared" si="16"/>
        <v>Sunday</v>
      </c>
    </row>
    <row r="1040" spans="1:6" x14ac:dyDescent="0.45">
      <c r="A1040" s="129" t="s">
        <v>88</v>
      </c>
      <c r="B1040">
        <v>5.88</v>
      </c>
      <c r="C1040" t="s">
        <v>55</v>
      </c>
      <c r="D1040" t="str">
        <f>VLOOKUP(C1040,vendor_table!$B$2:$C$31,2,)</f>
        <v>4601 Bulls Bay Hwy #100. Jacksonville, FL, 32219</v>
      </c>
      <c r="E1040" t="s">
        <v>243</v>
      </c>
      <c r="F1040" t="str">
        <f t="shared" si="16"/>
        <v>Sunday</v>
      </c>
    </row>
    <row r="1041" spans="1:6" x14ac:dyDescent="0.45">
      <c r="A1041" s="129" t="s">
        <v>88</v>
      </c>
      <c r="B1041">
        <v>7.24</v>
      </c>
      <c r="C1041" t="s">
        <v>63</v>
      </c>
      <c r="D1041" t="str">
        <f>VLOOKUP(C1041,vendor_table!$B$2:$C$31,2,)</f>
        <v>4777 Menard Drive. Eau Claire, Wisconsin, 54703</v>
      </c>
      <c r="E1041" t="s">
        <v>243</v>
      </c>
      <c r="F1041" t="str">
        <f t="shared" si="16"/>
        <v>Sunday</v>
      </c>
    </row>
    <row r="1042" spans="1:6" x14ac:dyDescent="0.45">
      <c r="A1042" s="129" t="s">
        <v>90</v>
      </c>
      <c r="B1042">
        <v>11.91</v>
      </c>
      <c r="C1042" t="s">
        <v>58</v>
      </c>
      <c r="D1042" t="str">
        <f>VLOOKUP(C1042,vendor_table!$B$2:$C$31,2,)</f>
        <v>2455 Paces Ferry Rd SE. Atlanta, GA, 30339</v>
      </c>
      <c r="E1042" t="s">
        <v>243</v>
      </c>
      <c r="F1042" t="str">
        <f t="shared" si="16"/>
        <v>Sunday</v>
      </c>
    </row>
    <row r="1043" spans="1:6" x14ac:dyDescent="0.45">
      <c r="A1043" s="129" t="s">
        <v>90</v>
      </c>
      <c r="B1043">
        <v>10.47</v>
      </c>
      <c r="C1043" t="s">
        <v>55</v>
      </c>
      <c r="D1043" t="str">
        <f>VLOOKUP(C1043,vendor_table!$B$2:$C$31,2,)</f>
        <v>4601 Bulls Bay Hwy #100. Jacksonville, FL, 32219</v>
      </c>
      <c r="E1043" t="s">
        <v>243</v>
      </c>
      <c r="F1043" t="str">
        <f t="shared" si="16"/>
        <v>Sunday</v>
      </c>
    </row>
    <row r="1044" spans="1:6" x14ac:dyDescent="0.45">
      <c r="A1044" s="129" t="s">
        <v>90</v>
      </c>
      <c r="B1044">
        <v>8.35</v>
      </c>
      <c r="C1044" t="s">
        <v>57</v>
      </c>
      <c r="D1044" t="str">
        <f>VLOOKUP(C1044,vendor_table!$B$2:$C$31,2,)</f>
        <v>1290 N Hobbie Ave. Kankakee, Illinois, 60901</v>
      </c>
      <c r="E1044" t="s">
        <v>243</v>
      </c>
      <c r="F1044" t="str">
        <f t="shared" si="16"/>
        <v>Sunday</v>
      </c>
    </row>
    <row r="1045" spans="1:6" x14ac:dyDescent="0.45">
      <c r="A1045" s="129" t="s">
        <v>73</v>
      </c>
      <c r="B1045">
        <v>33.340000000000003</v>
      </c>
      <c r="C1045" t="s">
        <v>54</v>
      </c>
      <c r="D1045" t="str">
        <f>VLOOKUP(C1045,vendor_table!$B$2:$C$31,2,)</f>
        <v>1835 E Hallandale Bch 264 Hallandale. Beach, FL, 33009</v>
      </c>
      <c r="E1045" t="s">
        <v>243</v>
      </c>
      <c r="F1045" t="str">
        <f t="shared" si="16"/>
        <v>Sunday</v>
      </c>
    </row>
    <row r="1046" spans="1:6" x14ac:dyDescent="0.45">
      <c r="A1046" s="129" t="s">
        <v>95</v>
      </c>
      <c r="B1046">
        <v>2.98</v>
      </c>
      <c r="C1046" t="s">
        <v>58</v>
      </c>
      <c r="D1046" t="str">
        <f>VLOOKUP(C1046,vendor_table!$B$2:$C$31,2,)</f>
        <v>2455 Paces Ferry Rd SE. Atlanta, GA, 30339</v>
      </c>
      <c r="E1046" t="s">
        <v>243</v>
      </c>
      <c r="F1046" t="str">
        <f t="shared" si="16"/>
        <v>Sunday</v>
      </c>
    </row>
    <row r="1047" spans="1:6" x14ac:dyDescent="0.45">
      <c r="A1047" s="129" t="s">
        <v>95</v>
      </c>
      <c r="B1047">
        <v>5.99</v>
      </c>
      <c r="C1047" t="s">
        <v>61</v>
      </c>
      <c r="D1047" t="str">
        <f>VLOOKUP(C1047,vendor_table!$B$2:$C$31,2,)</f>
        <v>1000 Lowe's Blvd. Mooresville, NC, 28117</v>
      </c>
      <c r="E1047" t="s">
        <v>243</v>
      </c>
      <c r="F1047" t="str">
        <f t="shared" si="16"/>
        <v>Sunday</v>
      </c>
    </row>
    <row r="1048" spans="1:6" x14ac:dyDescent="0.45">
      <c r="A1048" s="129" t="s">
        <v>95</v>
      </c>
      <c r="B1048">
        <v>2.98</v>
      </c>
      <c r="C1048" t="s">
        <v>64</v>
      </c>
      <c r="D1048" t="str">
        <f>VLOOKUP(C1048,vendor_table!$B$2:$C$31,2,)</f>
        <v>651 Brannan St. San Francisco, CA, 94107</v>
      </c>
      <c r="E1048" t="s">
        <v>243</v>
      </c>
      <c r="F1048" t="str">
        <f t="shared" si="16"/>
        <v>Sunday</v>
      </c>
    </row>
    <row r="1049" spans="1:6" x14ac:dyDescent="0.45">
      <c r="A1049" s="129" t="s">
        <v>97</v>
      </c>
      <c r="B1049">
        <v>1.1499999999999999</v>
      </c>
      <c r="C1049" t="s">
        <v>58</v>
      </c>
      <c r="D1049" t="str">
        <f>VLOOKUP(C1049,vendor_table!$B$2:$C$31,2,)</f>
        <v>2455 Paces Ferry Rd SE. Atlanta, GA, 30339</v>
      </c>
      <c r="E1049" t="s">
        <v>243</v>
      </c>
      <c r="F1049" t="str">
        <f t="shared" si="16"/>
        <v>Sunday</v>
      </c>
    </row>
    <row r="1050" spans="1:6" x14ac:dyDescent="0.45">
      <c r="A1050" s="129" t="s">
        <v>101</v>
      </c>
      <c r="B1050">
        <v>4.5999999999999996</v>
      </c>
      <c r="C1050" t="s">
        <v>58</v>
      </c>
      <c r="D1050" t="str">
        <f>VLOOKUP(C1050,vendor_table!$B$2:$C$31,2,)</f>
        <v>2455 Paces Ferry Rd SE. Atlanta, GA, 30339</v>
      </c>
      <c r="E1050" t="s">
        <v>243</v>
      </c>
      <c r="F1050" t="str">
        <f t="shared" si="16"/>
        <v>Sunday</v>
      </c>
    </row>
    <row r="1051" spans="1:6" x14ac:dyDescent="0.45">
      <c r="A1051" s="129" t="s">
        <v>101</v>
      </c>
      <c r="B1051">
        <v>5.99</v>
      </c>
      <c r="C1051" t="s">
        <v>61</v>
      </c>
      <c r="D1051" t="str">
        <f>VLOOKUP(C1051,vendor_table!$B$2:$C$31,2,)</f>
        <v>1000 Lowe's Blvd. Mooresville, NC, 28117</v>
      </c>
      <c r="E1051" t="s">
        <v>243</v>
      </c>
      <c r="F1051" t="str">
        <f t="shared" si="16"/>
        <v>Sunday</v>
      </c>
    </row>
    <row r="1052" spans="1:6" x14ac:dyDescent="0.45">
      <c r="A1052" s="129" t="s">
        <v>101</v>
      </c>
      <c r="B1052">
        <v>8.6300000000000008</v>
      </c>
      <c r="C1052" t="s">
        <v>49</v>
      </c>
      <c r="D1052" t="str">
        <f>VLOOKUP(C1052,vendor_table!$B$2:$C$31,2,)</f>
        <v>410 Terry Ave N. Seattle, WA, 98109</v>
      </c>
      <c r="E1052" t="s">
        <v>243</v>
      </c>
      <c r="F1052" t="str">
        <f t="shared" si="16"/>
        <v>Sunday</v>
      </c>
    </row>
    <row r="1053" spans="1:6" x14ac:dyDescent="0.45">
      <c r="A1053" s="129" t="s">
        <v>103</v>
      </c>
      <c r="B1053">
        <v>1.6</v>
      </c>
      <c r="C1053" t="s">
        <v>58</v>
      </c>
      <c r="D1053" t="str">
        <f>VLOOKUP(C1053,vendor_table!$B$2:$C$31,2,)</f>
        <v>2455 Paces Ferry Rd SE. Atlanta, GA, 30339</v>
      </c>
      <c r="E1053" t="s">
        <v>243</v>
      </c>
      <c r="F1053" t="str">
        <f t="shared" si="16"/>
        <v>Sunday</v>
      </c>
    </row>
    <row r="1054" spans="1:6" x14ac:dyDescent="0.45">
      <c r="A1054" s="129" t="s">
        <v>103</v>
      </c>
      <c r="B1054">
        <v>0.98</v>
      </c>
      <c r="C1054" t="s">
        <v>244</v>
      </c>
      <c r="D1054" t="str">
        <f>VLOOKUP(C1054,vendor_table!$B$2:$C$31,2,)</f>
        <v>2526 Stallings Dr. N Nacogdoches, TX 75964</v>
      </c>
      <c r="E1054" t="s">
        <v>243</v>
      </c>
      <c r="F1054" t="str">
        <f t="shared" si="16"/>
        <v>Sunday</v>
      </c>
    </row>
    <row r="1055" spans="1:6" x14ac:dyDescent="0.45">
      <c r="A1055" s="129" t="s">
        <v>105</v>
      </c>
      <c r="B1055">
        <v>116.93</v>
      </c>
      <c r="C1055" t="s">
        <v>49</v>
      </c>
      <c r="D1055" t="str">
        <f>VLOOKUP(C1055,vendor_table!$B$2:$C$31,2,)</f>
        <v>410 Terry Ave N. Seattle, WA, 98109</v>
      </c>
      <c r="E1055" t="s">
        <v>243</v>
      </c>
      <c r="F1055" t="str">
        <f t="shared" si="16"/>
        <v>Sunday</v>
      </c>
    </row>
    <row r="1056" spans="1:6" x14ac:dyDescent="0.45">
      <c r="A1056" s="129" t="s">
        <v>105</v>
      </c>
      <c r="B1056">
        <v>118</v>
      </c>
      <c r="C1056" t="s">
        <v>61</v>
      </c>
      <c r="D1056" t="str">
        <f>VLOOKUP(C1056,vendor_table!$B$2:$C$31,2,)</f>
        <v>1000 Lowe's Blvd. Mooresville, NC, 28117</v>
      </c>
      <c r="E1056" t="s">
        <v>243</v>
      </c>
      <c r="F1056" t="str">
        <f t="shared" si="16"/>
        <v>Sunday</v>
      </c>
    </row>
    <row r="1057" spans="1:6" x14ac:dyDescent="0.45">
      <c r="A1057" s="129" t="s">
        <v>105</v>
      </c>
      <c r="B1057">
        <v>111.07</v>
      </c>
      <c r="C1057" t="s">
        <v>56</v>
      </c>
      <c r="D1057" t="str">
        <f>VLOOKUP(C1057,vendor_table!$B$2:$C$31,2,)</f>
        <v>2025 Hamilton Avenue. San Jose, California, 95125</v>
      </c>
      <c r="E1057" t="s">
        <v>243</v>
      </c>
      <c r="F1057" t="str">
        <f t="shared" si="16"/>
        <v>Sunday</v>
      </c>
    </row>
    <row r="1058" spans="1:6" x14ac:dyDescent="0.45">
      <c r="A1058" s="129" t="s">
        <v>105</v>
      </c>
      <c r="B1058">
        <v>124</v>
      </c>
      <c r="C1058" t="s">
        <v>67</v>
      </c>
      <c r="D1058" t="str">
        <f>VLOOKUP(C1058,vendor_table!$B$2:$C$31,2,)</f>
        <v>5512 West Pico Blvd. Los Angeles, CA, 90019</v>
      </c>
      <c r="E1058" t="s">
        <v>243</v>
      </c>
      <c r="F1058" t="str">
        <f t="shared" si="16"/>
        <v>Sunday</v>
      </c>
    </row>
    <row r="1059" spans="1:6" x14ac:dyDescent="0.45">
      <c r="A1059" s="129" t="s">
        <v>105</v>
      </c>
      <c r="B1059">
        <v>84.99</v>
      </c>
      <c r="C1059" t="s">
        <v>59</v>
      </c>
      <c r="D1059" t="str">
        <f>VLOOKUP(C1059,vendor_table!$B$2:$C$31,2,)</f>
        <v>1200 E Us Hwy 169. Grand Rapids, Minnesota, 55744</v>
      </c>
      <c r="E1059" t="s">
        <v>243</v>
      </c>
      <c r="F1059" t="str">
        <f t="shared" si="16"/>
        <v>Sunday</v>
      </c>
    </row>
    <row r="1060" spans="1:6" x14ac:dyDescent="0.45">
      <c r="A1060" s="129" t="s">
        <v>105</v>
      </c>
      <c r="B1060">
        <v>90</v>
      </c>
      <c r="C1060" t="s">
        <v>139</v>
      </c>
      <c r="D1060" t="str">
        <f>VLOOKUP(C1060,vendor_table!$B$2:$C$31,2,)</f>
        <v>online</v>
      </c>
      <c r="E1060" t="s">
        <v>243</v>
      </c>
      <c r="F1060" t="str">
        <f t="shared" si="16"/>
        <v>Sunday</v>
      </c>
    </row>
    <row r="1061" spans="1:6" x14ac:dyDescent="0.45">
      <c r="A1061" s="129" t="s">
        <v>105</v>
      </c>
      <c r="B1061">
        <v>110</v>
      </c>
      <c r="C1061" t="s">
        <v>241</v>
      </c>
      <c r="D1061" t="str">
        <f>VLOOKUP(C1061,vendor_table!$B$2:$C$31,2,)</f>
        <v>1220 Village Way #A. Santa Ana, CA, 92705</v>
      </c>
      <c r="E1061" t="s">
        <v>243</v>
      </c>
      <c r="F1061" t="str">
        <f t="shared" si="16"/>
        <v>Sunday</v>
      </c>
    </row>
    <row r="1062" spans="1:6" x14ac:dyDescent="0.45">
      <c r="A1062" s="129" t="s">
        <v>107</v>
      </c>
      <c r="B1062">
        <v>159</v>
      </c>
      <c r="C1062" t="s">
        <v>58</v>
      </c>
      <c r="D1062" t="str">
        <f>VLOOKUP(C1062,vendor_table!$B$2:$C$31,2,)</f>
        <v>2455 Paces Ferry Rd SE. Atlanta, GA, 30339</v>
      </c>
      <c r="E1062" t="s">
        <v>243</v>
      </c>
      <c r="F1062" t="str">
        <f t="shared" si="16"/>
        <v>Sunday</v>
      </c>
    </row>
    <row r="1063" spans="1:6" x14ac:dyDescent="0.45">
      <c r="A1063" s="129" t="s">
        <v>107</v>
      </c>
      <c r="B1063">
        <v>159</v>
      </c>
      <c r="C1063" t="s">
        <v>61</v>
      </c>
      <c r="D1063" t="str">
        <f>VLOOKUP(C1063,vendor_table!$B$2:$C$31,2,)</f>
        <v>1000 Lowe's Blvd. Mooresville, NC, 28117</v>
      </c>
      <c r="E1063" t="s">
        <v>243</v>
      </c>
      <c r="F1063" t="str">
        <f t="shared" si="16"/>
        <v>Sunday</v>
      </c>
    </row>
    <row r="1064" spans="1:6" x14ac:dyDescent="0.45">
      <c r="A1064" s="129" t="s">
        <v>107</v>
      </c>
      <c r="B1064">
        <v>330.85</v>
      </c>
      <c r="C1064" t="s">
        <v>55</v>
      </c>
      <c r="D1064" t="str">
        <f>VLOOKUP(C1064,vendor_table!$B$2:$C$31,2,)</f>
        <v>4601 Bulls Bay Hwy #100. Jacksonville, FL, 32219</v>
      </c>
      <c r="E1064" t="s">
        <v>243</v>
      </c>
      <c r="F1064" t="str">
        <f t="shared" si="16"/>
        <v>Sunday</v>
      </c>
    </row>
    <row r="1065" spans="1:6" x14ac:dyDescent="0.45">
      <c r="A1065" s="129" t="s">
        <v>107</v>
      </c>
      <c r="B1065">
        <v>135</v>
      </c>
      <c r="C1065" t="s">
        <v>241</v>
      </c>
      <c r="D1065" t="str">
        <f>VLOOKUP(C1065,vendor_table!$B$2:$C$31,2,)</f>
        <v>1220 Village Way #A. Santa Ana, CA, 92705</v>
      </c>
      <c r="E1065" t="s">
        <v>243</v>
      </c>
      <c r="F1065" t="str">
        <f t="shared" si="16"/>
        <v>Sunday</v>
      </c>
    </row>
    <row r="1066" spans="1:6" x14ac:dyDescent="0.45">
      <c r="A1066" s="129" t="s">
        <v>109</v>
      </c>
      <c r="B1066">
        <v>149</v>
      </c>
      <c r="C1066" t="s">
        <v>58</v>
      </c>
      <c r="D1066" t="str">
        <f>VLOOKUP(C1066,vendor_table!$B$2:$C$31,2,)</f>
        <v>2455 Paces Ferry Rd SE. Atlanta, GA, 30339</v>
      </c>
      <c r="E1066" t="s">
        <v>243</v>
      </c>
      <c r="F1066" t="str">
        <f t="shared" si="16"/>
        <v>Sunday</v>
      </c>
    </row>
    <row r="1067" spans="1:6" x14ac:dyDescent="0.45">
      <c r="A1067" s="129" t="s">
        <v>109</v>
      </c>
      <c r="B1067">
        <v>149</v>
      </c>
      <c r="C1067" t="s">
        <v>61</v>
      </c>
      <c r="D1067" t="str">
        <f>VLOOKUP(C1067,vendor_table!$B$2:$C$31,2,)</f>
        <v>1000 Lowe's Blvd. Mooresville, NC, 28117</v>
      </c>
      <c r="E1067" t="s">
        <v>243</v>
      </c>
      <c r="F1067" t="str">
        <f t="shared" si="16"/>
        <v>Sunday</v>
      </c>
    </row>
    <row r="1068" spans="1:6" x14ac:dyDescent="0.45">
      <c r="A1068" s="129" t="s">
        <v>111</v>
      </c>
      <c r="B1068">
        <v>289</v>
      </c>
      <c r="C1068" t="s">
        <v>58</v>
      </c>
      <c r="D1068" t="str">
        <f>VLOOKUP(C1068,vendor_table!$B$2:$C$31,2,)</f>
        <v>2455 Paces Ferry Rd SE. Atlanta, GA, 30339</v>
      </c>
      <c r="E1068" t="s">
        <v>247</v>
      </c>
      <c r="F1068" t="str">
        <f t="shared" si="16"/>
        <v>Sunday</v>
      </c>
    </row>
    <row r="1069" spans="1:6" x14ac:dyDescent="0.45">
      <c r="A1069" s="129" t="s">
        <v>111</v>
      </c>
      <c r="B1069">
        <v>289</v>
      </c>
      <c r="C1069" t="s">
        <v>61</v>
      </c>
      <c r="D1069" t="str">
        <f>VLOOKUP(C1069,vendor_table!$B$2:$C$31,2,)</f>
        <v>1000 Lowe's Blvd. Mooresville, NC, 28117</v>
      </c>
      <c r="E1069" t="s">
        <v>247</v>
      </c>
      <c r="F1069" t="str">
        <f t="shared" si="16"/>
        <v>Sunday</v>
      </c>
    </row>
    <row r="1070" spans="1:6" x14ac:dyDescent="0.45">
      <c r="A1070" s="129" t="s">
        <v>111</v>
      </c>
      <c r="B1070">
        <v>315.01</v>
      </c>
      <c r="C1070" t="s">
        <v>56</v>
      </c>
      <c r="D1070" t="str">
        <f>VLOOKUP(C1070,vendor_table!$B$2:$C$31,2,)</f>
        <v>2025 Hamilton Avenue. San Jose, California, 95125</v>
      </c>
      <c r="E1070" t="s">
        <v>247</v>
      </c>
      <c r="F1070" t="str">
        <f t="shared" si="16"/>
        <v>Sunday</v>
      </c>
    </row>
    <row r="1071" spans="1:6" x14ac:dyDescent="0.45">
      <c r="A1071" s="129" t="s">
        <v>111</v>
      </c>
      <c r="B1071">
        <v>352.78</v>
      </c>
      <c r="C1071" t="s">
        <v>54</v>
      </c>
      <c r="D1071" t="str">
        <f>VLOOKUP(C1071,vendor_table!$B$2:$C$31,2,)</f>
        <v>1835 E Hallandale Bch 264 Hallandale. Beach, FL, 33009</v>
      </c>
      <c r="E1071" t="s">
        <v>247</v>
      </c>
      <c r="F1071" t="str">
        <f t="shared" si="16"/>
        <v>Sunday</v>
      </c>
    </row>
    <row r="1072" spans="1:6" x14ac:dyDescent="0.45">
      <c r="A1072" s="129" t="s">
        <v>113</v>
      </c>
      <c r="B1072">
        <v>765</v>
      </c>
      <c r="C1072" t="s">
        <v>58</v>
      </c>
      <c r="D1072" t="str">
        <f>VLOOKUP(C1072,vendor_table!$B$2:$C$31,2,)</f>
        <v>2455 Paces Ferry Rd SE. Atlanta, GA, 30339</v>
      </c>
      <c r="E1072" t="s">
        <v>247</v>
      </c>
      <c r="F1072" t="str">
        <f t="shared" si="16"/>
        <v>Sunday</v>
      </c>
    </row>
    <row r="1073" spans="1:6" x14ac:dyDescent="0.45">
      <c r="A1073" s="129" t="s">
        <v>113</v>
      </c>
      <c r="B1073">
        <v>634.6</v>
      </c>
      <c r="C1073" t="s">
        <v>49</v>
      </c>
      <c r="D1073" t="str">
        <f>VLOOKUP(C1073,vendor_table!$B$2:$C$31,2,)</f>
        <v>410 Terry Ave N. Seattle, WA, 98109</v>
      </c>
      <c r="E1073" t="s">
        <v>247</v>
      </c>
      <c r="F1073" t="str">
        <f t="shared" si="16"/>
        <v>Sunday</v>
      </c>
    </row>
    <row r="1074" spans="1:6" x14ac:dyDescent="0.45">
      <c r="A1074" s="129" t="s">
        <v>113</v>
      </c>
      <c r="B1074">
        <v>634.70000000000005</v>
      </c>
      <c r="C1074" t="s">
        <v>56</v>
      </c>
      <c r="D1074" t="str">
        <f>VLOOKUP(C1074,vendor_table!$B$2:$C$31,2,)</f>
        <v>2025 Hamilton Avenue. San Jose, California, 95125</v>
      </c>
      <c r="E1074" t="s">
        <v>247</v>
      </c>
      <c r="F1074" t="str">
        <f t="shared" si="16"/>
        <v>Sunday</v>
      </c>
    </row>
    <row r="1075" spans="1:6" x14ac:dyDescent="0.45">
      <c r="A1075" s="129" t="s">
        <v>115</v>
      </c>
      <c r="B1075">
        <v>409</v>
      </c>
      <c r="C1075" t="s">
        <v>58</v>
      </c>
      <c r="D1075" t="str">
        <f>VLOOKUP(C1075,vendor_table!$B$2:$C$31,2,)</f>
        <v>2455 Paces Ferry Rd SE. Atlanta, GA, 30339</v>
      </c>
      <c r="E1075" t="s">
        <v>247</v>
      </c>
      <c r="F1075" t="str">
        <f t="shared" si="16"/>
        <v>Sunday</v>
      </c>
    </row>
    <row r="1076" spans="1:6" x14ac:dyDescent="0.45">
      <c r="A1076" s="129" t="s">
        <v>115</v>
      </c>
      <c r="B1076">
        <v>423</v>
      </c>
      <c r="C1076" t="s">
        <v>49</v>
      </c>
      <c r="D1076" t="str">
        <f>VLOOKUP(C1076,vendor_table!$B$2:$C$31,2,)</f>
        <v>410 Terry Ave N. Seattle, WA, 98109</v>
      </c>
      <c r="E1076" t="s">
        <v>247</v>
      </c>
      <c r="F1076" t="str">
        <f t="shared" si="16"/>
        <v>Sunday</v>
      </c>
    </row>
    <row r="1077" spans="1:6" x14ac:dyDescent="0.45">
      <c r="A1077" s="129" t="s">
        <v>115</v>
      </c>
      <c r="B1077">
        <v>354.99</v>
      </c>
      <c r="C1077" t="s">
        <v>211</v>
      </c>
      <c r="D1077" t="str">
        <f>VLOOKUP(C1077,vendor_table!$B$2:$C$31,2,)</f>
        <v>1917 S Avenue B. Yuma, AZ, 85364</v>
      </c>
      <c r="E1077" t="s">
        <v>247</v>
      </c>
      <c r="F1077" t="str">
        <f t="shared" si="16"/>
        <v>Sunday</v>
      </c>
    </row>
    <row r="1078" spans="1:6" x14ac:dyDescent="0.45">
      <c r="A1078" s="129" t="s">
        <v>115</v>
      </c>
      <c r="B1078">
        <v>445.81</v>
      </c>
      <c r="C1078" t="s">
        <v>56</v>
      </c>
      <c r="D1078" t="str">
        <f>VLOOKUP(C1078,vendor_table!$B$2:$C$31,2,)</f>
        <v>2025 Hamilton Avenue. San Jose, California, 95125</v>
      </c>
      <c r="E1078" t="s">
        <v>247</v>
      </c>
      <c r="F1078" t="str">
        <f t="shared" si="16"/>
        <v>Sunday</v>
      </c>
    </row>
    <row r="1079" spans="1:6" x14ac:dyDescent="0.45">
      <c r="A1079" s="129" t="s">
        <v>117</v>
      </c>
      <c r="B1079">
        <v>156</v>
      </c>
      <c r="C1079" t="s">
        <v>58</v>
      </c>
      <c r="D1079" t="str">
        <f>VLOOKUP(C1079,vendor_table!$B$2:$C$31,2,)</f>
        <v>2455 Paces Ferry Rd SE. Atlanta, GA, 30339</v>
      </c>
      <c r="E1079" t="s">
        <v>247</v>
      </c>
      <c r="F1079" t="str">
        <f t="shared" si="16"/>
        <v>Sunday</v>
      </c>
    </row>
    <row r="1080" spans="1:6" x14ac:dyDescent="0.45">
      <c r="A1080" s="129" t="s">
        <v>117</v>
      </c>
      <c r="B1080">
        <v>155.99</v>
      </c>
      <c r="C1080" t="s">
        <v>49</v>
      </c>
      <c r="D1080" t="str">
        <f>VLOOKUP(C1080,vendor_table!$B$2:$C$31,2,)</f>
        <v>410 Terry Ave N. Seattle, WA, 98109</v>
      </c>
      <c r="E1080" t="s">
        <v>247</v>
      </c>
      <c r="F1080" t="str">
        <f t="shared" si="16"/>
        <v>Sunday</v>
      </c>
    </row>
    <row r="1081" spans="1:6" x14ac:dyDescent="0.45">
      <c r="A1081" s="129" t="s">
        <v>117</v>
      </c>
      <c r="B1081">
        <v>165</v>
      </c>
      <c r="C1081" t="s">
        <v>72</v>
      </c>
      <c r="D1081" t="str">
        <f>VLOOKUP(C1081,vendor_table!$B$2:$C$31,2,)</f>
        <v>1431 7th St Ste 204. Santa Monica, California, 90401</v>
      </c>
      <c r="E1081" t="s">
        <v>247</v>
      </c>
      <c r="F1081" t="str">
        <f t="shared" si="16"/>
        <v>Sunday</v>
      </c>
    </row>
    <row r="1082" spans="1:6" x14ac:dyDescent="0.45">
      <c r="A1082" s="129" t="s">
        <v>117</v>
      </c>
      <c r="B1082">
        <v>160.44</v>
      </c>
      <c r="C1082" t="s">
        <v>203</v>
      </c>
      <c r="D1082" t="str">
        <f>VLOOKUP(C1082,vendor_table!$B$2:$C$31,2,)</f>
        <v>702 S.W. 8th St. Bentonville, Arkansas, 72716</v>
      </c>
      <c r="E1082" t="s">
        <v>247</v>
      </c>
      <c r="F1082" t="str">
        <f t="shared" si="16"/>
        <v>Sunday</v>
      </c>
    </row>
    <row r="1083" spans="1:6" x14ac:dyDescent="0.45">
      <c r="A1083" s="164" t="s">
        <v>88</v>
      </c>
      <c r="B1083">
        <v>7.22</v>
      </c>
      <c r="C1083" t="s">
        <v>58</v>
      </c>
      <c r="D1083" t="str">
        <f>VLOOKUP(C1083,vendor_table!$B$2:$C$31,2,)</f>
        <v>2455 Paces Ferry Rd SE. Atlanta, GA, 30339</v>
      </c>
      <c r="E1083" t="s">
        <v>292</v>
      </c>
      <c r="F1083" t="str">
        <f t="shared" si="16"/>
        <v>Monday</v>
      </c>
    </row>
    <row r="1084" spans="1:6" x14ac:dyDescent="0.45">
      <c r="A1084" s="164" t="s">
        <v>88</v>
      </c>
      <c r="B1084">
        <v>5.99</v>
      </c>
      <c r="C1084" t="s">
        <v>61</v>
      </c>
      <c r="D1084" t="str">
        <f>VLOOKUP(C1084,vendor_table!$B$2:$C$31,2,)</f>
        <v>1000 Lowe's Blvd. Mooresville, NC, 28117</v>
      </c>
      <c r="E1084" t="s">
        <v>292</v>
      </c>
      <c r="F1084" t="str">
        <f t="shared" si="16"/>
        <v>Monday</v>
      </c>
    </row>
    <row r="1085" spans="1:6" x14ac:dyDescent="0.45">
      <c r="A1085" s="164" t="s">
        <v>88</v>
      </c>
      <c r="B1085">
        <v>4.7300000000000004</v>
      </c>
      <c r="C1085" t="s">
        <v>57</v>
      </c>
      <c r="D1085" t="str">
        <f>VLOOKUP(C1085,vendor_table!$B$2:$C$31,2,)</f>
        <v>1290 N Hobbie Ave. Kankakee, Illinois, 60901</v>
      </c>
      <c r="E1085" t="s">
        <v>292</v>
      </c>
      <c r="F1085" t="str">
        <f t="shared" si="16"/>
        <v>Monday</v>
      </c>
    </row>
    <row r="1086" spans="1:6" x14ac:dyDescent="0.45">
      <c r="A1086" s="164" t="s">
        <v>88</v>
      </c>
      <c r="B1086">
        <v>5.88</v>
      </c>
      <c r="C1086" t="s">
        <v>69</v>
      </c>
      <c r="D1086" t="str">
        <f>VLOOKUP(C1086,vendor_table!$B$2:$C$31,2,)</f>
        <v>6260 Abbott Dr. Omaha, Nebraska, 68110</v>
      </c>
      <c r="E1086" t="s">
        <v>292</v>
      </c>
      <c r="F1086" t="str">
        <f t="shared" si="16"/>
        <v>Monday</v>
      </c>
    </row>
    <row r="1087" spans="1:6" x14ac:dyDescent="0.45">
      <c r="A1087" s="164" t="s">
        <v>88</v>
      </c>
      <c r="B1087">
        <v>5.88</v>
      </c>
      <c r="C1087" t="s">
        <v>55</v>
      </c>
      <c r="D1087" t="str">
        <f>VLOOKUP(C1087,vendor_table!$B$2:$C$31,2,)</f>
        <v>4601 Bulls Bay Hwy #100. Jacksonville, FL, 32219</v>
      </c>
      <c r="E1087" t="s">
        <v>292</v>
      </c>
      <c r="F1087" t="str">
        <f t="shared" si="16"/>
        <v>Monday</v>
      </c>
    </row>
    <row r="1088" spans="1:6" x14ac:dyDescent="0.45">
      <c r="A1088" s="164" t="s">
        <v>88</v>
      </c>
      <c r="B1088">
        <v>7.24</v>
      </c>
      <c r="C1088" t="s">
        <v>63</v>
      </c>
      <c r="D1088" t="str">
        <f>VLOOKUP(C1088,vendor_table!$B$2:$C$31,2,)</f>
        <v>4777 Menard Drive. Eau Claire, Wisconsin, 54703</v>
      </c>
      <c r="E1088" t="s">
        <v>292</v>
      </c>
      <c r="F1088" t="str">
        <f t="shared" si="16"/>
        <v>Monday</v>
      </c>
    </row>
    <row r="1089" spans="1:6" x14ac:dyDescent="0.45">
      <c r="A1089" s="164" t="s">
        <v>90</v>
      </c>
      <c r="B1089">
        <v>11.91</v>
      </c>
      <c r="C1089" t="s">
        <v>58</v>
      </c>
      <c r="D1089" t="str">
        <f>VLOOKUP(C1089,vendor_table!$B$2:$C$31,2,)</f>
        <v>2455 Paces Ferry Rd SE. Atlanta, GA, 30339</v>
      </c>
      <c r="E1089" t="s">
        <v>292</v>
      </c>
      <c r="F1089" t="str">
        <f t="shared" si="16"/>
        <v>Monday</v>
      </c>
    </row>
    <row r="1090" spans="1:6" x14ac:dyDescent="0.45">
      <c r="A1090" s="164" t="s">
        <v>90</v>
      </c>
      <c r="B1090">
        <v>10.47</v>
      </c>
      <c r="C1090" t="s">
        <v>55</v>
      </c>
      <c r="D1090" t="str">
        <f>VLOOKUP(C1090,vendor_table!$B$2:$C$31,2,)</f>
        <v>4601 Bulls Bay Hwy #100. Jacksonville, FL, 32219</v>
      </c>
      <c r="E1090" t="s">
        <v>292</v>
      </c>
      <c r="F1090" t="str">
        <f t="shared" ref="F1090:F1120" si="17">TEXT(E1090,"dddd")</f>
        <v>Monday</v>
      </c>
    </row>
    <row r="1091" spans="1:6" x14ac:dyDescent="0.45">
      <c r="A1091" s="164" t="s">
        <v>90</v>
      </c>
      <c r="B1091">
        <v>8.35</v>
      </c>
      <c r="C1091" t="s">
        <v>57</v>
      </c>
      <c r="D1091" t="str">
        <f>VLOOKUP(C1091,vendor_table!$B$2:$C$31,2,)</f>
        <v>1290 N Hobbie Ave. Kankakee, Illinois, 60901</v>
      </c>
      <c r="E1091" t="s">
        <v>292</v>
      </c>
      <c r="F1091" t="str">
        <f t="shared" si="17"/>
        <v>Monday</v>
      </c>
    </row>
    <row r="1092" spans="1:6" x14ac:dyDescent="0.45">
      <c r="A1092" s="164" t="s">
        <v>73</v>
      </c>
      <c r="B1092">
        <v>20.62</v>
      </c>
      <c r="C1092" t="s">
        <v>58</v>
      </c>
      <c r="D1092" t="str">
        <f>VLOOKUP(C1092,vendor_table!$B$2:$C$31,2,)</f>
        <v>2455 Paces Ferry Rd SE. Atlanta, GA, 30339</v>
      </c>
      <c r="E1092" t="s">
        <v>293</v>
      </c>
      <c r="F1092" t="str">
        <f t="shared" si="17"/>
        <v>Monday</v>
      </c>
    </row>
    <row r="1093" spans="1:6" x14ac:dyDescent="0.45">
      <c r="A1093" s="164" t="s">
        <v>73</v>
      </c>
      <c r="B1093">
        <v>17.55</v>
      </c>
      <c r="C1093" t="s">
        <v>71</v>
      </c>
      <c r="D1093" t="str">
        <f>VLOOKUP(C1093,vendor_table!$B$2:$C$31,2,)</f>
        <v>28 Biopolis Road. Singapore, 138568</v>
      </c>
      <c r="E1093" t="s">
        <v>293</v>
      </c>
      <c r="F1093" t="str">
        <f t="shared" si="17"/>
        <v>Monday</v>
      </c>
    </row>
    <row r="1094" spans="1:6" x14ac:dyDescent="0.45">
      <c r="A1094" s="164" t="s">
        <v>73</v>
      </c>
      <c r="B1094">
        <v>33.340000000000003</v>
      </c>
      <c r="C1094" t="s">
        <v>54</v>
      </c>
      <c r="D1094" t="str">
        <f>VLOOKUP(C1094,vendor_table!$B$2:$C$31,2,)</f>
        <v>1835 E Hallandale Bch 264 Hallandale. Beach, FL, 33009</v>
      </c>
      <c r="E1094" t="s">
        <v>293</v>
      </c>
      <c r="F1094" t="str">
        <f t="shared" si="17"/>
        <v>Monday</v>
      </c>
    </row>
    <row r="1095" spans="1:6" x14ac:dyDescent="0.45">
      <c r="A1095" s="164" t="s">
        <v>95</v>
      </c>
      <c r="B1095">
        <v>2.98</v>
      </c>
      <c r="C1095" t="s">
        <v>58</v>
      </c>
      <c r="D1095" t="str">
        <f>VLOOKUP(C1095,vendor_table!$B$2:$C$31,2,)</f>
        <v>2455 Paces Ferry Rd SE. Atlanta, GA, 30339</v>
      </c>
      <c r="E1095" t="s">
        <v>293</v>
      </c>
      <c r="F1095" t="str">
        <f t="shared" si="17"/>
        <v>Monday</v>
      </c>
    </row>
    <row r="1096" spans="1:6" x14ac:dyDescent="0.45">
      <c r="A1096" s="164" t="s">
        <v>95</v>
      </c>
      <c r="B1096">
        <v>2.98</v>
      </c>
      <c r="C1096" t="s">
        <v>64</v>
      </c>
      <c r="D1096" t="str">
        <f>VLOOKUP(C1096,vendor_table!$B$2:$C$31,2,)</f>
        <v>651 Brannan St. San Francisco, CA, 94107</v>
      </c>
      <c r="E1096" t="s">
        <v>293</v>
      </c>
      <c r="F1096" t="str">
        <f t="shared" si="17"/>
        <v>Monday</v>
      </c>
    </row>
    <row r="1097" spans="1:6" x14ac:dyDescent="0.45">
      <c r="A1097" s="164" t="s">
        <v>97</v>
      </c>
      <c r="B1097">
        <v>1.1499999999999999</v>
      </c>
      <c r="C1097" t="s">
        <v>58</v>
      </c>
      <c r="D1097" t="str">
        <f>VLOOKUP(C1097,vendor_table!$B$2:$C$31,2,)</f>
        <v>2455 Paces Ferry Rd SE. Atlanta, GA, 30339</v>
      </c>
      <c r="E1097" t="s">
        <v>293</v>
      </c>
      <c r="F1097" t="str">
        <f t="shared" si="17"/>
        <v>Monday</v>
      </c>
    </row>
    <row r="1098" spans="1:6" x14ac:dyDescent="0.45">
      <c r="A1098" s="164" t="s">
        <v>101</v>
      </c>
      <c r="B1098">
        <v>4.5999999999999996</v>
      </c>
      <c r="C1098" t="s">
        <v>58</v>
      </c>
      <c r="D1098" t="str">
        <f>VLOOKUP(C1098,vendor_table!$B$2:$C$31,2,)</f>
        <v>2455 Paces Ferry Rd SE. Atlanta, GA, 30339</v>
      </c>
      <c r="E1098" t="s">
        <v>293</v>
      </c>
      <c r="F1098" t="str">
        <f t="shared" si="17"/>
        <v>Monday</v>
      </c>
    </row>
    <row r="1099" spans="1:6" x14ac:dyDescent="0.45">
      <c r="A1099" s="164" t="s">
        <v>103</v>
      </c>
      <c r="B1099">
        <v>1.6</v>
      </c>
      <c r="C1099" t="s">
        <v>58</v>
      </c>
      <c r="D1099" t="str">
        <f>VLOOKUP(C1099,vendor_table!$B$2:$C$31,2,)</f>
        <v>2455 Paces Ferry Rd SE. Atlanta, GA, 30339</v>
      </c>
      <c r="E1099" t="s">
        <v>293</v>
      </c>
      <c r="F1099" t="str">
        <f t="shared" si="17"/>
        <v>Monday</v>
      </c>
    </row>
    <row r="1100" spans="1:6" x14ac:dyDescent="0.45">
      <c r="A1100" s="164" t="s">
        <v>105</v>
      </c>
      <c r="B1100">
        <v>116.93</v>
      </c>
      <c r="C1100" t="s">
        <v>49</v>
      </c>
      <c r="D1100" t="str">
        <f>VLOOKUP(C1100,vendor_table!$B$2:$C$31,2,)</f>
        <v>410 Terry Ave N. Seattle, WA, 98109</v>
      </c>
      <c r="E1100" t="s">
        <v>293</v>
      </c>
      <c r="F1100" t="str">
        <f t="shared" si="17"/>
        <v>Monday</v>
      </c>
    </row>
    <row r="1101" spans="1:6" x14ac:dyDescent="0.45">
      <c r="A1101" s="164" t="s">
        <v>105</v>
      </c>
      <c r="B1101">
        <v>111.07</v>
      </c>
      <c r="C1101" t="s">
        <v>56</v>
      </c>
      <c r="D1101" t="str">
        <f>VLOOKUP(C1101,vendor_table!$B$2:$C$31,2,)</f>
        <v>2025 Hamilton Avenue. San Jose, California, 95125</v>
      </c>
      <c r="E1101" t="s">
        <v>293</v>
      </c>
      <c r="F1101" t="str">
        <f t="shared" si="17"/>
        <v>Monday</v>
      </c>
    </row>
    <row r="1102" spans="1:6" x14ac:dyDescent="0.45">
      <c r="A1102" s="164" t="s">
        <v>105</v>
      </c>
      <c r="B1102">
        <v>124</v>
      </c>
      <c r="C1102" t="s">
        <v>67</v>
      </c>
      <c r="D1102" t="str">
        <f>VLOOKUP(C1102,vendor_table!$B$2:$C$31,2,)</f>
        <v>5512 West Pico Blvd. Los Angeles, CA, 90019</v>
      </c>
      <c r="E1102" t="s">
        <v>293</v>
      </c>
      <c r="F1102" t="str">
        <f t="shared" si="17"/>
        <v>Monday</v>
      </c>
    </row>
    <row r="1103" spans="1:6" x14ac:dyDescent="0.45">
      <c r="A1103" s="164" t="s">
        <v>105</v>
      </c>
      <c r="B1103">
        <v>110</v>
      </c>
      <c r="C1103" t="s">
        <v>241</v>
      </c>
      <c r="D1103" t="str">
        <f>VLOOKUP(C1103,vendor_table!$B$2:$C$31,2,)</f>
        <v>1220 Village Way #A. Santa Ana, CA, 92705</v>
      </c>
      <c r="E1103" t="s">
        <v>293</v>
      </c>
      <c r="F1103" t="str">
        <f t="shared" si="17"/>
        <v>Monday</v>
      </c>
    </row>
    <row r="1104" spans="1:6" x14ac:dyDescent="0.45">
      <c r="A1104" s="164" t="s">
        <v>107</v>
      </c>
      <c r="B1104">
        <v>159</v>
      </c>
      <c r="C1104" t="s">
        <v>58</v>
      </c>
      <c r="D1104" t="str">
        <f>VLOOKUP(C1104,vendor_table!$B$2:$C$31,2,)</f>
        <v>2455 Paces Ferry Rd SE. Atlanta, GA, 30339</v>
      </c>
      <c r="E1104" t="s">
        <v>293</v>
      </c>
      <c r="F1104" t="str">
        <f t="shared" si="17"/>
        <v>Monday</v>
      </c>
    </row>
    <row r="1105" spans="1:6" x14ac:dyDescent="0.45">
      <c r="A1105" s="164" t="s">
        <v>107</v>
      </c>
      <c r="B1105">
        <v>172.22</v>
      </c>
      <c r="C1105" t="s">
        <v>56</v>
      </c>
      <c r="D1105" t="str">
        <f>VLOOKUP(C1105,vendor_table!$B$2:$C$31,2,)</f>
        <v>2025 Hamilton Avenue. San Jose, California, 95125</v>
      </c>
      <c r="E1105" t="s">
        <v>293</v>
      </c>
      <c r="F1105" t="str">
        <f t="shared" si="17"/>
        <v>Monday</v>
      </c>
    </row>
    <row r="1106" spans="1:6" x14ac:dyDescent="0.45">
      <c r="A1106" s="164" t="s">
        <v>109</v>
      </c>
      <c r="B1106">
        <v>149</v>
      </c>
      <c r="C1106" t="s">
        <v>58</v>
      </c>
      <c r="D1106" t="str">
        <f>VLOOKUP(C1106,vendor_table!$B$2:$C$31,2,)</f>
        <v>2455 Paces Ferry Rd SE. Atlanta, GA, 30339</v>
      </c>
      <c r="E1106" t="s">
        <v>293</v>
      </c>
      <c r="F1106" t="str">
        <f t="shared" si="17"/>
        <v>Monday</v>
      </c>
    </row>
    <row r="1107" spans="1:6" x14ac:dyDescent="0.45">
      <c r="A1107" s="164" t="s">
        <v>109</v>
      </c>
      <c r="B1107">
        <v>149</v>
      </c>
      <c r="C1107" t="s">
        <v>61</v>
      </c>
      <c r="D1107" t="str">
        <f>VLOOKUP(C1107,vendor_table!$B$2:$C$31,2,)</f>
        <v>1000 Lowe's Blvd. Mooresville, NC, 28117</v>
      </c>
      <c r="E1107" t="s">
        <v>293</v>
      </c>
      <c r="F1107" t="str">
        <f t="shared" si="17"/>
        <v>Monday</v>
      </c>
    </row>
    <row r="1108" spans="1:6" x14ac:dyDescent="0.45">
      <c r="A1108" s="164" t="s">
        <v>111</v>
      </c>
      <c r="B1108">
        <v>289</v>
      </c>
      <c r="C1108" t="s">
        <v>58</v>
      </c>
      <c r="D1108" t="str">
        <f>VLOOKUP(C1108,vendor_table!$B$2:$C$31,2,)</f>
        <v>2455 Paces Ferry Rd SE. Atlanta, GA, 30339</v>
      </c>
      <c r="E1108" t="s">
        <v>293</v>
      </c>
      <c r="F1108" t="str">
        <f t="shared" si="17"/>
        <v>Monday</v>
      </c>
    </row>
    <row r="1109" spans="1:6" x14ac:dyDescent="0.45">
      <c r="A1109" s="164" t="s">
        <v>111</v>
      </c>
      <c r="B1109">
        <v>352.78</v>
      </c>
      <c r="C1109" t="s">
        <v>54</v>
      </c>
      <c r="D1109" t="str">
        <f>VLOOKUP(C1109,vendor_table!$B$2:$C$31,2,)</f>
        <v>1835 E Hallandale Bch 264 Hallandale. Beach, FL, 33009</v>
      </c>
      <c r="E1109" t="s">
        <v>293</v>
      </c>
      <c r="F1109" t="str">
        <f t="shared" si="17"/>
        <v>Monday</v>
      </c>
    </row>
    <row r="1110" spans="1:6" x14ac:dyDescent="0.45">
      <c r="A1110" s="164" t="s">
        <v>113</v>
      </c>
      <c r="B1110">
        <v>765</v>
      </c>
      <c r="C1110" t="s">
        <v>58</v>
      </c>
      <c r="D1110" t="str">
        <f>VLOOKUP(C1110,vendor_table!$B$2:$C$31,2,)</f>
        <v>2455 Paces Ferry Rd SE. Atlanta, GA, 30339</v>
      </c>
      <c r="E1110" t="s">
        <v>293</v>
      </c>
      <c r="F1110" t="str">
        <f t="shared" si="17"/>
        <v>Monday</v>
      </c>
    </row>
    <row r="1111" spans="1:6" x14ac:dyDescent="0.45">
      <c r="A1111" s="164" t="s">
        <v>113</v>
      </c>
      <c r="B1111">
        <v>634.6</v>
      </c>
      <c r="C1111" t="s">
        <v>49</v>
      </c>
      <c r="D1111" t="str">
        <f>VLOOKUP(C1111,vendor_table!$B$2:$C$31,2,)</f>
        <v>410 Terry Ave N. Seattle, WA, 98109</v>
      </c>
      <c r="E1111" t="s">
        <v>293</v>
      </c>
      <c r="F1111" t="str">
        <f t="shared" si="17"/>
        <v>Monday</v>
      </c>
    </row>
    <row r="1112" spans="1:6" x14ac:dyDescent="0.45">
      <c r="A1112" s="164" t="s">
        <v>113</v>
      </c>
      <c r="B1112">
        <v>634.75</v>
      </c>
      <c r="C1112" t="s">
        <v>56</v>
      </c>
      <c r="D1112" t="str">
        <f>VLOOKUP(C1112,vendor_table!$B$2:$C$31,2,)</f>
        <v>2025 Hamilton Avenue. San Jose, California, 95125</v>
      </c>
      <c r="E1112" t="s">
        <v>293</v>
      </c>
      <c r="F1112" t="str">
        <f t="shared" si="17"/>
        <v>Monday</v>
      </c>
    </row>
    <row r="1113" spans="1:6" x14ac:dyDescent="0.45">
      <c r="A1113" s="164" t="s">
        <v>115</v>
      </c>
      <c r="B1113">
        <v>409</v>
      </c>
      <c r="C1113" t="s">
        <v>58</v>
      </c>
      <c r="D1113" t="str">
        <f>VLOOKUP(C1113,vendor_table!$B$2:$C$31,2,)</f>
        <v>2455 Paces Ferry Rd SE. Atlanta, GA, 30339</v>
      </c>
      <c r="E1113" t="s">
        <v>293</v>
      </c>
      <c r="F1113" t="str">
        <f t="shared" si="17"/>
        <v>Monday</v>
      </c>
    </row>
    <row r="1114" spans="1:6" x14ac:dyDescent="0.45">
      <c r="A1114" s="164" t="s">
        <v>115</v>
      </c>
      <c r="B1114">
        <v>423</v>
      </c>
      <c r="C1114" t="s">
        <v>49</v>
      </c>
      <c r="D1114" t="str">
        <f>VLOOKUP(C1114,vendor_table!$B$2:$C$31,2,)</f>
        <v>410 Terry Ave N. Seattle, WA, 98109</v>
      </c>
      <c r="E1114" t="s">
        <v>293</v>
      </c>
      <c r="F1114" t="str">
        <f t="shared" si="17"/>
        <v>Monday</v>
      </c>
    </row>
    <row r="1115" spans="1:6" x14ac:dyDescent="0.45">
      <c r="A1115" s="164" t="s">
        <v>115</v>
      </c>
      <c r="B1115">
        <v>354.99</v>
      </c>
      <c r="C1115" t="s">
        <v>211</v>
      </c>
      <c r="D1115" t="str">
        <f>VLOOKUP(C1115,vendor_table!$B$2:$C$31,2,)</f>
        <v>1917 S Avenue B. Yuma, AZ, 85364</v>
      </c>
      <c r="E1115" t="s">
        <v>293</v>
      </c>
      <c r="F1115" t="str">
        <f t="shared" si="17"/>
        <v>Monday</v>
      </c>
    </row>
    <row r="1116" spans="1:6" x14ac:dyDescent="0.45">
      <c r="A1116" s="164" t="s">
        <v>115</v>
      </c>
      <c r="B1116">
        <v>445.81</v>
      </c>
      <c r="C1116" t="s">
        <v>56</v>
      </c>
      <c r="D1116" t="str">
        <f>VLOOKUP(C1116,vendor_table!$B$2:$C$31,2,)</f>
        <v>2025 Hamilton Avenue. San Jose, California, 95125</v>
      </c>
      <c r="E1116" t="s">
        <v>293</v>
      </c>
      <c r="F1116" t="str">
        <f t="shared" si="17"/>
        <v>Monday</v>
      </c>
    </row>
    <row r="1117" spans="1:6" x14ac:dyDescent="0.45">
      <c r="A1117" s="164" t="s">
        <v>115</v>
      </c>
      <c r="B1117">
        <v>449</v>
      </c>
      <c r="C1117" t="s">
        <v>63</v>
      </c>
      <c r="D1117" t="str">
        <f>VLOOKUP(C1117,vendor_table!$B$2:$C$31,2,)</f>
        <v>4777 Menard Drive. Eau Claire, Wisconsin, 54703</v>
      </c>
      <c r="E1117" t="s">
        <v>293</v>
      </c>
      <c r="F1117" t="str">
        <f t="shared" si="17"/>
        <v>Monday</v>
      </c>
    </row>
    <row r="1118" spans="1:6" x14ac:dyDescent="0.45">
      <c r="A1118" s="164" t="s">
        <v>117</v>
      </c>
      <c r="B1118">
        <v>156</v>
      </c>
      <c r="C1118" t="s">
        <v>58</v>
      </c>
      <c r="D1118" t="str">
        <f>VLOOKUP(C1118,vendor_table!$B$2:$C$31,2,)</f>
        <v>2455 Paces Ferry Rd SE. Atlanta, GA, 30339</v>
      </c>
      <c r="E1118" t="s">
        <v>293</v>
      </c>
      <c r="F1118" t="str">
        <f t="shared" si="17"/>
        <v>Monday</v>
      </c>
    </row>
    <row r="1119" spans="1:6" x14ac:dyDescent="0.45">
      <c r="A1119" s="164" t="s">
        <v>117</v>
      </c>
      <c r="B1119">
        <v>155.99</v>
      </c>
      <c r="C1119" t="s">
        <v>49</v>
      </c>
      <c r="D1119" t="str">
        <f>VLOOKUP(C1119,vendor_table!$B$2:$C$31,2,)</f>
        <v>410 Terry Ave N. Seattle, WA, 98109</v>
      </c>
      <c r="E1119" t="s">
        <v>293</v>
      </c>
      <c r="F1119" t="str">
        <f t="shared" si="17"/>
        <v>Monday</v>
      </c>
    </row>
    <row r="1120" spans="1:6" x14ac:dyDescent="0.45">
      <c r="A1120" s="164" t="s">
        <v>117</v>
      </c>
      <c r="B1120">
        <v>165</v>
      </c>
      <c r="C1120" t="s">
        <v>72</v>
      </c>
      <c r="D1120" t="str">
        <f>VLOOKUP(C1120,vendor_table!$B$2:$C$31,2,)</f>
        <v>1431 7th St Ste 204. Santa Monica, California, 90401</v>
      </c>
      <c r="E1120" t="s">
        <v>293</v>
      </c>
      <c r="F1120" t="str">
        <f t="shared" si="17"/>
        <v>Monday</v>
      </c>
    </row>
  </sheetData>
  <autoFilter ref="A2:F603" xr:uid="{00000000-0009-0000-0000-00003B000000}"/>
  <pageMargins left="0.7" right="0.7" top="0.75" bottom="0.75" header="0.3" footer="0.3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31"/>
  <sheetViews>
    <sheetView workbookViewId="0">
      <selection activeCell="C25" sqref="C25"/>
    </sheetView>
  </sheetViews>
  <sheetFormatPr defaultRowHeight="14.25" x14ac:dyDescent="0.45"/>
  <cols>
    <col min="2" max="2" width="47.796875" bestFit="1" customWidth="1"/>
    <col min="3" max="3" width="59.3984375" bestFit="1" customWidth="1"/>
    <col min="4" max="4" width="5.1328125" customWidth="1"/>
  </cols>
  <sheetData>
    <row r="1" spans="1:3" x14ac:dyDescent="0.45">
      <c r="A1" t="s">
        <v>267</v>
      </c>
      <c r="B1" s="113" t="s">
        <v>85</v>
      </c>
      <c r="C1" s="114" t="s">
        <v>250</v>
      </c>
    </row>
    <row r="2" spans="1:3" x14ac:dyDescent="0.45">
      <c r="A2">
        <v>0</v>
      </c>
      <c r="B2" t="s">
        <v>58</v>
      </c>
      <c r="C2" t="s">
        <v>268</v>
      </c>
    </row>
    <row r="3" spans="1:3" x14ac:dyDescent="0.45">
      <c r="A3">
        <v>1</v>
      </c>
      <c r="B3" t="s">
        <v>61</v>
      </c>
      <c r="C3" t="s">
        <v>269</v>
      </c>
    </row>
    <row r="4" spans="1:3" x14ac:dyDescent="0.45">
      <c r="A4">
        <v>2</v>
      </c>
      <c r="B4" t="s">
        <v>57</v>
      </c>
      <c r="C4" t="s">
        <v>270</v>
      </c>
    </row>
    <row r="5" spans="1:3" x14ac:dyDescent="0.45">
      <c r="A5">
        <v>3</v>
      </c>
      <c r="B5" t="s">
        <v>69</v>
      </c>
      <c r="C5" t="s">
        <v>271</v>
      </c>
    </row>
    <row r="6" spans="1:3" x14ac:dyDescent="0.45">
      <c r="A6">
        <v>4</v>
      </c>
      <c r="B6" t="s">
        <v>55</v>
      </c>
      <c r="C6" s="112" t="s">
        <v>272</v>
      </c>
    </row>
    <row r="7" spans="1:3" x14ac:dyDescent="0.45">
      <c r="A7">
        <v>5</v>
      </c>
      <c r="B7" t="s">
        <v>63</v>
      </c>
      <c r="C7" t="s">
        <v>273</v>
      </c>
    </row>
    <row r="8" spans="1:3" x14ac:dyDescent="0.45">
      <c r="A8">
        <v>6</v>
      </c>
      <c r="B8" t="s">
        <v>49</v>
      </c>
      <c r="C8" t="s">
        <v>274</v>
      </c>
    </row>
    <row r="9" spans="1:3" x14ac:dyDescent="0.45">
      <c r="A9">
        <v>7</v>
      </c>
      <c r="B9" t="s">
        <v>56</v>
      </c>
      <c r="C9" t="s">
        <v>275</v>
      </c>
    </row>
    <row r="10" spans="1:3" x14ac:dyDescent="0.45">
      <c r="A10">
        <v>8</v>
      </c>
      <c r="B10" t="s">
        <v>59</v>
      </c>
      <c r="C10" t="s">
        <v>276</v>
      </c>
    </row>
    <row r="11" spans="1:3" x14ac:dyDescent="0.45">
      <c r="A11">
        <v>9</v>
      </c>
      <c r="B11" t="s">
        <v>203</v>
      </c>
      <c r="C11" t="s">
        <v>277</v>
      </c>
    </row>
    <row r="12" spans="1:3" x14ac:dyDescent="0.45">
      <c r="A12">
        <v>10</v>
      </c>
      <c r="B12" t="s">
        <v>65</v>
      </c>
      <c r="C12" t="s">
        <v>278</v>
      </c>
    </row>
    <row r="13" spans="1:3" x14ac:dyDescent="0.45">
      <c r="A13">
        <v>11</v>
      </c>
      <c r="B13" t="s">
        <v>72</v>
      </c>
      <c r="C13" t="s">
        <v>279</v>
      </c>
    </row>
    <row r="14" spans="1:3" x14ac:dyDescent="0.45">
      <c r="A14">
        <v>12</v>
      </c>
      <c r="B14" t="s">
        <v>64</v>
      </c>
      <c r="C14" t="s">
        <v>280</v>
      </c>
    </row>
    <row r="15" spans="1:3" x14ac:dyDescent="0.45">
      <c r="A15">
        <v>13</v>
      </c>
      <c r="B15" t="s">
        <v>211</v>
      </c>
      <c r="C15" t="s">
        <v>281</v>
      </c>
    </row>
    <row r="16" spans="1:3" x14ac:dyDescent="0.45">
      <c r="A16">
        <v>14</v>
      </c>
      <c r="B16" t="s">
        <v>60</v>
      </c>
      <c r="C16" t="s">
        <v>282</v>
      </c>
    </row>
    <row r="17" spans="1:3" x14ac:dyDescent="0.45">
      <c r="A17">
        <v>15</v>
      </c>
      <c r="B17" t="s">
        <v>54</v>
      </c>
      <c r="C17" t="s">
        <v>283</v>
      </c>
    </row>
    <row r="18" spans="1:3" x14ac:dyDescent="0.45">
      <c r="A18">
        <v>16</v>
      </c>
      <c r="B18" t="s">
        <v>53</v>
      </c>
      <c r="C18" t="s">
        <v>284</v>
      </c>
    </row>
    <row r="19" spans="1:3" x14ac:dyDescent="0.45">
      <c r="A19">
        <v>17</v>
      </c>
      <c r="B19" t="s">
        <v>70</v>
      </c>
      <c r="C19" t="s">
        <v>285</v>
      </c>
    </row>
    <row r="20" spans="1:3" x14ac:dyDescent="0.45">
      <c r="A20">
        <v>18</v>
      </c>
      <c r="B20" t="s">
        <v>71</v>
      </c>
      <c r="C20" t="s">
        <v>286</v>
      </c>
    </row>
    <row r="21" spans="1:3" x14ac:dyDescent="0.45">
      <c r="A21">
        <v>19</v>
      </c>
      <c r="B21" t="s">
        <v>66</v>
      </c>
      <c r="C21" t="s">
        <v>287</v>
      </c>
    </row>
    <row r="22" spans="1:3" x14ac:dyDescent="0.45">
      <c r="A22">
        <v>20</v>
      </c>
      <c r="B22" t="s">
        <v>67</v>
      </c>
      <c r="C22" s="120" t="s">
        <v>288</v>
      </c>
    </row>
    <row r="23" spans="1:3" x14ac:dyDescent="0.45">
      <c r="A23">
        <v>21</v>
      </c>
      <c r="B23" s="84" t="s">
        <v>241</v>
      </c>
      <c r="C23" s="112" t="s">
        <v>289</v>
      </c>
    </row>
    <row r="24" spans="1:3" x14ac:dyDescent="0.45">
      <c r="A24">
        <v>22</v>
      </c>
      <c r="B24" s="84" t="s">
        <v>244</v>
      </c>
      <c r="C24" s="112" t="s">
        <v>290</v>
      </c>
    </row>
    <row r="25" spans="1:3" x14ac:dyDescent="0.45">
      <c r="A25">
        <v>23</v>
      </c>
      <c r="B25" t="s">
        <v>68</v>
      </c>
      <c r="C25" t="s">
        <v>291</v>
      </c>
    </row>
    <row r="26" spans="1:3" x14ac:dyDescent="0.45">
      <c r="A26">
        <v>24</v>
      </c>
      <c r="B26" t="s">
        <v>51</v>
      </c>
      <c r="C26" t="s">
        <v>291</v>
      </c>
    </row>
    <row r="27" spans="1:3" x14ac:dyDescent="0.45">
      <c r="A27">
        <v>25</v>
      </c>
      <c r="B27" t="s">
        <v>50</v>
      </c>
      <c r="C27" t="s">
        <v>291</v>
      </c>
    </row>
    <row r="28" spans="1:3" x14ac:dyDescent="0.45">
      <c r="A28">
        <v>26</v>
      </c>
      <c r="B28" t="s">
        <v>52</v>
      </c>
      <c r="C28" t="s">
        <v>291</v>
      </c>
    </row>
    <row r="29" spans="1:3" x14ac:dyDescent="0.45">
      <c r="A29">
        <v>27</v>
      </c>
      <c r="B29" t="s">
        <v>139</v>
      </c>
      <c r="C29" t="s">
        <v>291</v>
      </c>
    </row>
    <row r="30" spans="1:3" x14ac:dyDescent="0.45">
      <c r="A30">
        <v>28</v>
      </c>
      <c r="B30" t="s">
        <v>223</v>
      </c>
      <c r="C30" t="s">
        <v>291</v>
      </c>
    </row>
    <row r="31" spans="1:3" x14ac:dyDescent="0.45">
      <c r="A31">
        <v>29</v>
      </c>
      <c r="B31" t="s">
        <v>229</v>
      </c>
      <c r="C31" t="s">
        <v>291</v>
      </c>
    </row>
  </sheetData>
  <pageMargins left="0.75" right="0.75" top="1" bottom="1" header="0.5" footer="0.5"/>
  <pageSetup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39"/>
  <sheetViews>
    <sheetView workbookViewId="0">
      <selection activeCell="A2" sqref="A2:E39"/>
    </sheetView>
  </sheetViews>
  <sheetFormatPr defaultRowHeight="14.25" x14ac:dyDescent="0.45"/>
  <cols>
    <col min="1" max="1" width="64.796875" style="163" bestFit="1" customWidth="1"/>
    <col min="2" max="2" width="6.73046875" bestFit="1" customWidth="1"/>
    <col min="3" max="3" width="18.1328125" bestFit="1" customWidth="1"/>
    <col min="4" max="4" width="137.53125" bestFit="1" customWidth="1"/>
    <col min="5" max="5" width="17.86328125" bestFit="1" customWidth="1"/>
  </cols>
  <sheetData>
    <row r="1" spans="1:5" x14ac:dyDescent="0.45">
      <c r="A1" s="133" t="s">
        <v>83</v>
      </c>
      <c r="B1" s="161" t="s">
        <v>84</v>
      </c>
      <c r="C1" s="137" t="s">
        <v>85</v>
      </c>
      <c r="D1" s="137" t="s">
        <v>86</v>
      </c>
      <c r="E1" s="137" t="s">
        <v>87</v>
      </c>
    </row>
    <row r="2" spans="1:5" x14ac:dyDescent="0.45">
      <c r="A2" s="164" t="s">
        <v>88</v>
      </c>
      <c r="B2">
        <v>7.22</v>
      </c>
      <c r="C2" t="s">
        <v>58</v>
      </c>
      <c r="D2" t="s">
        <v>119</v>
      </c>
      <c r="E2" t="s">
        <v>292</v>
      </c>
    </row>
    <row r="3" spans="1:5" x14ac:dyDescent="0.45">
      <c r="A3" s="164" t="s">
        <v>88</v>
      </c>
      <c r="B3">
        <v>5.99</v>
      </c>
      <c r="C3" t="s">
        <v>61</v>
      </c>
      <c r="D3" t="s">
        <v>120</v>
      </c>
      <c r="E3" t="s">
        <v>292</v>
      </c>
    </row>
    <row r="4" spans="1:5" x14ac:dyDescent="0.45">
      <c r="A4" s="164" t="s">
        <v>88</v>
      </c>
      <c r="B4">
        <v>4.7300000000000004</v>
      </c>
      <c r="C4" t="s">
        <v>57</v>
      </c>
      <c r="D4" t="s">
        <v>121</v>
      </c>
      <c r="E4" t="s">
        <v>292</v>
      </c>
    </row>
    <row r="5" spans="1:5" x14ac:dyDescent="0.45">
      <c r="A5" s="164" t="s">
        <v>88</v>
      </c>
      <c r="B5">
        <v>5.88</v>
      </c>
      <c r="C5" t="s">
        <v>69</v>
      </c>
      <c r="D5" t="s">
        <v>122</v>
      </c>
      <c r="E5" t="s">
        <v>292</v>
      </c>
    </row>
    <row r="6" spans="1:5" x14ac:dyDescent="0.45">
      <c r="A6" s="164" t="s">
        <v>88</v>
      </c>
      <c r="B6">
        <v>5.88</v>
      </c>
      <c r="C6" t="s">
        <v>55</v>
      </c>
      <c r="D6" t="s">
        <v>207</v>
      </c>
      <c r="E6" t="s">
        <v>292</v>
      </c>
    </row>
    <row r="7" spans="1:5" x14ac:dyDescent="0.45">
      <c r="A7" s="164" t="s">
        <v>88</v>
      </c>
      <c r="B7">
        <v>7.24</v>
      </c>
      <c r="C7" t="s">
        <v>63</v>
      </c>
      <c r="D7" t="s">
        <v>186</v>
      </c>
      <c r="E7" t="s">
        <v>292</v>
      </c>
    </row>
    <row r="8" spans="1:5" x14ac:dyDescent="0.45">
      <c r="A8" s="164" t="s">
        <v>90</v>
      </c>
      <c r="B8">
        <v>11.91</v>
      </c>
      <c r="C8" t="s">
        <v>58</v>
      </c>
      <c r="D8" t="s">
        <v>123</v>
      </c>
      <c r="E8" t="s">
        <v>292</v>
      </c>
    </row>
    <row r="9" spans="1:5" x14ac:dyDescent="0.45">
      <c r="A9" s="164" t="s">
        <v>90</v>
      </c>
      <c r="B9">
        <v>10.47</v>
      </c>
      <c r="C9" t="s">
        <v>55</v>
      </c>
      <c r="D9" t="s">
        <v>91</v>
      </c>
      <c r="E9" t="s">
        <v>292</v>
      </c>
    </row>
    <row r="10" spans="1:5" x14ac:dyDescent="0.45">
      <c r="A10" s="164" t="s">
        <v>90</v>
      </c>
      <c r="B10">
        <v>8.35</v>
      </c>
      <c r="C10" t="s">
        <v>57</v>
      </c>
      <c r="D10" t="s">
        <v>124</v>
      </c>
      <c r="E10" t="s">
        <v>292</v>
      </c>
    </row>
    <row r="11" spans="1:5" x14ac:dyDescent="0.45">
      <c r="A11" s="164" t="s">
        <v>73</v>
      </c>
      <c r="B11">
        <v>20.62</v>
      </c>
      <c r="C11" t="s">
        <v>58</v>
      </c>
      <c r="D11" t="s">
        <v>92</v>
      </c>
      <c r="E11" t="s">
        <v>293</v>
      </c>
    </row>
    <row r="12" spans="1:5" x14ac:dyDescent="0.45">
      <c r="A12" s="164" t="s">
        <v>73</v>
      </c>
      <c r="B12">
        <v>17.55</v>
      </c>
      <c r="C12" t="s">
        <v>71</v>
      </c>
      <c r="D12" t="s">
        <v>125</v>
      </c>
      <c r="E12" t="s">
        <v>293</v>
      </c>
    </row>
    <row r="13" spans="1:5" x14ac:dyDescent="0.45">
      <c r="A13" s="164" t="s">
        <v>73</v>
      </c>
      <c r="B13">
        <v>33.340000000000003</v>
      </c>
      <c r="C13" t="s">
        <v>54</v>
      </c>
      <c r="D13" t="s">
        <v>165</v>
      </c>
      <c r="E13" t="s">
        <v>293</v>
      </c>
    </row>
    <row r="14" spans="1:5" x14ac:dyDescent="0.45">
      <c r="A14" s="164" t="s">
        <v>95</v>
      </c>
      <c r="B14">
        <v>2.98</v>
      </c>
      <c r="C14" t="s">
        <v>58</v>
      </c>
      <c r="D14" t="s">
        <v>190</v>
      </c>
      <c r="E14" t="s">
        <v>293</v>
      </c>
    </row>
    <row r="15" spans="1:5" x14ac:dyDescent="0.45">
      <c r="A15" s="164" t="s">
        <v>95</v>
      </c>
      <c r="B15">
        <v>2.98</v>
      </c>
      <c r="C15" t="s">
        <v>64</v>
      </c>
      <c r="D15" t="s">
        <v>132</v>
      </c>
      <c r="E15" t="s">
        <v>293</v>
      </c>
    </row>
    <row r="16" spans="1:5" x14ac:dyDescent="0.45">
      <c r="A16" s="164" t="s">
        <v>97</v>
      </c>
      <c r="B16">
        <v>1.1499999999999999</v>
      </c>
      <c r="C16" t="s">
        <v>58</v>
      </c>
      <c r="D16" t="s">
        <v>98</v>
      </c>
      <c r="E16" t="s">
        <v>293</v>
      </c>
    </row>
    <row r="17" spans="1:5" x14ac:dyDescent="0.45">
      <c r="A17" s="164" t="s">
        <v>101</v>
      </c>
      <c r="B17">
        <v>4.5999999999999996</v>
      </c>
      <c r="C17" t="s">
        <v>58</v>
      </c>
      <c r="D17" t="s">
        <v>102</v>
      </c>
      <c r="E17" t="s">
        <v>293</v>
      </c>
    </row>
    <row r="18" spans="1:5" x14ac:dyDescent="0.45">
      <c r="A18" s="164" t="s">
        <v>103</v>
      </c>
      <c r="B18">
        <v>1.6</v>
      </c>
      <c r="C18" t="s">
        <v>58</v>
      </c>
      <c r="D18" t="s">
        <v>104</v>
      </c>
      <c r="E18" t="s">
        <v>293</v>
      </c>
    </row>
    <row r="19" spans="1:5" x14ac:dyDescent="0.45">
      <c r="A19" s="164" t="s">
        <v>105</v>
      </c>
      <c r="B19">
        <v>116.93</v>
      </c>
      <c r="C19" t="s">
        <v>49</v>
      </c>
      <c r="D19" t="s">
        <v>135</v>
      </c>
      <c r="E19" t="s">
        <v>293</v>
      </c>
    </row>
    <row r="20" spans="1:5" x14ac:dyDescent="0.45">
      <c r="A20" s="164" t="s">
        <v>105</v>
      </c>
      <c r="B20">
        <v>111.07</v>
      </c>
      <c r="C20" t="s">
        <v>56</v>
      </c>
      <c r="D20" t="s">
        <v>137</v>
      </c>
      <c r="E20" t="s">
        <v>293</v>
      </c>
    </row>
    <row r="21" spans="1:5" x14ac:dyDescent="0.45">
      <c r="A21" s="164" t="s">
        <v>105</v>
      </c>
      <c r="B21">
        <v>124</v>
      </c>
      <c r="C21" t="s">
        <v>67</v>
      </c>
      <c r="D21" t="s">
        <v>138</v>
      </c>
      <c r="E21" t="s">
        <v>293</v>
      </c>
    </row>
    <row r="22" spans="1:5" x14ac:dyDescent="0.45">
      <c r="A22" s="164" t="s">
        <v>105</v>
      </c>
      <c r="B22">
        <v>110</v>
      </c>
      <c r="C22" t="s">
        <v>241</v>
      </c>
      <c r="D22" t="s">
        <v>242</v>
      </c>
      <c r="E22" t="s">
        <v>293</v>
      </c>
    </row>
    <row r="23" spans="1:5" x14ac:dyDescent="0.45">
      <c r="A23" s="164" t="s">
        <v>107</v>
      </c>
      <c r="B23">
        <v>159</v>
      </c>
      <c r="C23" t="s">
        <v>58</v>
      </c>
      <c r="D23" t="s">
        <v>140</v>
      </c>
      <c r="E23" t="s">
        <v>293</v>
      </c>
    </row>
    <row r="24" spans="1:5" x14ac:dyDescent="0.45">
      <c r="A24" s="164" t="s">
        <v>107</v>
      </c>
      <c r="B24">
        <v>172.22</v>
      </c>
      <c r="C24" t="s">
        <v>56</v>
      </c>
      <c r="D24" t="s">
        <v>198</v>
      </c>
      <c r="E24" t="s">
        <v>293</v>
      </c>
    </row>
    <row r="25" spans="1:5" x14ac:dyDescent="0.45">
      <c r="A25" s="164" t="s">
        <v>109</v>
      </c>
      <c r="B25">
        <v>149</v>
      </c>
      <c r="C25" t="s">
        <v>58</v>
      </c>
      <c r="D25" t="s">
        <v>143</v>
      </c>
      <c r="E25" t="s">
        <v>293</v>
      </c>
    </row>
    <row r="26" spans="1:5" x14ac:dyDescent="0.45">
      <c r="A26" s="164" t="s">
        <v>109</v>
      </c>
      <c r="B26">
        <v>149</v>
      </c>
      <c r="C26" t="s">
        <v>61</v>
      </c>
      <c r="D26" t="s">
        <v>157</v>
      </c>
      <c r="E26" t="s">
        <v>293</v>
      </c>
    </row>
    <row r="27" spans="1:5" x14ac:dyDescent="0.45">
      <c r="A27" s="164" t="s">
        <v>111</v>
      </c>
      <c r="B27">
        <v>289</v>
      </c>
      <c r="C27" t="s">
        <v>58</v>
      </c>
      <c r="D27" t="s">
        <v>112</v>
      </c>
      <c r="E27" t="s">
        <v>293</v>
      </c>
    </row>
    <row r="28" spans="1:5" x14ac:dyDescent="0.45">
      <c r="A28" s="164" t="s">
        <v>111</v>
      </c>
      <c r="B28">
        <v>352.78</v>
      </c>
      <c r="C28" t="s">
        <v>54</v>
      </c>
      <c r="D28" t="s">
        <v>246</v>
      </c>
      <c r="E28" t="s">
        <v>293</v>
      </c>
    </row>
    <row r="29" spans="1:5" x14ac:dyDescent="0.45">
      <c r="A29" s="164" t="s">
        <v>113</v>
      </c>
      <c r="B29">
        <v>765</v>
      </c>
      <c r="C29" t="s">
        <v>58</v>
      </c>
      <c r="D29" t="s">
        <v>146</v>
      </c>
      <c r="E29" t="s">
        <v>293</v>
      </c>
    </row>
    <row r="30" spans="1:5" x14ac:dyDescent="0.45">
      <c r="A30" s="164" t="s">
        <v>113</v>
      </c>
      <c r="B30">
        <v>634.6</v>
      </c>
      <c r="C30" t="s">
        <v>49</v>
      </c>
      <c r="D30" t="s">
        <v>114</v>
      </c>
      <c r="E30" t="s">
        <v>293</v>
      </c>
    </row>
    <row r="31" spans="1:5" x14ac:dyDescent="0.45">
      <c r="A31" s="164" t="s">
        <v>113</v>
      </c>
      <c r="B31">
        <v>634.75</v>
      </c>
      <c r="C31" t="s">
        <v>56</v>
      </c>
      <c r="D31" t="s">
        <v>147</v>
      </c>
      <c r="E31" t="s">
        <v>293</v>
      </c>
    </row>
    <row r="32" spans="1:5" x14ac:dyDescent="0.45">
      <c r="A32" s="164" t="s">
        <v>115</v>
      </c>
      <c r="B32">
        <v>409</v>
      </c>
      <c r="C32" t="s">
        <v>58</v>
      </c>
      <c r="D32" t="s">
        <v>149</v>
      </c>
      <c r="E32" t="s">
        <v>293</v>
      </c>
    </row>
    <row r="33" spans="1:5" x14ac:dyDescent="0.45">
      <c r="A33" s="164" t="s">
        <v>115</v>
      </c>
      <c r="B33">
        <v>423</v>
      </c>
      <c r="C33" t="s">
        <v>49</v>
      </c>
      <c r="D33" t="s">
        <v>116</v>
      </c>
      <c r="E33" t="s">
        <v>293</v>
      </c>
    </row>
    <row r="34" spans="1:5" x14ac:dyDescent="0.45">
      <c r="A34" s="164" t="s">
        <v>115</v>
      </c>
      <c r="B34">
        <v>354.99</v>
      </c>
      <c r="C34" t="s">
        <v>211</v>
      </c>
      <c r="D34" t="s">
        <v>212</v>
      </c>
      <c r="E34" t="s">
        <v>293</v>
      </c>
    </row>
    <row r="35" spans="1:5" x14ac:dyDescent="0.45">
      <c r="A35" s="164" t="s">
        <v>115</v>
      </c>
      <c r="B35">
        <v>445.81</v>
      </c>
      <c r="C35" t="s">
        <v>56</v>
      </c>
      <c r="D35" t="s">
        <v>150</v>
      </c>
      <c r="E35" t="s">
        <v>293</v>
      </c>
    </row>
    <row r="36" spans="1:5" x14ac:dyDescent="0.45">
      <c r="A36" s="164" t="s">
        <v>115</v>
      </c>
      <c r="B36">
        <v>449</v>
      </c>
      <c r="C36" t="s">
        <v>63</v>
      </c>
      <c r="D36" t="s">
        <v>294</v>
      </c>
      <c r="E36" t="s">
        <v>293</v>
      </c>
    </row>
    <row r="37" spans="1:5" x14ac:dyDescent="0.45">
      <c r="A37" s="164" t="s">
        <v>117</v>
      </c>
      <c r="B37">
        <v>156</v>
      </c>
      <c r="C37" t="s">
        <v>58</v>
      </c>
      <c r="D37" t="s">
        <v>151</v>
      </c>
      <c r="E37" t="s">
        <v>293</v>
      </c>
    </row>
    <row r="38" spans="1:5" x14ac:dyDescent="0.45">
      <c r="A38" s="164" t="s">
        <v>117</v>
      </c>
      <c r="B38">
        <v>155.99</v>
      </c>
      <c r="C38" t="s">
        <v>49</v>
      </c>
      <c r="D38" t="s">
        <v>118</v>
      </c>
      <c r="E38" t="s">
        <v>293</v>
      </c>
    </row>
    <row r="39" spans="1:5" x14ac:dyDescent="0.45">
      <c r="A39" s="164" t="s">
        <v>117</v>
      </c>
      <c r="B39">
        <v>165</v>
      </c>
      <c r="C39" t="s">
        <v>72</v>
      </c>
      <c r="D39" t="s">
        <v>158</v>
      </c>
      <c r="E39" t="s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Summary - Rates</vt:lpstr>
      <vt:lpstr>Summary - Table</vt:lpstr>
      <vt:lpstr>Conduit + Wire - Pricing Calcul</vt:lpstr>
      <vt:lpstr>Conduit + Wire - Table</vt:lpstr>
      <vt:lpstr>Sum by days of week</vt:lpstr>
      <vt:lpstr>Sum by Vendor</vt:lpstr>
      <vt:lpstr>Average Price by Vendor</vt:lpstr>
      <vt:lpstr>Analysis_Tables</vt:lpstr>
      <vt:lpstr>target_table</vt:lpstr>
      <vt:lpstr>all_table</vt:lpstr>
      <vt:lpstr>target_table1</vt:lpstr>
      <vt:lpstr>all_table1</vt:lpstr>
      <vt:lpstr>target_table2</vt:lpstr>
      <vt:lpstr>all_table2</vt:lpstr>
      <vt:lpstr>target_table3</vt:lpstr>
      <vt:lpstr>all_table3</vt:lpstr>
      <vt:lpstr>target_table4</vt:lpstr>
      <vt:lpstr>all_table4</vt:lpstr>
      <vt:lpstr>target_table5</vt:lpstr>
      <vt:lpstr>all_table5</vt:lpstr>
      <vt:lpstr>target_table6</vt:lpstr>
      <vt:lpstr>all_table6</vt:lpstr>
      <vt:lpstr>target_table7</vt:lpstr>
      <vt:lpstr>all_table7</vt:lpstr>
      <vt:lpstr>target_table8</vt:lpstr>
      <vt:lpstr>all_table8</vt:lpstr>
      <vt:lpstr>target_table9</vt:lpstr>
      <vt:lpstr>all_table9</vt:lpstr>
      <vt:lpstr>target_table10</vt:lpstr>
      <vt:lpstr>all_table10</vt:lpstr>
      <vt:lpstr>target_table11</vt:lpstr>
      <vt:lpstr>all_table11</vt:lpstr>
      <vt:lpstr>target_table12</vt:lpstr>
      <vt:lpstr>all_table12</vt:lpstr>
      <vt:lpstr>target_table13</vt:lpstr>
      <vt:lpstr>all_table13</vt:lpstr>
      <vt:lpstr>target_table14</vt:lpstr>
      <vt:lpstr>all_table14</vt:lpstr>
      <vt:lpstr>target_table15</vt:lpstr>
      <vt:lpstr>all_table15</vt:lpstr>
      <vt:lpstr>target_table16</vt:lpstr>
      <vt:lpstr>all_table16</vt:lpstr>
      <vt:lpstr>target_table17</vt:lpstr>
      <vt:lpstr>all_table17</vt:lpstr>
      <vt:lpstr>target_table18</vt:lpstr>
      <vt:lpstr>all_table18</vt:lpstr>
      <vt:lpstr>target_table19</vt:lpstr>
      <vt:lpstr>all_table19</vt:lpstr>
      <vt:lpstr>target_table20</vt:lpstr>
      <vt:lpstr>all_table20</vt:lpstr>
      <vt:lpstr>target_table21</vt:lpstr>
      <vt:lpstr>all_table21</vt:lpstr>
      <vt:lpstr>target_table22</vt:lpstr>
      <vt:lpstr>all_table22</vt:lpstr>
      <vt:lpstr>target_table23</vt:lpstr>
      <vt:lpstr>all_table23</vt:lpstr>
      <vt:lpstr>target_table24</vt:lpstr>
      <vt:lpstr>all_table24</vt:lpstr>
      <vt:lpstr>target_table25</vt:lpstr>
      <vt:lpstr>target_consolidated_table</vt:lpstr>
      <vt:lpstr>all_consolidated_table</vt:lpstr>
      <vt:lpstr>vendor_table</vt:lpstr>
      <vt:lpstr>all_table25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2022-11-14T17:53:37Z</dcterms:modified>
</cp:coreProperties>
</file>