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ate1904="1"/>
  <mc:AlternateContent xmlns:mc="http://schemas.openxmlformats.org/markup-compatibility/2006">
    <mc:Choice Requires="x15">
      <x15ac:absPath xmlns:x15ac="http://schemas.microsoft.com/office/spreadsheetml/2010/11/ac" url="C:\Users\kijah\Documents\E.C.O. Estimates\"/>
    </mc:Choice>
  </mc:AlternateContent>
  <xr:revisionPtr revIDLastSave="0" documentId="13_ncr:1_{6779DEA5-55D8-49B4-AEF6-6DEFD05E2987}" xr6:coauthVersionLast="47" xr6:coauthVersionMax="47" xr10:uidLastSave="{00000000-0000-0000-0000-000000000000}"/>
  <bookViews>
    <workbookView xWindow="-98" yWindow="-98" windowWidth="20715" windowHeight="13155" activeTab="3" xr2:uid="{00000000-000D-0000-FFFF-FFFF00000000}"/>
  </bookViews>
  <sheets>
    <sheet name="Instructions" sheetId="66" r:id="rId1"/>
    <sheet name="Summary - Table" sheetId="1" r:id="rId2"/>
    <sheet name="Summary - Rates" sheetId="2" r:id="rId3"/>
    <sheet name="Devices - Pricing Calcul" sheetId="9" r:id="rId4"/>
    <sheet name="Devices - Table" sheetId="5" r:id="rId5"/>
    <sheet name="Conduit + Wire - Pricing Calcul" sheetId="15" r:id="rId6"/>
    <sheet name="Conduit + Wire - Table" sheetId="11" r:id="rId7"/>
    <sheet name="Misc - Pricing Calcul" sheetId="27" r:id="rId8"/>
    <sheet name="Misc - Table" sheetId="23" r:id="rId9"/>
    <sheet name="Pricing Item 5 - Pricing Calcul" sheetId="33" r:id="rId10"/>
    <sheet name="Bid Item 5 - Table" sheetId="29" r:id="rId11"/>
    <sheet name="Pricing Item 6 - Pricing Calcul" sheetId="39" r:id="rId12"/>
    <sheet name="Bid Item 6 - Table" sheetId="35" r:id="rId13"/>
    <sheet name="Pricing Item 7 - Pricing Calcul" sheetId="45" r:id="rId14"/>
    <sheet name="Bid Item 7 - Table" sheetId="41" r:id="rId15"/>
    <sheet name="Pricing Item 8 - Pricing Calcul" sheetId="51" r:id="rId16"/>
    <sheet name="Bid Item 8 - Table" sheetId="47" r:id="rId17"/>
    <sheet name="Pricing Item Alt 1 - Pricing Ca" sheetId="57" r:id="rId18"/>
    <sheet name="Bid Item Alt 1 - Table" sheetId="53" r:id="rId19"/>
    <sheet name="Pricing Item Alt 2 - Pricing Ca" sheetId="63" r:id="rId20"/>
    <sheet name="Bid Item Alt 2 - Table" sheetId="59" r:id="rId21"/>
  </sheets>
  <definedNames>
    <definedName name="job">'Summary - Table'!$C$19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5" l="1"/>
  <c r="E19" i="5"/>
  <c r="E27" i="5"/>
  <c r="B14" i="5"/>
  <c r="B15" i="5"/>
  <c r="B19" i="5"/>
  <c r="B20" i="5"/>
  <c r="B22" i="5"/>
  <c r="B23" i="5"/>
  <c r="B27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5" i="5"/>
  <c r="A3" i="5"/>
  <c r="B2" i="2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E3" i="15"/>
  <c r="B3" i="11" s="1"/>
  <c r="C3" i="11" s="1"/>
  <c r="E4" i="15"/>
  <c r="B4" i="11" s="1"/>
  <c r="C4" i="11" s="1"/>
  <c r="D4" i="11" s="1"/>
  <c r="E5" i="15"/>
  <c r="B5" i="11" s="1"/>
  <c r="C5" i="11" s="1"/>
  <c r="E6" i="15"/>
  <c r="B6" i="11" s="1"/>
  <c r="C6" i="11" s="1"/>
  <c r="E7" i="15"/>
  <c r="E8" i="15"/>
  <c r="B8" i="11" s="1"/>
  <c r="C8" i="11" s="1"/>
  <c r="E9" i="15"/>
  <c r="B9" i="11" s="1"/>
  <c r="E10" i="15"/>
  <c r="B10" i="11" s="1"/>
  <c r="E11" i="15"/>
  <c r="E12" i="15"/>
  <c r="B12" i="11" s="1"/>
  <c r="C12" i="11" s="1"/>
  <c r="D12" i="11" s="1"/>
  <c r="E13" i="15"/>
  <c r="B13" i="11" s="1"/>
  <c r="C13" i="11" s="1"/>
  <c r="E14" i="15"/>
  <c r="B14" i="11" s="1"/>
  <c r="E15" i="15"/>
  <c r="E16" i="15"/>
  <c r="E17" i="15"/>
  <c r="E18" i="15"/>
  <c r="B18" i="11" s="1"/>
  <c r="E19" i="15"/>
  <c r="B19" i="11" s="1"/>
  <c r="C19" i="11" s="1"/>
  <c r="E20" i="15"/>
  <c r="B20" i="11" s="1"/>
  <c r="C20" i="11" s="1"/>
  <c r="D20" i="11" s="1"/>
  <c r="E21" i="15"/>
  <c r="B21" i="11" s="1"/>
  <c r="E22" i="15"/>
  <c r="B22" i="11" s="1"/>
  <c r="C22" i="11" s="1"/>
  <c r="E23" i="15"/>
  <c r="E24" i="15"/>
  <c r="E25" i="15"/>
  <c r="B25" i="11" s="1"/>
  <c r="E26" i="15"/>
  <c r="B26" i="11" s="1"/>
  <c r="E27" i="15"/>
  <c r="B27" i="11" s="1"/>
  <c r="C27" i="11" s="1"/>
  <c r="E28" i="15"/>
  <c r="B28" i="11" s="1"/>
  <c r="C28" i="11" s="1"/>
  <c r="D28" i="11" s="1"/>
  <c r="E29" i="15"/>
  <c r="B29" i="11" s="1"/>
  <c r="E30" i="15"/>
  <c r="B30" i="11" s="1"/>
  <c r="E31" i="15"/>
  <c r="B31" i="11" s="1"/>
  <c r="C31" i="11" s="1"/>
  <c r="E32" i="15"/>
  <c r="B32" i="11" s="1"/>
  <c r="C32" i="11" s="1"/>
  <c r="E33" i="15"/>
  <c r="B33" i="11" s="1"/>
  <c r="E34" i="15"/>
  <c r="B34" i="11" s="1"/>
  <c r="E35" i="15"/>
  <c r="B35" i="11" s="1"/>
  <c r="C35" i="11" s="1"/>
  <c r="E36" i="15"/>
  <c r="B36" i="11" s="1"/>
  <c r="C36" i="11" s="1"/>
  <c r="D36" i="11" s="1"/>
  <c r="E37" i="15"/>
  <c r="B37" i="11" s="1"/>
  <c r="C37" i="11" s="1"/>
  <c r="E38" i="15"/>
  <c r="B38" i="11" s="1"/>
  <c r="C38" i="11" s="1"/>
  <c r="E39" i="15"/>
  <c r="B39" i="11" s="1"/>
  <c r="C39" i="11" s="1"/>
  <c r="E40" i="15"/>
  <c r="B40" i="11" s="1"/>
  <c r="C40" i="11" s="1"/>
  <c r="E41" i="15"/>
  <c r="B41" i="11" s="1"/>
  <c r="E42" i="15"/>
  <c r="B42" i="11" s="1"/>
  <c r="E43" i="15"/>
  <c r="B43" i="11" s="1"/>
  <c r="C43" i="11" s="1"/>
  <c r="E44" i="15"/>
  <c r="B44" i="11" s="1"/>
  <c r="C44" i="11" s="1"/>
  <c r="D44" i="11" s="1"/>
  <c r="E45" i="15"/>
  <c r="B45" i="11" s="1"/>
  <c r="E46" i="15"/>
  <c r="E47" i="15"/>
  <c r="B47" i="11" s="1"/>
  <c r="C47" i="11" s="1"/>
  <c r="E48" i="15"/>
  <c r="B48" i="11" s="1"/>
  <c r="C48" i="11" s="1"/>
  <c r="E49" i="15"/>
  <c r="B49" i="11" s="1"/>
  <c r="B11" i="11"/>
  <c r="C11" i="11" s="1"/>
  <c r="B16" i="11"/>
  <c r="C16" i="11" s="1"/>
  <c r="B17" i="11"/>
  <c r="B23" i="11"/>
  <c r="C23" i="11" s="1"/>
  <c r="B24" i="11"/>
  <c r="C24" i="11" s="1"/>
  <c r="G3" i="9"/>
  <c r="G4" i="9"/>
  <c r="G5" i="9"/>
  <c r="E5" i="5" s="1"/>
  <c r="G6" i="9"/>
  <c r="E6" i="5" s="1"/>
  <c r="G7" i="9"/>
  <c r="E7" i="5" s="1"/>
  <c r="G8" i="9"/>
  <c r="E8" i="5" s="1"/>
  <c r="G9" i="9"/>
  <c r="E9" i="5" s="1"/>
  <c r="G10" i="9"/>
  <c r="E10" i="5" s="1"/>
  <c r="G11" i="9"/>
  <c r="G12" i="9"/>
  <c r="E12" i="5" s="1"/>
  <c r="G13" i="9"/>
  <c r="E13" i="5" s="1"/>
  <c r="G14" i="9"/>
  <c r="E14" i="5" s="1"/>
  <c r="G15" i="9"/>
  <c r="E15" i="5" s="1"/>
  <c r="G16" i="9"/>
  <c r="E16" i="5" s="1"/>
  <c r="G17" i="9"/>
  <c r="E17" i="5" s="1"/>
  <c r="G18" i="9"/>
  <c r="E18" i="5" s="1"/>
  <c r="G19" i="9"/>
  <c r="G20" i="9"/>
  <c r="E20" i="5" s="1"/>
  <c r="G21" i="9"/>
  <c r="E21" i="5" s="1"/>
  <c r="G22" i="9"/>
  <c r="E22" i="5" s="1"/>
  <c r="G23" i="9"/>
  <c r="E23" i="5" s="1"/>
  <c r="G24" i="9"/>
  <c r="E24" i="5" s="1"/>
  <c r="G25" i="9"/>
  <c r="E25" i="5" s="1"/>
  <c r="G26" i="9"/>
  <c r="E26" i="5" s="1"/>
  <c r="G27" i="9"/>
  <c r="E3" i="9"/>
  <c r="E4" i="9"/>
  <c r="E5" i="9"/>
  <c r="B5" i="5" s="1"/>
  <c r="E6" i="9"/>
  <c r="B6" i="5" s="1"/>
  <c r="E7" i="9"/>
  <c r="B7" i="5" s="1"/>
  <c r="E8" i="9"/>
  <c r="B8" i="5" s="1"/>
  <c r="E9" i="9"/>
  <c r="B9" i="5" s="1"/>
  <c r="E10" i="9"/>
  <c r="B10" i="5" s="1"/>
  <c r="E11" i="9"/>
  <c r="B11" i="5" s="1"/>
  <c r="E12" i="9"/>
  <c r="B12" i="5" s="1"/>
  <c r="E13" i="9"/>
  <c r="B13" i="5" s="1"/>
  <c r="E14" i="9"/>
  <c r="E15" i="9"/>
  <c r="E16" i="9"/>
  <c r="B16" i="5" s="1"/>
  <c r="E17" i="9"/>
  <c r="B17" i="5" s="1"/>
  <c r="E18" i="9"/>
  <c r="B18" i="5" s="1"/>
  <c r="E19" i="9"/>
  <c r="E20" i="9"/>
  <c r="E21" i="9"/>
  <c r="B21" i="5" s="1"/>
  <c r="E22" i="9"/>
  <c r="E23" i="9"/>
  <c r="E24" i="9"/>
  <c r="B24" i="5" s="1"/>
  <c r="E25" i="9"/>
  <c r="B25" i="5" s="1"/>
  <c r="E26" i="9"/>
  <c r="B26" i="5" s="1"/>
  <c r="E27" i="9"/>
  <c r="B7" i="11"/>
  <c r="C7" i="11" s="1"/>
  <c r="B15" i="11"/>
  <c r="C15" i="11" s="1"/>
  <c r="B4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K8" i="23"/>
  <c r="J8" i="27"/>
  <c r="K8" i="11"/>
  <c r="J10" i="15"/>
  <c r="K8" i="5"/>
  <c r="J7" i="9"/>
  <c r="E17" i="11"/>
  <c r="E15" i="11" l="1"/>
  <c r="E32" i="11"/>
  <c r="E25" i="11"/>
  <c r="E9" i="11"/>
  <c r="E40" i="11"/>
  <c r="E27" i="11"/>
  <c r="E11" i="11"/>
  <c r="E34" i="11"/>
  <c r="E36" i="11"/>
  <c r="F36" i="11" s="1"/>
  <c r="G36" i="11" s="1"/>
  <c r="H36" i="11" s="1"/>
  <c r="E37" i="11"/>
  <c r="E16" i="11"/>
  <c r="E35" i="11"/>
  <c r="E26" i="11"/>
  <c r="E18" i="11"/>
  <c r="C21" i="11"/>
  <c r="D21" i="11" s="1"/>
  <c r="C29" i="11"/>
  <c r="D29" i="11" s="1"/>
  <c r="D37" i="11"/>
  <c r="D22" i="11"/>
  <c r="C46" i="11"/>
  <c r="D46" i="11" s="1"/>
  <c r="C14" i="11"/>
  <c r="D14" i="11" s="1"/>
  <c r="D13" i="11"/>
  <c r="C45" i="11"/>
  <c r="D45" i="11" s="1"/>
  <c r="D5" i="11"/>
  <c r="D38" i="11"/>
  <c r="D6" i="11"/>
  <c r="C30" i="11"/>
  <c r="D30" i="11" s="1"/>
  <c r="C26" i="11"/>
  <c r="D26" i="11" s="1"/>
  <c r="C25" i="11"/>
  <c r="D25" i="11" s="1"/>
  <c r="C18" i="11"/>
  <c r="D18" i="11" s="1"/>
  <c r="C33" i="11"/>
  <c r="D33" i="11" s="1"/>
  <c r="C34" i="11"/>
  <c r="D34" i="11" s="1"/>
  <c r="C41" i="11"/>
  <c r="D41" i="11" s="1"/>
  <c r="C9" i="11"/>
  <c r="D9" i="11" s="1"/>
  <c r="C42" i="11"/>
  <c r="D42" i="11" s="1"/>
  <c r="C49" i="11"/>
  <c r="D49" i="11" s="1"/>
  <c r="C10" i="11"/>
  <c r="D10" i="11" s="1"/>
  <c r="C17" i="11"/>
  <c r="D17" i="11" s="1"/>
  <c r="F17" i="11" s="1"/>
  <c r="G17" i="11" s="1"/>
  <c r="H17" i="11" s="1"/>
  <c r="D43" i="11"/>
  <c r="D35" i="11"/>
  <c r="D27" i="11"/>
  <c r="D19" i="11"/>
  <c r="D11" i="11"/>
  <c r="F11" i="11" s="1"/>
  <c r="G11" i="11" s="1"/>
  <c r="H11" i="11" s="1"/>
  <c r="D3" i="11"/>
  <c r="D48" i="11"/>
  <c r="D40" i="11"/>
  <c r="F40" i="11" s="1"/>
  <c r="G40" i="11" s="1"/>
  <c r="H40" i="11" s="1"/>
  <c r="D32" i="11"/>
  <c r="D24" i="11"/>
  <c r="D16" i="11"/>
  <c r="D8" i="11"/>
  <c r="D47" i="11"/>
  <c r="D39" i="11"/>
  <c r="D31" i="11"/>
  <c r="D23" i="11"/>
  <c r="D15" i="11"/>
  <c r="D7" i="11"/>
  <c r="A4" i="5"/>
  <c r="C17" i="5"/>
  <c r="F26" i="11" l="1"/>
  <c r="F9" i="11"/>
  <c r="G9" i="11" s="1"/>
  <c r="H9" i="11" s="1"/>
  <c r="F15" i="11"/>
  <c r="G15" i="11" s="1"/>
  <c r="H15" i="11" s="1"/>
  <c r="F16" i="11"/>
  <c r="G16" i="11" s="1"/>
  <c r="H16" i="11" s="1"/>
  <c r="F25" i="11"/>
  <c r="G25" i="11" s="1"/>
  <c r="H25" i="11" s="1"/>
  <c r="F35" i="11"/>
  <c r="G35" i="11" s="1"/>
  <c r="H35" i="11" s="1"/>
  <c r="F34" i="11"/>
  <c r="G34" i="11" s="1"/>
  <c r="H34" i="11" s="1"/>
  <c r="F37" i="11"/>
  <c r="G37" i="11" s="1"/>
  <c r="H37" i="11" s="1"/>
  <c r="F27" i="11"/>
  <c r="G27" i="11" s="1"/>
  <c r="H27" i="11" s="1"/>
  <c r="F32" i="11"/>
  <c r="G32" i="11" s="1"/>
  <c r="H32" i="11" s="1"/>
  <c r="F18" i="11"/>
  <c r="G18" i="11" s="1"/>
  <c r="H18" i="11" s="1"/>
  <c r="G26" i="11"/>
  <c r="H26" i="11" s="1"/>
  <c r="E43" i="11"/>
  <c r="F43" i="11" s="1"/>
  <c r="G43" i="11" s="1"/>
  <c r="H43" i="11" s="1"/>
  <c r="E44" i="11"/>
  <c r="F44" i="11" s="1"/>
  <c r="G44" i="11" s="1"/>
  <c r="H44" i="11" s="1"/>
  <c r="E45" i="11"/>
  <c r="F45" i="11" s="1"/>
  <c r="G45" i="11" s="1"/>
  <c r="H45" i="11" s="1"/>
  <c r="E46" i="11"/>
  <c r="F46" i="11" s="1"/>
  <c r="E47" i="11"/>
  <c r="F47" i="11" s="1"/>
  <c r="G47" i="11" s="1"/>
  <c r="H47" i="11" s="1"/>
  <c r="E48" i="11"/>
  <c r="F48" i="11" s="1"/>
  <c r="G48" i="11" s="1"/>
  <c r="H48" i="11" s="1"/>
  <c r="E49" i="11"/>
  <c r="F49" i="11" s="1"/>
  <c r="G49" i="11" s="1"/>
  <c r="H49" i="11" s="1"/>
  <c r="E39" i="11"/>
  <c r="F39" i="11" s="1"/>
  <c r="G39" i="11" s="1"/>
  <c r="H39" i="11" s="1"/>
  <c r="E41" i="11"/>
  <c r="F41" i="11" s="1"/>
  <c r="G41" i="11" s="1"/>
  <c r="H41" i="11" s="1"/>
  <c r="E42" i="11"/>
  <c r="F42" i="11" s="1"/>
  <c r="G46" i="11" l="1"/>
  <c r="H46" i="11" s="1"/>
  <c r="G42" i="11"/>
  <c r="H42" i="11" s="1"/>
  <c r="E7" i="11"/>
  <c r="F7" i="11" s="1"/>
  <c r="G7" i="11" s="1"/>
  <c r="H7" i="11" s="1"/>
  <c r="G10" i="27" l="1"/>
  <c r="G7" i="27" l="1"/>
  <c r="E7" i="27"/>
  <c r="G6" i="27"/>
  <c r="E6" i="27"/>
  <c r="E5" i="27"/>
  <c r="G4" i="27"/>
  <c r="E4" i="27"/>
  <c r="G3" i="27"/>
  <c r="E3" i="27"/>
  <c r="G2" i="27"/>
  <c r="G7" i="33"/>
  <c r="E7" i="33"/>
  <c r="G6" i="33"/>
  <c r="E6" i="33"/>
  <c r="G5" i="33"/>
  <c r="E5" i="33"/>
  <c r="G4" i="33"/>
  <c r="E4" i="33"/>
  <c r="G3" i="33"/>
  <c r="E3" i="33"/>
  <c r="G2" i="33"/>
  <c r="E2" i="33"/>
  <c r="E22" i="11"/>
  <c r="F22" i="11" s="1"/>
  <c r="E21" i="11"/>
  <c r="F21" i="11" s="1"/>
  <c r="G21" i="11" s="1"/>
  <c r="H21" i="11" s="1"/>
  <c r="E20" i="11"/>
  <c r="F20" i="11" s="1"/>
  <c r="G20" i="11" s="1"/>
  <c r="H20" i="11" s="1"/>
  <c r="E19" i="11"/>
  <c r="F19" i="11" s="1"/>
  <c r="G19" i="11" s="1"/>
  <c r="H19" i="11" s="1"/>
  <c r="E14" i="11"/>
  <c r="F14" i="11" s="1"/>
  <c r="E13" i="11"/>
  <c r="F13" i="11" s="1"/>
  <c r="G13" i="11" s="1"/>
  <c r="H13" i="11" s="1"/>
  <c r="E12" i="11"/>
  <c r="F12" i="11" s="1"/>
  <c r="G12" i="11" s="1"/>
  <c r="H12" i="11" s="1"/>
  <c r="E10" i="11"/>
  <c r="F10" i="11" s="1"/>
  <c r="E8" i="11"/>
  <c r="F8" i="11" s="1"/>
  <c r="G8" i="11" s="1"/>
  <c r="H8" i="11" s="1"/>
  <c r="E6" i="11"/>
  <c r="F6" i="11" s="1"/>
  <c r="E5" i="11"/>
  <c r="F5" i="11" s="1"/>
  <c r="G5" i="11" s="1"/>
  <c r="H5" i="11" s="1"/>
  <c r="E4" i="11"/>
  <c r="F4" i="11" s="1"/>
  <c r="G4" i="11" s="1"/>
  <c r="H4" i="11" s="1"/>
  <c r="E3" i="11"/>
  <c r="F3" i="11" s="1"/>
  <c r="G3" i="11" s="1"/>
  <c r="H3" i="11" s="1"/>
  <c r="G2" i="15"/>
  <c r="E2" i="15"/>
  <c r="E50" i="15" s="1"/>
  <c r="G10" i="11" l="1"/>
  <c r="H10" i="11" s="1"/>
  <c r="G22" i="11"/>
  <c r="H22" i="11" s="1"/>
  <c r="G14" i="11"/>
  <c r="H14" i="11" s="1"/>
  <c r="G6" i="11"/>
  <c r="H6" i="11" s="1"/>
  <c r="E4" i="5"/>
  <c r="B4" i="5"/>
  <c r="C4" i="5" s="1"/>
  <c r="G2" i="9"/>
  <c r="E2" i="9"/>
  <c r="K9" i="23" l="1"/>
  <c r="A14" i="1" l="1"/>
  <c r="A13" i="1"/>
  <c r="A8" i="1"/>
  <c r="A7" i="1"/>
  <c r="A6" i="1"/>
  <c r="A5" i="1"/>
  <c r="A4" i="1"/>
  <c r="A3" i="1"/>
  <c r="A2" i="1"/>
  <c r="K9" i="59"/>
  <c r="J8" i="63"/>
  <c r="K9" i="53"/>
  <c r="J8" i="57"/>
  <c r="K9" i="47"/>
  <c r="J8" i="51"/>
  <c r="K9" i="41"/>
  <c r="J8" i="45"/>
  <c r="K9" i="35"/>
  <c r="J8" i="39"/>
  <c r="K9" i="29"/>
  <c r="J8" i="33"/>
  <c r="K9" i="11"/>
  <c r="K9" i="5"/>
  <c r="K8" i="59"/>
  <c r="K8" i="53"/>
  <c r="K8" i="47"/>
  <c r="K8" i="41"/>
  <c r="K8" i="35"/>
  <c r="K8" i="29"/>
  <c r="E3" i="63"/>
  <c r="B3" i="59" s="1"/>
  <c r="C3" i="59" s="1"/>
  <c r="D3" i="59" s="1"/>
  <c r="G3" i="63"/>
  <c r="E3" i="59" s="1"/>
  <c r="E4" i="63"/>
  <c r="G4" i="63"/>
  <c r="E4" i="59" s="1"/>
  <c r="E5" i="63"/>
  <c r="B5" i="59" s="1"/>
  <c r="C5" i="59" s="1"/>
  <c r="G5" i="63"/>
  <c r="E5" i="59" s="1"/>
  <c r="E6" i="63"/>
  <c r="B6" i="59" s="1"/>
  <c r="G6" i="63"/>
  <c r="E6" i="59" s="1"/>
  <c r="E7" i="63"/>
  <c r="B7" i="59" s="1"/>
  <c r="C7" i="59" s="1"/>
  <c r="G7" i="63"/>
  <c r="E7" i="59" s="1"/>
  <c r="E8" i="63"/>
  <c r="G8" i="63"/>
  <c r="E8" i="59" s="1"/>
  <c r="E9" i="63"/>
  <c r="B9" i="59" s="1"/>
  <c r="C9" i="59" s="1"/>
  <c r="D9" i="59" s="1"/>
  <c r="G9" i="63"/>
  <c r="E9" i="59" s="1"/>
  <c r="E10" i="63"/>
  <c r="G10" i="63"/>
  <c r="E10" i="59" s="1"/>
  <c r="E11" i="63"/>
  <c r="B11" i="59" s="1"/>
  <c r="C11" i="59" s="1"/>
  <c r="G11" i="63"/>
  <c r="E11" i="59" s="1"/>
  <c r="E12" i="63"/>
  <c r="G12" i="63"/>
  <c r="E12" i="59" s="1"/>
  <c r="E13" i="63"/>
  <c r="B13" i="59" s="1"/>
  <c r="C13" i="59" s="1"/>
  <c r="G13" i="63"/>
  <c r="E13" i="59" s="1"/>
  <c r="E14" i="63"/>
  <c r="G14" i="63"/>
  <c r="E14" i="59" s="1"/>
  <c r="E15" i="63"/>
  <c r="B15" i="59" s="1"/>
  <c r="C15" i="59" s="1"/>
  <c r="G15" i="63"/>
  <c r="E15" i="59" s="1"/>
  <c r="E16" i="63"/>
  <c r="B16" i="59" s="1"/>
  <c r="C16" i="59" s="1"/>
  <c r="D16" i="59" s="1"/>
  <c r="G16" i="63"/>
  <c r="E16" i="59" s="1"/>
  <c r="E17" i="63"/>
  <c r="B17" i="59" s="1"/>
  <c r="G17" i="63"/>
  <c r="E17" i="59" s="1"/>
  <c r="E18" i="63"/>
  <c r="B18" i="59" s="1"/>
  <c r="C18" i="59" s="1"/>
  <c r="G18" i="63"/>
  <c r="E18" i="59" s="1"/>
  <c r="E19" i="63"/>
  <c r="B19" i="59" s="1"/>
  <c r="G19" i="63"/>
  <c r="E19" i="59" s="1"/>
  <c r="E20" i="63"/>
  <c r="B20" i="59" s="1"/>
  <c r="C20" i="59" s="1"/>
  <c r="D20" i="59" s="1"/>
  <c r="G20" i="63"/>
  <c r="E20" i="59" s="1"/>
  <c r="E21" i="63"/>
  <c r="B21" i="59" s="1"/>
  <c r="C21" i="59" s="1"/>
  <c r="G21" i="63"/>
  <c r="E21" i="59" s="1"/>
  <c r="E22" i="63"/>
  <c r="B22" i="59" s="1"/>
  <c r="G22" i="63"/>
  <c r="E22" i="59" s="1"/>
  <c r="E23" i="63"/>
  <c r="B23" i="59" s="1"/>
  <c r="C23" i="59" s="1"/>
  <c r="G23" i="63"/>
  <c r="E23" i="59" s="1"/>
  <c r="E24" i="63"/>
  <c r="G24" i="63"/>
  <c r="E24" i="59" s="1"/>
  <c r="E25" i="63"/>
  <c r="B25" i="59" s="1"/>
  <c r="G25" i="63"/>
  <c r="E25" i="59"/>
  <c r="E26" i="63"/>
  <c r="B26" i="59" s="1"/>
  <c r="C26" i="59" s="1"/>
  <c r="D26" i="59" s="1"/>
  <c r="G26" i="63"/>
  <c r="E26" i="59" s="1"/>
  <c r="E27" i="63"/>
  <c r="B27" i="59" s="1"/>
  <c r="C27" i="59" s="1"/>
  <c r="G27" i="63"/>
  <c r="E27" i="59" s="1"/>
  <c r="E28" i="63"/>
  <c r="G28" i="63"/>
  <c r="E28" i="59" s="1"/>
  <c r="A3" i="59"/>
  <c r="A4" i="59"/>
  <c r="B4" i="59"/>
  <c r="A5" i="59"/>
  <c r="A6" i="59"/>
  <c r="A7" i="59"/>
  <c r="A8" i="59"/>
  <c r="B8" i="59"/>
  <c r="C8" i="59" s="1"/>
  <c r="D8" i="59" s="1"/>
  <c r="A9" i="59"/>
  <c r="A10" i="59"/>
  <c r="B10" i="59"/>
  <c r="C10" i="59" s="1"/>
  <c r="A11" i="59"/>
  <c r="A12" i="59"/>
  <c r="B12" i="59"/>
  <c r="A13" i="59"/>
  <c r="A14" i="59"/>
  <c r="B14" i="59"/>
  <c r="C14" i="59" s="1"/>
  <c r="D14" i="59" s="1"/>
  <c r="A15" i="59"/>
  <c r="A16" i="59"/>
  <c r="A17" i="59"/>
  <c r="A18" i="59"/>
  <c r="A19" i="59"/>
  <c r="A20" i="59"/>
  <c r="A21" i="59"/>
  <c r="A22" i="59"/>
  <c r="A23" i="59"/>
  <c r="A24" i="59"/>
  <c r="B24" i="59"/>
  <c r="C24" i="59" s="1"/>
  <c r="D24" i="59" s="1"/>
  <c r="A25" i="59"/>
  <c r="A26" i="59"/>
  <c r="A27" i="59"/>
  <c r="A28" i="59"/>
  <c r="B28" i="59"/>
  <c r="C28" i="59" s="1"/>
  <c r="D28" i="59" s="1"/>
  <c r="E3" i="57"/>
  <c r="G3" i="57"/>
  <c r="E3" i="53" s="1"/>
  <c r="E4" i="57"/>
  <c r="B4" i="53" s="1"/>
  <c r="C4" i="53" s="1"/>
  <c r="G4" i="57"/>
  <c r="E4" i="53" s="1"/>
  <c r="E5" i="57"/>
  <c r="G5" i="57"/>
  <c r="E5" i="53" s="1"/>
  <c r="E6" i="57"/>
  <c r="B6" i="53" s="1"/>
  <c r="G6" i="57"/>
  <c r="E6" i="53" s="1"/>
  <c r="E7" i="57"/>
  <c r="G7" i="57"/>
  <c r="E7" i="53" s="1"/>
  <c r="E8" i="57"/>
  <c r="B8" i="53" s="1"/>
  <c r="C8" i="53" s="1"/>
  <c r="G8" i="57"/>
  <c r="E8" i="53" s="1"/>
  <c r="E9" i="57"/>
  <c r="B9" i="53" s="1"/>
  <c r="G9" i="57"/>
  <c r="E9" i="53" s="1"/>
  <c r="E10" i="57"/>
  <c r="B10" i="53" s="1"/>
  <c r="G10" i="57"/>
  <c r="E10" i="53" s="1"/>
  <c r="E11" i="57"/>
  <c r="B11" i="53" s="1"/>
  <c r="C11" i="53" s="1"/>
  <c r="D11" i="53" s="1"/>
  <c r="G11" i="57"/>
  <c r="E11" i="53" s="1"/>
  <c r="E12" i="57"/>
  <c r="B12" i="53" s="1"/>
  <c r="G12" i="57"/>
  <c r="E12" i="53" s="1"/>
  <c r="E13" i="57"/>
  <c r="B13" i="53" s="1"/>
  <c r="G13" i="57"/>
  <c r="E13" i="53" s="1"/>
  <c r="E14" i="57"/>
  <c r="B14" i="53" s="1"/>
  <c r="G14" i="57"/>
  <c r="E14" i="53" s="1"/>
  <c r="E15" i="57"/>
  <c r="B15" i="53" s="1"/>
  <c r="C15" i="53" s="1"/>
  <c r="G15" i="57"/>
  <c r="E15" i="53" s="1"/>
  <c r="E16" i="57"/>
  <c r="B16" i="53" s="1"/>
  <c r="C16" i="53" s="1"/>
  <c r="D16" i="53" s="1"/>
  <c r="G16" i="57"/>
  <c r="E16" i="53" s="1"/>
  <c r="E17" i="57"/>
  <c r="B17" i="53" s="1"/>
  <c r="C17" i="53" s="1"/>
  <c r="G17" i="57"/>
  <c r="E17" i="53" s="1"/>
  <c r="E18" i="57"/>
  <c r="B18" i="53" s="1"/>
  <c r="C18" i="53" s="1"/>
  <c r="G18" i="57"/>
  <c r="E18" i="53" s="1"/>
  <c r="E19" i="57"/>
  <c r="B19" i="53" s="1"/>
  <c r="G19" i="57"/>
  <c r="E19" i="53" s="1"/>
  <c r="E20" i="57"/>
  <c r="G20" i="57"/>
  <c r="E20" i="53" s="1"/>
  <c r="E21" i="57"/>
  <c r="B21" i="53" s="1"/>
  <c r="G21" i="57"/>
  <c r="E21" i="53" s="1"/>
  <c r="E22" i="57"/>
  <c r="B22" i="53" s="1"/>
  <c r="C22" i="53" s="1"/>
  <c r="G22" i="57"/>
  <c r="E22" i="53" s="1"/>
  <c r="E23" i="57"/>
  <c r="G23" i="57"/>
  <c r="E23" i="53" s="1"/>
  <c r="E24" i="57"/>
  <c r="B24" i="53" s="1"/>
  <c r="C24" i="53" s="1"/>
  <c r="D24" i="53" s="1"/>
  <c r="G24" i="57"/>
  <c r="E24" i="53" s="1"/>
  <c r="E25" i="57"/>
  <c r="B25" i="53" s="1"/>
  <c r="G25" i="57"/>
  <c r="E25" i="53" s="1"/>
  <c r="E26" i="57"/>
  <c r="B26" i="53" s="1"/>
  <c r="G26" i="57"/>
  <c r="E27" i="57"/>
  <c r="B27" i="53" s="1"/>
  <c r="C27" i="53" s="1"/>
  <c r="D27" i="53" s="1"/>
  <c r="G27" i="57"/>
  <c r="E27" i="53" s="1"/>
  <c r="E28" i="57"/>
  <c r="B28" i="53" s="1"/>
  <c r="C28" i="53" s="1"/>
  <c r="G28" i="57"/>
  <c r="E28" i="53" s="1"/>
  <c r="A3" i="53"/>
  <c r="B3" i="53"/>
  <c r="A4" i="53"/>
  <c r="A5" i="53"/>
  <c r="B5" i="53"/>
  <c r="C5" i="53" s="1"/>
  <c r="D5" i="53" s="1"/>
  <c r="A6" i="53"/>
  <c r="A7" i="53"/>
  <c r="B7" i="53"/>
  <c r="C7" i="53" s="1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B20" i="53"/>
  <c r="C20" i="53" s="1"/>
  <c r="A21" i="53"/>
  <c r="A22" i="53"/>
  <c r="A23" i="53"/>
  <c r="B23" i="53"/>
  <c r="C23" i="53" s="1"/>
  <c r="A24" i="53"/>
  <c r="A25" i="53"/>
  <c r="A26" i="53"/>
  <c r="A27" i="53"/>
  <c r="A28" i="53"/>
  <c r="E3" i="51"/>
  <c r="G3" i="51"/>
  <c r="E3" i="47" s="1"/>
  <c r="E4" i="51"/>
  <c r="B4" i="47" s="1"/>
  <c r="G4" i="51"/>
  <c r="E4" i="47" s="1"/>
  <c r="E5" i="51"/>
  <c r="B5" i="47" s="1"/>
  <c r="C5" i="47" s="1"/>
  <c r="G5" i="51"/>
  <c r="E5" i="47" s="1"/>
  <c r="E6" i="51"/>
  <c r="B6" i="47" s="1"/>
  <c r="C6" i="47" s="1"/>
  <c r="D6" i="47" s="1"/>
  <c r="G6" i="51"/>
  <c r="E6" i="47" s="1"/>
  <c r="E7" i="51"/>
  <c r="G7" i="51"/>
  <c r="E7" i="47" s="1"/>
  <c r="E8" i="51"/>
  <c r="B8" i="47" s="1"/>
  <c r="C8" i="47" s="1"/>
  <c r="G8" i="51"/>
  <c r="E8" i="47" s="1"/>
  <c r="E9" i="51"/>
  <c r="B9" i="47" s="1"/>
  <c r="C9" i="47" s="1"/>
  <c r="G9" i="51"/>
  <c r="E9" i="47" s="1"/>
  <c r="E10" i="51"/>
  <c r="G10" i="51"/>
  <c r="E10" i="47" s="1"/>
  <c r="E11" i="51"/>
  <c r="B11" i="47" s="1"/>
  <c r="G11" i="51"/>
  <c r="E11" i="47" s="1"/>
  <c r="E12" i="51"/>
  <c r="G12" i="51"/>
  <c r="E12" i="47" s="1"/>
  <c r="E13" i="51"/>
  <c r="B13" i="47" s="1"/>
  <c r="G13" i="51"/>
  <c r="E13" i="47" s="1"/>
  <c r="E14" i="51"/>
  <c r="B14" i="47" s="1"/>
  <c r="C14" i="47" s="1"/>
  <c r="D14" i="47" s="1"/>
  <c r="G14" i="51"/>
  <c r="E14" i="47" s="1"/>
  <c r="E15" i="51"/>
  <c r="B15" i="47" s="1"/>
  <c r="C15" i="47" s="1"/>
  <c r="G15" i="51"/>
  <c r="E15" i="47" s="1"/>
  <c r="E16" i="51"/>
  <c r="B16" i="47" s="1"/>
  <c r="G16" i="51"/>
  <c r="E16" i="47" s="1"/>
  <c r="E17" i="51"/>
  <c r="B17" i="47" s="1"/>
  <c r="C17" i="47" s="1"/>
  <c r="D17" i="47" s="1"/>
  <c r="G17" i="51"/>
  <c r="E17" i="47" s="1"/>
  <c r="E18" i="51"/>
  <c r="B18" i="47" s="1"/>
  <c r="G18" i="51"/>
  <c r="E18" i="47" s="1"/>
  <c r="E19" i="51"/>
  <c r="B19" i="47" s="1"/>
  <c r="G19" i="51"/>
  <c r="E19" i="47" s="1"/>
  <c r="E20" i="51"/>
  <c r="B20" i="47" s="1"/>
  <c r="G20" i="51"/>
  <c r="E20" i="47" s="1"/>
  <c r="E21" i="51"/>
  <c r="B21" i="47" s="1"/>
  <c r="C21" i="47" s="1"/>
  <c r="G21" i="51"/>
  <c r="E21" i="47" s="1"/>
  <c r="E22" i="51"/>
  <c r="B22" i="47" s="1"/>
  <c r="C22" i="47" s="1"/>
  <c r="D22" i="47" s="1"/>
  <c r="G22" i="51"/>
  <c r="E22" i="47" s="1"/>
  <c r="E23" i="51"/>
  <c r="B23" i="47" s="1"/>
  <c r="G23" i="51"/>
  <c r="E23" i="47" s="1"/>
  <c r="E24" i="51"/>
  <c r="B24" i="47" s="1"/>
  <c r="C24" i="47" s="1"/>
  <c r="D24" i="47" s="1"/>
  <c r="G24" i="51"/>
  <c r="E24" i="47" s="1"/>
  <c r="E25" i="51"/>
  <c r="B25" i="47" s="1"/>
  <c r="C25" i="47" s="1"/>
  <c r="D25" i="47" s="1"/>
  <c r="G25" i="51"/>
  <c r="E25" i="47" s="1"/>
  <c r="E26" i="51"/>
  <c r="B26" i="47" s="1"/>
  <c r="G26" i="51"/>
  <c r="E26" i="47"/>
  <c r="E27" i="51"/>
  <c r="B27" i="47" s="1"/>
  <c r="G27" i="51"/>
  <c r="E27" i="47" s="1"/>
  <c r="E28" i="51"/>
  <c r="B28" i="47" s="1"/>
  <c r="G28" i="51"/>
  <c r="E28" i="47" s="1"/>
  <c r="A3" i="47"/>
  <c r="B3" i="47"/>
  <c r="A4" i="47"/>
  <c r="A5" i="47"/>
  <c r="A6" i="47"/>
  <c r="A7" i="47"/>
  <c r="B7" i="47"/>
  <c r="C7" i="47" s="1"/>
  <c r="A8" i="47"/>
  <c r="A9" i="47"/>
  <c r="A10" i="47"/>
  <c r="B10" i="47"/>
  <c r="A11" i="47"/>
  <c r="A12" i="47"/>
  <c r="B12" i="47"/>
  <c r="C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E3" i="45"/>
  <c r="B3" i="41" s="1"/>
  <c r="G3" i="45"/>
  <c r="E3" i="41" s="1"/>
  <c r="E4" i="45"/>
  <c r="G4" i="45"/>
  <c r="E4" i="41" s="1"/>
  <c r="E5" i="45"/>
  <c r="G5" i="45"/>
  <c r="E5" i="41" s="1"/>
  <c r="E6" i="45"/>
  <c r="B6" i="41" s="1"/>
  <c r="C6" i="41" s="1"/>
  <c r="D6" i="41" s="1"/>
  <c r="G6" i="45"/>
  <c r="E6" i="41" s="1"/>
  <c r="E7" i="45"/>
  <c r="B7" i="41" s="1"/>
  <c r="G7" i="45"/>
  <c r="E8" i="45"/>
  <c r="G8" i="45"/>
  <c r="E8" i="41" s="1"/>
  <c r="E9" i="45"/>
  <c r="B9" i="41" s="1"/>
  <c r="C9" i="41" s="1"/>
  <c r="G9" i="45"/>
  <c r="E10" i="45"/>
  <c r="B10" i="41" s="1"/>
  <c r="G10" i="45"/>
  <c r="E10" i="41" s="1"/>
  <c r="E11" i="45"/>
  <c r="B11" i="41" s="1"/>
  <c r="C11" i="41" s="1"/>
  <c r="D11" i="41" s="1"/>
  <c r="G11" i="45"/>
  <c r="E11" i="41" s="1"/>
  <c r="E12" i="45"/>
  <c r="B12" i="41" s="1"/>
  <c r="C12" i="41" s="1"/>
  <c r="G12" i="45"/>
  <c r="E12" i="41" s="1"/>
  <c r="E13" i="45"/>
  <c r="B13" i="41" s="1"/>
  <c r="C13" i="41" s="1"/>
  <c r="G13" i="45"/>
  <c r="E13" i="41" s="1"/>
  <c r="E14" i="45"/>
  <c r="B14" i="41" s="1"/>
  <c r="C14" i="41" s="1"/>
  <c r="D14" i="41" s="1"/>
  <c r="G14" i="45"/>
  <c r="E14" i="41" s="1"/>
  <c r="E15" i="45"/>
  <c r="B15" i="41" s="1"/>
  <c r="G15" i="45"/>
  <c r="E16" i="45"/>
  <c r="B16" i="41" s="1"/>
  <c r="G16" i="45"/>
  <c r="E16" i="41" s="1"/>
  <c r="E17" i="45"/>
  <c r="B17" i="41" s="1"/>
  <c r="C17" i="41" s="1"/>
  <c r="G17" i="45"/>
  <c r="E17" i="41" s="1"/>
  <c r="E18" i="45"/>
  <c r="B18" i="41" s="1"/>
  <c r="C18" i="41" s="1"/>
  <c r="D18" i="41" s="1"/>
  <c r="G18" i="45"/>
  <c r="E18" i="41" s="1"/>
  <c r="E19" i="45"/>
  <c r="B19" i="41" s="1"/>
  <c r="C19" i="41" s="1"/>
  <c r="D19" i="41" s="1"/>
  <c r="G19" i="45"/>
  <c r="E19" i="41" s="1"/>
  <c r="E20" i="45"/>
  <c r="B20" i="41" s="1"/>
  <c r="C20" i="41" s="1"/>
  <c r="G20" i="45"/>
  <c r="E20" i="41" s="1"/>
  <c r="E21" i="45"/>
  <c r="B21" i="41" s="1"/>
  <c r="G21" i="45"/>
  <c r="E22" i="45"/>
  <c r="B22" i="41" s="1"/>
  <c r="G22" i="45"/>
  <c r="E22" i="41" s="1"/>
  <c r="E23" i="45"/>
  <c r="B23" i="41" s="1"/>
  <c r="G23" i="45"/>
  <c r="E23" i="41" s="1"/>
  <c r="E24" i="45"/>
  <c r="B24" i="41" s="1"/>
  <c r="C24" i="41" s="1"/>
  <c r="G24" i="45"/>
  <c r="E24" i="41" s="1"/>
  <c r="E25" i="45"/>
  <c r="B25" i="41" s="1"/>
  <c r="G25" i="45"/>
  <c r="E25" i="41" s="1"/>
  <c r="E26" i="45"/>
  <c r="B26" i="41" s="1"/>
  <c r="G26" i="45"/>
  <c r="E26" i="41" s="1"/>
  <c r="E27" i="45"/>
  <c r="B27" i="41" s="1"/>
  <c r="C27" i="41" s="1"/>
  <c r="D27" i="41" s="1"/>
  <c r="G27" i="45"/>
  <c r="E27" i="41" s="1"/>
  <c r="E28" i="45"/>
  <c r="B28" i="41" s="1"/>
  <c r="C28" i="41" s="1"/>
  <c r="G28" i="45"/>
  <c r="E28" i="41" s="1"/>
  <c r="A3" i="41"/>
  <c r="A4" i="41"/>
  <c r="B4" i="41"/>
  <c r="C4" i="41" s="1"/>
  <c r="D4" i="41" s="1"/>
  <c r="A5" i="41"/>
  <c r="A6" i="41"/>
  <c r="A7" i="41"/>
  <c r="E7" i="41"/>
  <c r="A8" i="41"/>
  <c r="B8" i="41"/>
  <c r="C8" i="41" s="1"/>
  <c r="D8" i="41" s="1"/>
  <c r="A9" i="41"/>
  <c r="E9" i="41"/>
  <c r="A10" i="41"/>
  <c r="A11" i="41"/>
  <c r="A12" i="41"/>
  <c r="A13" i="41"/>
  <c r="A14" i="41"/>
  <c r="A15" i="41"/>
  <c r="E15" i="41"/>
  <c r="A16" i="41"/>
  <c r="A17" i="41"/>
  <c r="A18" i="41"/>
  <c r="A19" i="41"/>
  <c r="A20" i="41"/>
  <c r="A21" i="41"/>
  <c r="E21" i="41"/>
  <c r="A22" i="41"/>
  <c r="A23" i="41"/>
  <c r="A24" i="41"/>
  <c r="A25" i="41"/>
  <c r="A26" i="41"/>
  <c r="A27" i="41"/>
  <c r="A28" i="41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G9" i="1"/>
  <c r="A2" i="5"/>
  <c r="B2" i="5"/>
  <c r="C2" i="5" s="1"/>
  <c r="E2" i="5"/>
  <c r="E3" i="5"/>
  <c r="C8" i="5"/>
  <c r="D8" i="5" s="1"/>
  <c r="C9" i="5"/>
  <c r="D9" i="5" s="1"/>
  <c r="C10" i="5"/>
  <c r="D10" i="5" s="1"/>
  <c r="C12" i="5"/>
  <c r="C15" i="5"/>
  <c r="D15" i="5" s="1"/>
  <c r="C16" i="5"/>
  <c r="D17" i="5"/>
  <c r="C19" i="5"/>
  <c r="D19" i="5" s="1"/>
  <c r="C21" i="5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A2" i="11"/>
  <c r="B2" i="11"/>
  <c r="B52" i="11" s="1"/>
  <c r="E2" i="11"/>
  <c r="E23" i="11"/>
  <c r="F23" i="11" s="1"/>
  <c r="G23" i="11" s="1"/>
  <c r="H23" i="11" s="1"/>
  <c r="E24" i="11"/>
  <c r="F24" i="11" s="1"/>
  <c r="G24" i="11" s="1"/>
  <c r="H24" i="11" s="1"/>
  <c r="E28" i="11"/>
  <c r="F28" i="11" s="1"/>
  <c r="G28" i="11" s="1"/>
  <c r="H28" i="11" s="1"/>
  <c r="E29" i="11"/>
  <c r="F29" i="11" s="1"/>
  <c r="G29" i="11" s="1"/>
  <c r="H29" i="11" s="1"/>
  <c r="E30" i="11"/>
  <c r="F30" i="11" s="1"/>
  <c r="E31" i="11"/>
  <c r="F31" i="11" s="1"/>
  <c r="G31" i="11" s="1"/>
  <c r="H31" i="11" s="1"/>
  <c r="E38" i="11"/>
  <c r="F38" i="11" s="1"/>
  <c r="A2" i="23"/>
  <c r="B2" i="23"/>
  <c r="E2" i="23"/>
  <c r="B3" i="23"/>
  <c r="E3" i="23"/>
  <c r="B4" i="23"/>
  <c r="C4" i="23" s="1"/>
  <c r="D4" i="23" s="1"/>
  <c r="B5" i="23"/>
  <c r="C5" i="23" s="1"/>
  <c r="D5" i="23" s="1"/>
  <c r="E5" i="23"/>
  <c r="B6" i="23"/>
  <c r="E6" i="23"/>
  <c r="E7" i="23"/>
  <c r="E8" i="27"/>
  <c r="B8" i="23" s="1"/>
  <c r="C8" i="23" s="1"/>
  <c r="G8" i="27"/>
  <c r="E8" i="23" s="1"/>
  <c r="E9" i="27"/>
  <c r="B9" i="23" s="1"/>
  <c r="C9" i="23" s="1"/>
  <c r="D9" i="23" s="1"/>
  <c r="G9" i="27"/>
  <c r="E9" i="23" s="1"/>
  <c r="E10" i="27"/>
  <c r="B10" i="23" s="1"/>
  <c r="E10" i="23"/>
  <c r="E11" i="27"/>
  <c r="B11" i="23" s="1"/>
  <c r="C11" i="23" s="1"/>
  <c r="G11" i="27"/>
  <c r="E11" i="23" s="1"/>
  <c r="E12" i="27"/>
  <c r="B12" i="23" s="1"/>
  <c r="C12" i="23" s="1"/>
  <c r="D12" i="23" s="1"/>
  <c r="G12" i="27"/>
  <c r="E12" i="23" s="1"/>
  <c r="E13" i="27"/>
  <c r="B13" i="23" s="1"/>
  <c r="C13" i="23" s="1"/>
  <c r="D13" i="23" s="1"/>
  <c r="G13" i="27"/>
  <c r="E13" i="23" s="1"/>
  <c r="E14" i="27"/>
  <c r="B14" i="23" s="1"/>
  <c r="C14" i="23" s="1"/>
  <c r="G14" i="27"/>
  <c r="E14" i="23" s="1"/>
  <c r="E15" i="27"/>
  <c r="B15" i="23" s="1"/>
  <c r="G15" i="27"/>
  <c r="E15" i="23" s="1"/>
  <c r="E16" i="27"/>
  <c r="B16" i="23" s="1"/>
  <c r="C16" i="23" s="1"/>
  <c r="D16" i="23" s="1"/>
  <c r="G16" i="27"/>
  <c r="E16" i="23" s="1"/>
  <c r="E17" i="27"/>
  <c r="B17" i="23" s="1"/>
  <c r="G17" i="27"/>
  <c r="E17" i="23" s="1"/>
  <c r="E18" i="27"/>
  <c r="B18" i="23" s="1"/>
  <c r="G18" i="27"/>
  <c r="E18" i="23" s="1"/>
  <c r="E19" i="27"/>
  <c r="B19" i="23" s="1"/>
  <c r="G19" i="27"/>
  <c r="E19" i="23" s="1"/>
  <c r="E20" i="27"/>
  <c r="B20" i="23" s="1"/>
  <c r="C20" i="23" s="1"/>
  <c r="D20" i="23" s="1"/>
  <c r="G20" i="27"/>
  <c r="E20" i="23" s="1"/>
  <c r="E21" i="27"/>
  <c r="B21" i="23" s="1"/>
  <c r="C21" i="23" s="1"/>
  <c r="G21" i="27"/>
  <c r="E21" i="23" s="1"/>
  <c r="E22" i="27"/>
  <c r="B22" i="23" s="1"/>
  <c r="C22" i="23" s="1"/>
  <c r="D22" i="23" s="1"/>
  <c r="G22" i="27"/>
  <c r="E22" i="23" s="1"/>
  <c r="E23" i="27"/>
  <c r="B23" i="23" s="1"/>
  <c r="C23" i="23" s="1"/>
  <c r="D23" i="23" s="1"/>
  <c r="G23" i="27"/>
  <c r="E23" i="23" s="1"/>
  <c r="E24" i="27"/>
  <c r="B24" i="23" s="1"/>
  <c r="G24" i="27"/>
  <c r="E24" i="23" s="1"/>
  <c r="E25" i="27"/>
  <c r="B25" i="23" s="1"/>
  <c r="C25" i="23" s="1"/>
  <c r="D25" i="23" s="1"/>
  <c r="G25" i="27"/>
  <c r="E25" i="23" s="1"/>
  <c r="E26" i="27"/>
  <c r="B26" i="23" s="1"/>
  <c r="G26" i="27"/>
  <c r="E26" i="23" s="1"/>
  <c r="E27" i="27"/>
  <c r="B27" i="23" s="1"/>
  <c r="G27" i="27"/>
  <c r="E27" i="23" s="1"/>
  <c r="E28" i="27"/>
  <c r="B28" i="23"/>
  <c r="C28" i="23" s="1"/>
  <c r="D28" i="23" s="1"/>
  <c r="G28" i="27"/>
  <c r="E28" i="23" s="1"/>
  <c r="A2" i="29"/>
  <c r="B2" i="29"/>
  <c r="C2" i="29" s="1"/>
  <c r="D2" i="29" s="1"/>
  <c r="E2" i="29"/>
  <c r="B3" i="29"/>
  <c r="C3" i="29" s="1"/>
  <c r="D3" i="29" s="1"/>
  <c r="E3" i="29"/>
  <c r="B4" i="29"/>
  <c r="C4" i="29" s="1"/>
  <c r="D4" i="29" s="1"/>
  <c r="E4" i="29"/>
  <c r="B5" i="29"/>
  <c r="E5" i="29"/>
  <c r="B6" i="29"/>
  <c r="C6" i="29" s="1"/>
  <c r="D6" i="29" s="1"/>
  <c r="E6" i="29"/>
  <c r="B7" i="29"/>
  <c r="C7" i="29" s="1"/>
  <c r="D7" i="29" s="1"/>
  <c r="E7" i="29"/>
  <c r="E8" i="33"/>
  <c r="B8" i="29" s="1"/>
  <c r="G8" i="33"/>
  <c r="E8" i="29" s="1"/>
  <c r="E9" i="33"/>
  <c r="B9" i="29" s="1"/>
  <c r="C9" i="29" s="1"/>
  <c r="D9" i="29" s="1"/>
  <c r="G9" i="33"/>
  <c r="E10" i="33"/>
  <c r="B10" i="29" s="1"/>
  <c r="C10" i="29" s="1"/>
  <c r="G10" i="33"/>
  <c r="E10" i="29" s="1"/>
  <c r="E11" i="33"/>
  <c r="B11" i="29" s="1"/>
  <c r="C11" i="29" s="1"/>
  <c r="G11" i="33"/>
  <c r="E11" i="29" s="1"/>
  <c r="E12" i="33"/>
  <c r="B12" i="29" s="1"/>
  <c r="G12" i="33"/>
  <c r="E12" i="29" s="1"/>
  <c r="E13" i="33"/>
  <c r="B13" i="29" s="1"/>
  <c r="C13" i="29" s="1"/>
  <c r="G13" i="33"/>
  <c r="E13" i="29" s="1"/>
  <c r="E14" i="33"/>
  <c r="B14" i="29" s="1"/>
  <c r="C14" i="29" s="1"/>
  <c r="D14" i="29" s="1"/>
  <c r="G14" i="33"/>
  <c r="E14" i="29" s="1"/>
  <c r="E15" i="33"/>
  <c r="B15" i="29" s="1"/>
  <c r="C15" i="29" s="1"/>
  <c r="D15" i="29" s="1"/>
  <c r="G15" i="33"/>
  <c r="E15" i="29" s="1"/>
  <c r="E16" i="33"/>
  <c r="B16" i="29" s="1"/>
  <c r="C16" i="29" s="1"/>
  <c r="D16" i="29" s="1"/>
  <c r="G16" i="33"/>
  <c r="E16" i="29" s="1"/>
  <c r="E17" i="33"/>
  <c r="B17" i="29" s="1"/>
  <c r="C17" i="29"/>
  <c r="G17" i="33"/>
  <c r="E17" i="29" s="1"/>
  <c r="E18" i="33"/>
  <c r="B18" i="29" s="1"/>
  <c r="C18" i="29" s="1"/>
  <c r="G18" i="33"/>
  <c r="E18" i="29" s="1"/>
  <c r="E19" i="33"/>
  <c r="G19" i="33"/>
  <c r="E19" i="29"/>
  <c r="E20" i="33"/>
  <c r="B20" i="29" s="1"/>
  <c r="C20" i="29" s="1"/>
  <c r="D20" i="29" s="1"/>
  <c r="G20" i="33"/>
  <c r="E20" i="29" s="1"/>
  <c r="E21" i="33"/>
  <c r="B21" i="29" s="1"/>
  <c r="C21" i="29" s="1"/>
  <c r="G21" i="33"/>
  <c r="E21" i="29" s="1"/>
  <c r="E22" i="33"/>
  <c r="B22" i="29" s="1"/>
  <c r="C22" i="29" s="1"/>
  <c r="D22" i="29" s="1"/>
  <c r="G22" i="33"/>
  <c r="E22" i="29" s="1"/>
  <c r="E23" i="33"/>
  <c r="B23" i="29" s="1"/>
  <c r="G23" i="33"/>
  <c r="E23" i="29" s="1"/>
  <c r="E24" i="33"/>
  <c r="B24" i="29" s="1"/>
  <c r="G24" i="33"/>
  <c r="E24" i="29" s="1"/>
  <c r="E25" i="33"/>
  <c r="B25" i="29" s="1"/>
  <c r="C25" i="29" s="1"/>
  <c r="G25" i="33"/>
  <c r="E25" i="29" s="1"/>
  <c r="E26" i="33"/>
  <c r="B26" i="29" s="1"/>
  <c r="C26" i="29" s="1"/>
  <c r="D26" i="29" s="1"/>
  <c r="G26" i="33"/>
  <c r="E26" i="29" s="1"/>
  <c r="E27" i="33"/>
  <c r="B27" i="29" s="1"/>
  <c r="G27" i="33"/>
  <c r="E27" i="29" s="1"/>
  <c r="E28" i="33"/>
  <c r="B28" i="29"/>
  <c r="C28" i="29" s="1"/>
  <c r="D28" i="29" s="1"/>
  <c r="G28" i="33"/>
  <c r="E28" i="29" s="1"/>
  <c r="A2" i="35"/>
  <c r="E2" i="39"/>
  <c r="B2" i="35" s="1"/>
  <c r="C2" i="35" s="1"/>
  <c r="D2" i="35" s="1"/>
  <c r="G2" i="39"/>
  <c r="E2" i="35" s="1"/>
  <c r="E3" i="39"/>
  <c r="B3" i="35" s="1"/>
  <c r="C3" i="35" s="1"/>
  <c r="D3" i="35" s="1"/>
  <c r="G3" i="39"/>
  <c r="E3" i="35" s="1"/>
  <c r="E4" i="39"/>
  <c r="B4" i="35" s="1"/>
  <c r="G4" i="39"/>
  <c r="E4" i="35" s="1"/>
  <c r="E5" i="39"/>
  <c r="B5" i="35" s="1"/>
  <c r="C5" i="35" s="1"/>
  <c r="G5" i="39"/>
  <c r="E5" i="35" s="1"/>
  <c r="E6" i="39"/>
  <c r="B6" i="35" s="1"/>
  <c r="C6" i="35" s="1"/>
  <c r="D6" i="35" s="1"/>
  <c r="G6" i="39"/>
  <c r="E6" i="35" s="1"/>
  <c r="E7" i="39"/>
  <c r="B7" i="35" s="1"/>
  <c r="C7" i="35" s="1"/>
  <c r="D7" i="35" s="1"/>
  <c r="G7" i="39"/>
  <c r="E7" i="35" s="1"/>
  <c r="E8" i="39"/>
  <c r="B8" i="35" s="1"/>
  <c r="C8" i="35" s="1"/>
  <c r="D8" i="35" s="1"/>
  <c r="G8" i="39"/>
  <c r="E8" i="35" s="1"/>
  <c r="E9" i="39"/>
  <c r="B9" i="35" s="1"/>
  <c r="G9" i="39"/>
  <c r="E9" i="35" s="1"/>
  <c r="E10" i="39"/>
  <c r="B10" i="35" s="1"/>
  <c r="C10" i="35" s="1"/>
  <c r="G10" i="39"/>
  <c r="E10" i="35" s="1"/>
  <c r="E11" i="39"/>
  <c r="B11" i="35" s="1"/>
  <c r="C11" i="35" s="1"/>
  <c r="D11" i="35" s="1"/>
  <c r="G11" i="39"/>
  <c r="E11" i="35" s="1"/>
  <c r="E12" i="39"/>
  <c r="B12" i="35" s="1"/>
  <c r="G12" i="39"/>
  <c r="E12" i="35" s="1"/>
  <c r="E13" i="39"/>
  <c r="B13" i="35" s="1"/>
  <c r="C13" i="35" s="1"/>
  <c r="G13" i="39"/>
  <c r="E13" i="35" s="1"/>
  <c r="E14" i="39"/>
  <c r="B14" i="35" s="1"/>
  <c r="G14" i="39"/>
  <c r="E14" i="35" s="1"/>
  <c r="E15" i="39"/>
  <c r="B15" i="35" s="1"/>
  <c r="C15" i="35" s="1"/>
  <c r="D15" i="35" s="1"/>
  <c r="G15" i="39"/>
  <c r="E15" i="35" s="1"/>
  <c r="E16" i="39"/>
  <c r="B16" i="35" s="1"/>
  <c r="C16" i="35" s="1"/>
  <c r="D16" i="35" s="1"/>
  <c r="G16" i="39"/>
  <c r="E17" i="39"/>
  <c r="B17" i="35" s="1"/>
  <c r="C17" i="35" s="1"/>
  <c r="G17" i="39"/>
  <c r="E17" i="35" s="1"/>
  <c r="E18" i="39"/>
  <c r="B18" i="35" s="1"/>
  <c r="C18" i="35" s="1"/>
  <c r="G18" i="39"/>
  <c r="E18" i="35" s="1"/>
  <c r="E19" i="39"/>
  <c r="B19" i="35" s="1"/>
  <c r="G19" i="39"/>
  <c r="E19" i="35" s="1"/>
  <c r="E20" i="39"/>
  <c r="G20" i="39"/>
  <c r="E20" i="35" s="1"/>
  <c r="E21" i="39"/>
  <c r="B21" i="35" s="1"/>
  <c r="C21" i="35" s="1"/>
  <c r="D21" i="35" s="1"/>
  <c r="G21" i="39"/>
  <c r="E21" i="35" s="1"/>
  <c r="E22" i="39"/>
  <c r="B22" i="35" s="1"/>
  <c r="C22" i="35" s="1"/>
  <c r="D22" i="35" s="1"/>
  <c r="G22" i="39"/>
  <c r="E22" i="35" s="1"/>
  <c r="E23" i="39"/>
  <c r="B23" i="35" s="1"/>
  <c r="G23" i="39"/>
  <c r="E23" i="35" s="1"/>
  <c r="E24" i="39"/>
  <c r="B24" i="35" s="1"/>
  <c r="C24" i="35" s="1"/>
  <c r="G24" i="39"/>
  <c r="E24" i="35" s="1"/>
  <c r="E25" i="39"/>
  <c r="B25" i="35" s="1"/>
  <c r="C25" i="35" s="1"/>
  <c r="D25" i="35" s="1"/>
  <c r="G25" i="39"/>
  <c r="E25" i="35"/>
  <c r="E26" i="39"/>
  <c r="B26" i="35" s="1"/>
  <c r="G26" i="39"/>
  <c r="E26" i="35" s="1"/>
  <c r="E27" i="39"/>
  <c r="B27" i="35" s="1"/>
  <c r="G27" i="39"/>
  <c r="E27" i="35" s="1"/>
  <c r="E28" i="39"/>
  <c r="B28" i="35" s="1"/>
  <c r="G28" i="39"/>
  <c r="E28" i="35" s="1"/>
  <c r="A2" i="41"/>
  <c r="E2" i="45"/>
  <c r="B2" i="41" s="1"/>
  <c r="G2" i="45"/>
  <c r="A2" i="47"/>
  <c r="E2" i="51"/>
  <c r="G2" i="51"/>
  <c r="E2" i="47" s="1"/>
  <c r="A2" i="53"/>
  <c r="E2" i="57"/>
  <c r="B2" i="53" s="1"/>
  <c r="C2" i="53" s="1"/>
  <c r="G2" i="57"/>
  <c r="A2" i="59"/>
  <c r="E2" i="63"/>
  <c r="G2" i="63"/>
  <c r="E2" i="59" s="1"/>
  <c r="C17" i="23"/>
  <c r="C23" i="29"/>
  <c r="D23" i="29" s="1"/>
  <c r="C28" i="35"/>
  <c r="C12" i="35"/>
  <c r="D12" i="35" s="1"/>
  <c r="B3" i="5"/>
  <c r="C3" i="5" s="1"/>
  <c r="D3" i="5" s="1"/>
  <c r="C27" i="35"/>
  <c r="D27" i="35" s="1"/>
  <c r="C26" i="47"/>
  <c r="D26" i="47" s="1"/>
  <c r="E2" i="53"/>
  <c r="C26" i="23"/>
  <c r="D26" i="23" s="1"/>
  <c r="C18" i="23"/>
  <c r="D18" i="23" s="1"/>
  <c r="C6" i="23"/>
  <c r="D6" i="23" s="1"/>
  <c r="C19" i="35"/>
  <c r="D19" i="35" s="1"/>
  <c r="C23" i="35"/>
  <c r="C27" i="29"/>
  <c r="D27" i="29" s="1"/>
  <c r="C26" i="35"/>
  <c r="D26" i="35" s="1"/>
  <c r="C14" i="35"/>
  <c r="D14" i="35" s="1"/>
  <c r="C26" i="41"/>
  <c r="D26" i="41" s="1"/>
  <c r="C22" i="41"/>
  <c r="D22" i="41" s="1"/>
  <c r="C24" i="29"/>
  <c r="D24" i="29" s="1"/>
  <c r="C12" i="29"/>
  <c r="D12" i="29"/>
  <c r="C8" i="29"/>
  <c r="D8" i="29" s="1"/>
  <c r="C10" i="47"/>
  <c r="D10" i="47" s="1"/>
  <c r="F10" i="47" s="1"/>
  <c r="G10" i="47" s="1"/>
  <c r="H10" i="47" s="1"/>
  <c r="C21" i="53"/>
  <c r="D21" i="53" s="1"/>
  <c r="C14" i="53"/>
  <c r="D27" i="59"/>
  <c r="C25" i="59"/>
  <c r="D25" i="59" s="1"/>
  <c r="C17" i="59"/>
  <c r="D17" i="59" s="1"/>
  <c r="C13" i="53"/>
  <c r="D13" i="53" s="1"/>
  <c r="D5" i="47"/>
  <c r="D7" i="59"/>
  <c r="D23" i="53"/>
  <c r="D15" i="53"/>
  <c r="D7" i="53"/>
  <c r="D5" i="59"/>
  <c r="F27" i="5" l="1"/>
  <c r="G27" i="5" s="1"/>
  <c r="H27" i="5" s="1"/>
  <c r="C10" i="41"/>
  <c r="D10" i="41" s="1"/>
  <c r="F10" i="41" s="1"/>
  <c r="G10" i="41" s="1"/>
  <c r="H10" i="41" s="1"/>
  <c r="F7" i="59"/>
  <c r="G7" i="59" s="1"/>
  <c r="H7" i="59" s="1"/>
  <c r="D9" i="47"/>
  <c r="F6" i="23"/>
  <c r="G6" i="23" s="1"/>
  <c r="H6" i="23" s="1"/>
  <c r="D10" i="59"/>
  <c r="F10" i="59" s="1"/>
  <c r="G10" i="59" s="1"/>
  <c r="H10" i="59" s="1"/>
  <c r="D12" i="41"/>
  <c r="F12" i="41" s="1"/>
  <c r="G12" i="41" s="1"/>
  <c r="H12" i="41" s="1"/>
  <c r="G29" i="63"/>
  <c r="C14" i="1" s="1"/>
  <c r="C4" i="35"/>
  <c r="D4" i="35" s="1"/>
  <c r="F4" i="35" s="1"/>
  <c r="G4" i="35" s="1"/>
  <c r="H4" i="35" s="1"/>
  <c r="C2" i="23"/>
  <c r="D17" i="35"/>
  <c r="F17" i="35" s="1"/>
  <c r="G17" i="35" s="1"/>
  <c r="H17" i="35" s="1"/>
  <c r="F27" i="59"/>
  <c r="G27" i="59" s="1"/>
  <c r="H27" i="59" s="1"/>
  <c r="D21" i="29"/>
  <c r="F21" i="29" s="1"/>
  <c r="G21" i="29" s="1"/>
  <c r="H21" i="29" s="1"/>
  <c r="G38" i="11"/>
  <c r="H38" i="11" s="1"/>
  <c r="G30" i="11"/>
  <c r="H30" i="11" s="1"/>
  <c r="E33" i="11"/>
  <c r="F33" i="11" s="1"/>
  <c r="G33" i="11" s="1"/>
  <c r="H33" i="11" s="1"/>
  <c r="G50" i="15"/>
  <c r="C3" i="1" s="1"/>
  <c r="F5" i="53"/>
  <c r="G5" i="53" s="1"/>
  <c r="H5" i="53" s="1"/>
  <c r="F22" i="41"/>
  <c r="G22" i="41" s="1"/>
  <c r="H22" i="41" s="1"/>
  <c r="F16" i="53"/>
  <c r="G16" i="53" s="1"/>
  <c r="H16" i="53" s="1"/>
  <c r="F26" i="41"/>
  <c r="G26" i="41" s="1"/>
  <c r="H26" i="41" s="1"/>
  <c r="C7" i="5"/>
  <c r="F16" i="59"/>
  <c r="G16" i="59" s="1"/>
  <c r="H16" i="59" s="1"/>
  <c r="F20" i="29"/>
  <c r="G20" i="29" s="1"/>
  <c r="F16" i="23"/>
  <c r="G16" i="23" s="1"/>
  <c r="H16" i="23" s="1"/>
  <c r="F25" i="35"/>
  <c r="G25" i="35" s="1"/>
  <c r="H25" i="35" s="1"/>
  <c r="F25" i="5"/>
  <c r="G25" i="5" s="1"/>
  <c r="H25" i="5" s="1"/>
  <c r="F24" i="29"/>
  <c r="F8" i="29"/>
  <c r="G8" i="29" s="1"/>
  <c r="H8" i="29" s="1"/>
  <c r="F19" i="41"/>
  <c r="G19" i="41" s="1"/>
  <c r="H19" i="41" s="1"/>
  <c r="F20" i="59"/>
  <c r="G20" i="59" s="1"/>
  <c r="H20" i="59" s="1"/>
  <c r="F12" i="29"/>
  <c r="G12" i="29" s="1"/>
  <c r="H12" i="29" s="1"/>
  <c r="F26" i="59"/>
  <c r="G26" i="59" s="1"/>
  <c r="H26" i="59" s="1"/>
  <c r="F13" i="23"/>
  <c r="G13" i="23" s="1"/>
  <c r="F8" i="41"/>
  <c r="G8" i="41" s="1"/>
  <c r="H8" i="41" s="1"/>
  <c r="F27" i="29"/>
  <c r="G27" i="29" s="1"/>
  <c r="H27" i="29" s="1"/>
  <c r="D11" i="23"/>
  <c r="F11" i="23" s="1"/>
  <c r="G11" i="23" s="1"/>
  <c r="H11" i="23" s="1"/>
  <c r="F22" i="29"/>
  <c r="G22" i="29" s="1"/>
  <c r="H22" i="29" s="1"/>
  <c r="F22" i="35"/>
  <c r="G22" i="35" s="1"/>
  <c r="H22" i="35" s="1"/>
  <c r="F18" i="23"/>
  <c r="G18" i="23" s="1"/>
  <c r="H18" i="23" s="1"/>
  <c r="F12" i="23"/>
  <c r="G12" i="23" s="1"/>
  <c r="H12" i="23" s="1"/>
  <c r="F5" i="23"/>
  <c r="G5" i="23" s="1"/>
  <c r="H5" i="23" s="1"/>
  <c r="F7" i="53"/>
  <c r="G7" i="53" s="1"/>
  <c r="H7" i="53" s="1"/>
  <c r="F14" i="29"/>
  <c r="G14" i="29" s="1"/>
  <c r="H14" i="29" s="1"/>
  <c r="F25" i="47"/>
  <c r="G25" i="47" s="1"/>
  <c r="H25" i="47" s="1"/>
  <c r="F24" i="53"/>
  <c r="G24" i="53" s="1"/>
  <c r="H24" i="53" s="1"/>
  <c r="F16" i="29"/>
  <c r="G16" i="29" s="1"/>
  <c r="H16" i="29" s="1"/>
  <c r="F28" i="23"/>
  <c r="G28" i="23" s="1"/>
  <c r="H28" i="23" s="1"/>
  <c r="F4" i="41"/>
  <c r="G4" i="41" s="1"/>
  <c r="H4" i="41" s="1"/>
  <c r="F18" i="41"/>
  <c r="G18" i="41" s="1"/>
  <c r="H18" i="41" s="1"/>
  <c r="F5" i="47"/>
  <c r="G5" i="47" s="1"/>
  <c r="H5" i="47" s="1"/>
  <c r="F23" i="23"/>
  <c r="G23" i="23" s="1"/>
  <c r="H23" i="23" s="1"/>
  <c r="F6" i="35"/>
  <c r="G6" i="35" s="1"/>
  <c r="H6" i="35" s="1"/>
  <c r="F26" i="29"/>
  <c r="G26" i="29" s="1"/>
  <c r="H26" i="29" s="1"/>
  <c r="D17" i="23"/>
  <c r="F17" i="23" s="1"/>
  <c r="G17" i="23" s="1"/>
  <c r="H17" i="23" s="1"/>
  <c r="F11" i="53"/>
  <c r="G11" i="53" s="1"/>
  <c r="H11" i="53" s="1"/>
  <c r="F9" i="23"/>
  <c r="G9" i="23" s="1"/>
  <c r="H9" i="23" s="1"/>
  <c r="D14" i="53"/>
  <c r="F14" i="53" s="1"/>
  <c r="G14" i="53" s="1"/>
  <c r="H14" i="53" s="1"/>
  <c r="D8" i="23"/>
  <c r="F8" i="23" s="1"/>
  <c r="G8" i="23" s="1"/>
  <c r="H8" i="23" s="1"/>
  <c r="F22" i="5"/>
  <c r="G22" i="5" s="1"/>
  <c r="H22" i="5" s="1"/>
  <c r="D23" i="35"/>
  <c r="F23" i="35" s="1"/>
  <c r="G23" i="35" s="1"/>
  <c r="H23" i="35" s="1"/>
  <c r="C2" i="41"/>
  <c r="D2" i="41" s="1"/>
  <c r="C15" i="23"/>
  <c r="D15" i="23" s="1"/>
  <c r="F15" i="23" s="1"/>
  <c r="G15" i="23" s="1"/>
  <c r="H15" i="23" s="1"/>
  <c r="C6" i="59"/>
  <c r="D6" i="59"/>
  <c r="F6" i="59" s="1"/>
  <c r="G6" i="59" s="1"/>
  <c r="H6" i="59" s="1"/>
  <c r="C13" i="47"/>
  <c r="D13" i="47" s="1"/>
  <c r="F13" i="47" s="1"/>
  <c r="G13" i="47" s="1"/>
  <c r="H13" i="47" s="1"/>
  <c r="C19" i="53"/>
  <c r="D19" i="53" s="1"/>
  <c r="F19" i="53" s="1"/>
  <c r="G19" i="53" s="1"/>
  <c r="H19" i="53" s="1"/>
  <c r="C9" i="53"/>
  <c r="D9" i="53" s="1"/>
  <c r="F9" i="53" s="1"/>
  <c r="G9" i="53" s="1"/>
  <c r="H9" i="53" s="1"/>
  <c r="C6" i="53"/>
  <c r="D6" i="53" s="1"/>
  <c r="F6" i="53" s="1"/>
  <c r="G6" i="53" s="1"/>
  <c r="H6" i="53" s="1"/>
  <c r="D18" i="29"/>
  <c r="F18" i="29" s="1"/>
  <c r="G18" i="29" s="1"/>
  <c r="H18" i="29" s="1"/>
  <c r="F2" i="29"/>
  <c r="G2" i="29" s="1"/>
  <c r="H2" i="29" s="1"/>
  <c r="F27" i="41"/>
  <c r="G27" i="41" s="1"/>
  <c r="H27" i="41" s="1"/>
  <c r="D21" i="47"/>
  <c r="F21" i="47" s="1"/>
  <c r="G21" i="47" s="1"/>
  <c r="H21" i="47" s="1"/>
  <c r="D2" i="53"/>
  <c r="F2" i="53" s="1"/>
  <c r="G2" i="53" s="1"/>
  <c r="H2" i="53" s="1"/>
  <c r="F23" i="5"/>
  <c r="G23" i="5" s="1"/>
  <c r="H23" i="5" s="1"/>
  <c r="F17" i="5"/>
  <c r="F11" i="41"/>
  <c r="G11" i="41" s="1"/>
  <c r="H11" i="41" s="1"/>
  <c r="F27" i="53"/>
  <c r="G27" i="53" s="1"/>
  <c r="H27" i="53" s="1"/>
  <c r="F14" i="41"/>
  <c r="G14" i="41" s="1"/>
  <c r="H14" i="41" s="1"/>
  <c r="F15" i="29"/>
  <c r="G15" i="29" s="1"/>
  <c r="H15" i="29" s="1"/>
  <c r="F17" i="47"/>
  <c r="G17" i="47" s="1"/>
  <c r="H17" i="47" s="1"/>
  <c r="F8" i="35"/>
  <c r="G8" i="35" s="1"/>
  <c r="H8" i="35" s="1"/>
  <c r="D11" i="59"/>
  <c r="F11" i="59" s="1"/>
  <c r="G11" i="59" s="1"/>
  <c r="H11" i="59" s="1"/>
  <c r="D13" i="29"/>
  <c r="F13" i="29" s="1"/>
  <c r="G13" i="29" s="1"/>
  <c r="H13" i="29" s="1"/>
  <c r="D14" i="23"/>
  <c r="F14" i="23" s="1"/>
  <c r="G14" i="23" s="1"/>
  <c r="H14" i="23" s="1"/>
  <c r="D10" i="29"/>
  <c r="F10" i="29" s="1"/>
  <c r="G10" i="29" s="1"/>
  <c r="H10" i="29" s="1"/>
  <c r="F6" i="29"/>
  <c r="G6" i="29" s="1"/>
  <c r="H6" i="29" s="1"/>
  <c r="D24" i="41"/>
  <c r="F24" i="41" s="1"/>
  <c r="G24" i="41" s="1"/>
  <c r="H24" i="41" s="1"/>
  <c r="C11" i="47"/>
  <c r="D11" i="47" s="1"/>
  <c r="F11" i="47" s="1"/>
  <c r="G11" i="47" s="1"/>
  <c r="H11" i="47" s="1"/>
  <c r="D16" i="5"/>
  <c r="F16" i="5" s="1"/>
  <c r="G16" i="5" s="1"/>
  <c r="H16" i="5" s="1"/>
  <c r="F5" i="59"/>
  <c r="G5" i="59" s="1"/>
  <c r="H5" i="59" s="1"/>
  <c r="F15" i="35"/>
  <c r="G15" i="35" s="1"/>
  <c r="H15" i="35" s="1"/>
  <c r="F14" i="35"/>
  <c r="G14" i="35" s="1"/>
  <c r="H14" i="35" s="1"/>
  <c r="D21" i="5"/>
  <c r="F21" i="5" s="1"/>
  <c r="G21" i="5" s="1"/>
  <c r="H21" i="5" s="1"/>
  <c r="F19" i="5"/>
  <c r="G19" i="5" s="1"/>
  <c r="H19" i="5" s="1"/>
  <c r="F24" i="59"/>
  <c r="G24" i="59" s="1"/>
  <c r="H24" i="59" s="1"/>
  <c r="F23" i="29"/>
  <c r="G23" i="29" s="1"/>
  <c r="H23" i="29" s="1"/>
  <c r="F26" i="47"/>
  <c r="G26" i="47" s="1"/>
  <c r="H26" i="47" s="1"/>
  <c r="F25" i="59"/>
  <c r="G25" i="59" s="1"/>
  <c r="H25" i="59" s="1"/>
  <c r="F15" i="53"/>
  <c r="G15" i="53" s="1"/>
  <c r="H15" i="53" s="1"/>
  <c r="D13" i="35"/>
  <c r="F13" i="35" s="1"/>
  <c r="G13" i="35" s="1"/>
  <c r="H13" i="35" s="1"/>
  <c r="D24" i="35"/>
  <c r="F24" i="35" s="1"/>
  <c r="G24" i="35" s="1"/>
  <c r="H24" i="35" s="1"/>
  <c r="C3" i="53"/>
  <c r="D3" i="53" s="1"/>
  <c r="F3" i="53" s="1"/>
  <c r="G3" i="53" s="1"/>
  <c r="H3" i="53" s="1"/>
  <c r="F23" i="53"/>
  <c r="G23" i="53" s="1"/>
  <c r="H23" i="53" s="1"/>
  <c r="F9" i="47"/>
  <c r="G9" i="47" s="1"/>
  <c r="H9" i="47" s="1"/>
  <c r="F6" i="47"/>
  <c r="G6" i="47" s="1"/>
  <c r="H6" i="47" s="1"/>
  <c r="F28" i="29"/>
  <c r="G28" i="29" s="1"/>
  <c r="H28" i="29" s="1"/>
  <c r="F26" i="23"/>
  <c r="G26" i="23" s="1"/>
  <c r="H26" i="23" s="1"/>
  <c r="F6" i="41"/>
  <c r="G6" i="41" s="1"/>
  <c r="H6" i="41" s="1"/>
  <c r="F7" i="29"/>
  <c r="F14" i="47"/>
  <c r="G14" i="47" s="1"/>
  <c r="H14" i="47" s="1"/>
  <c r="F9" i="59"/>
  <c r="G9" i="59" s="1"/>
  <c r="H9" i="59" s="1"/>
  <c r="F13" i="53"/>
  <c r="G13" i="53" s="1"/>
  <c r="H13" i="53" s="1"/>
  <c r="F21" i="53"/>
  <c r="G21" i="53" s="1"/>
  <c r="H21" i="53" s="1"/>
  <c r="F26" i="35"/>
  <c r="G26" i="35" s="1"/>
  <c r="H26" i="35" s="1"/>
  <c r="F7" i="35"/>
  <c r="G7" i="35" s="1"/>
  <c r="H7" i="35" s="1"/>
  <c r="F3" i="35"/>
  <c r="G3" i="35" s="1"/>
  <c r="H3" i="35" s="1"/>
  <c r="F20" i="23"/>
  <c r="G20" i="23" s="1"/>
  <c r="H20" i="23" s="1"/>
  <c r="C20" i="5"/>
  <c r="D20" i="5" s="1"/>
  <c r="F20" i="5" s="1"/>
  <c r="C15" i="41"/>
  <c r="D15" i="41" s="1"/>
  <c r="F15" i="41" s="1"/>
  <c r="G15" i="41" s="1"/>
  <c r="C18" i="47"/>
  <c r="D18" i="47" s="1"/>
  <c r="F18" i="47" s="1"/>
  <c r="G18" i="47" s="1"/>
  <c r="H18" i="47" s="1"/>
  <c r="D23" i="59"/>
  <c r="F23" i="59" s="1"/>
  <c r="G23" i="59" s="1"/>
  <c r="H23" i="59" s="1"/>
  <c r="D13" i="41"/>
  <c r="F13" i="41" s="1"/>
  <c r="G13" i="41" s="1"/>
  <c r="H13" i="41" s="1"/>
  <c r="F22" i="47"/>
  <c r="G22" i="47" s="1"/>
  <c r="H22" i="47" s="1"/>
  <c r="G29" i="45"/>
  <c r="C7" i="1" s="1"/>
  <c r="C19" i="23"/>
  <c r="D19" i="23" s="1"/>
  <c r="F19" i="23" s="1"/>
  <c r="G19" i="23" s="1"/>
  <c r="H19" i="23" s="1"/>
  <c r="F24" i="47"/>
  <c r="G24" i="47" s="1"/>
  <c r="H24" i="47" s="1"/>
  <c r="C18" i="5"/>
  <c r="D18" i="5" s="1"/>
  <c r="F18" i="5" s="1"/>
  <c r="G18" i="5" s="1"/>
  <c r="H18" i="5" s="1"/>
  <c r="C25" i="41"/>
  <c r="D25" i="41" s="1"/>
  <c r="F25" i="41" s="1"/>
  <c r="G25" i="41" s="1"/>
  <c r="H25" i="41" s="1"/>
  <c r="D18" i="59"/>
  <c r="F18" i="59" s="1"/>
  <c r="G18" i="59" s="1"/>
  <c r="H18" i="59" s="1"/>
  <c r="E4" i="23"/>
  <c r="F4" i="23" s="1"/>
  <c r="G4" i="23" s="1"/>
  <c r="H4" i="23" s="1"/>
  <c r="G29" i="27"/>
  <c r="C4" i="1" s="1"/>
  <c r="D21" i="59"/>
  <c r="F21" i="59" s="1"/>
  <c r="G21" i="59" s="1"/>
  <c r="H21" i="59" s="1"/>
  <c r="D15" i="59"/>
  <c r="F15" i="59" s="1"/>
  <c r="G15" i="59" s="1"/>
  <c r="H15" i="59" s="1"/>
  <c r="D5" i="35"/>
  <c r="F5" i="35" s="1"/>
  <c r="G5" i="35" s="1"/>
  <c r="H5" i="35" s="1"/>
  <c r="D8" i="53"/>
  <c r="F8" i="53" s="1"/>
  <c r="G8" i="53" s="1"/>
  <c r="H8" i="53" s="1"/>
  <c r="C9" i="35"/>
  <c r="D9" i="35" s="1"/>
  <c r="F9" i="35" s="1"/>
  <c r="G9" i="35" s="1"/>
  <c r="H9" i="35" s="1"/>
  <c r="B19" i="29"/>
  <c r="E29" i="33"/>
  <c r="D17" i="41"/>
  <c r="F17" i="41" s="1"/>
  <c r="F19" i="35"/>
  <c r="G19" i="35" s="1"/>
  <c r="H19" i="35" s="1"/>
  <c r="F11" i="35"/>
  <c r="G11" i="35" s="1"/>
  <c r="H11" i="35" s="1"/>
  <c r="E29" i="57"/>
  <c r="D12" i="47"/>
  <c r="F12" i="47" s="1"/>
  <c r="D7" i="47"/>
  <c r="F7" i="47" s="1"/>
  <c r="G7" i="47" s="1"/>
  <c r="H7" i="47" s="1"/>
  <c r="C4" i="47"/>
  <c r="D4" i="47" s="1"/>
  <c r="F4" i="47" s="1"/>
  <c r="G4" i="47" s="1"/>
  <c r="H4" i="47" s="1"/>
  <c r="D28" i="53"/>
  <c r="F28" i="53" s="1"/>
  <c r="G28" i="53" s="1"/>
  <c r="H28" i="53" s="1"/>
  <c r="F12" i="35"/>
  <c r="G12" i="35" s="1"/>
  <c r="H12" i="35" s="1"/>
  <c r="F3" i="29"/>
  <c r="G3" i="29" s="1"/>
  <c r="H3" i="29" s="1"/>
  <c r="C12" i="59"/>
  <c r="D12" i="59" s="1"/>
  <c r="F12" i="59" s="1"/>
  <c r="G12" i="59" s="1"/>
  <c r="H12" i="59" s="1"/>
  <c r="C4" i="59"/>
  <c r="D4" i="59" s="1"/>
  <c r="F4" i="59" s="1"/>
  <c r="G4" i="59" s="1"/>
  <c r="F21" i="35"/>
  <c r="G21" i="35" s="1"/>
  <c r="H21" i="35" s="1"/>
  <c r="F22" i="23"/>
  <c r="G22" i="23" s="1"/>
  <c r="H22" i="23" s="1"/>
  <c r="F24" i="5"/>
  <c r="F27" i="35"/>
  <c r="G27" i="35" s="1"/>
  <c r="H27" i="35" s="1"/>
  <c r="F25" i="23"/>
  <c r="G25" i="23" s="1"/>
  <c r="H25" i="23" s="1"/>
  <c r="F26" i="5"/>
  <c r="G26" i="5" s="1"/>
  <c r="H26" i="5" s="1"/>
  <c r="D18" i="53"/>
  <c r="F18" i="53" s="1"/>
  <c r="G18" i="53" s="1"/>
  <c r="H18" i="53" s="1"/>
  <c r="F28" i="59"/>
  <c r="G28" i="59" s="1"/>
  <c r="H28" i="59" s="1"/>
  <c r="F17" i="59"/>
  <c r="G17" i="59" s="1"/>
  <c r="H17" i="59" s="1"/>
  <c r="E31" i="47"/>
  <c r="D8" i="1" s="1"/>
  <c r="F3" i="59"/>
  <c r="G3" i="59" s="1"/>
  <c r="H3" i="59" s="1"/>
  <c r="F15" i="5"/>
  <c r="G15" i="5" s="1"/>
  <c r="H15" i="5" s="1"/>
  <c r="G24" i="29"/>
  <c r="H24" i="29" s="1"/>
  <c r="F4" i="29"/>
  <c r="C7" i="41"/>
  <c r="D7" i="41" s="1"/>
  <c r="F7" i="41" s="1"/>
  <c r="G7" i="41" s="1"/>
  <c r="H7" i="41" s="1"/>
  <c r="E26" i="53"/>
  <c r="E31" i="53" s="1"/>
  <c r="D13" i="1" s="1"/>
  <c r="G29" i="57"/>
  <c r="C13" i="1" s="1"/>
  <c r="F8" i="59"/>
  <c r="G8" i="59" s="1"/>
  <c r="H8" i="59" s="1"/>
  <c r="C3" i="41"/>
  <c r="D3" i="41" s="1"/>
  <c r="E29" i="63"/>
  <c r="B2" i="59"/>
  <c r="B31" i="53"/>
  <c r="E16" i="35"/>
  <c r="E31" i="35" s="1"/>
  <c r="D6" i="1" s="1"/>
  <c r="G29" i="39"/>
  <c r="C6" i="1" s="1"/>
  <c r="E9" i="29"/>
  <c r="F9" i="29" s="1"/>
  <c r="G9" i="29" s="1"/>
  <c r="H9" i="29" s="1"/>
  <c r="G29" i="33"/>
  <c r="C5" i="1" s="1"/>
  <c r="C27" i="23"/>
  <c r="D27" i="23" s="1"/>
  <c r="F27" i="23" s="1"/>
  <c r="C24" i="23"/>
  <c r="D24" i="23" s="1"/>
  <c r="F24" i="23" s="1"/>
  <c r="G24" i="23" s="1"/>
  <c r="H24" i="23" s="1"/>
  <c r="B7" i="23"/>
  <c r="B31" i="23" s="1"/>
  <c r="E29" i="27"/>
  <c r="C3" i="23"/>
  <c r="C2" i="11"/>
  <c r="D2" i="11" s="1"/>
  <c r="B5" i="41"/>
  <c r="E29" i="45"/>
  <c r="E28" i="9"/>
  <c r="B28" i="5" s="1"/>
  <c r="B31" i="5" s="1"/>
  <c r="D13" i="59"/>
  <c r="F13" i="59" s="1"/>
  <c r="D22" i="53"/>
  <c r="F22" i="53" s="1"/>
  <c r="D28" i="35"/>
  <c r="F28" i="35" s="1"/>
  <c r="G28" i="35" s="1"/>
  <c r="H28" i="35" s="1"/>
  <c r="B20" i="35"/>
  <c r="B31" i="35" s="1"/>
  <c r="E29" i="39"/>
  <c r="D9" i="41"/>
  <c r="F9" i="41" s="1"/>
  <c r="B2" i="47"/>
  <c r="E29" i="51"/>
  <c r="G29" i="51"/>
  <c r="C8" i="1" s="1"/>
  <c r="C5" i="29"/>
  <c r="D5" i="29" s="1"/>
  <c r="D21" i="23"/>
  <c r="F21" i="23" s="1"/>
  <c r="E31" i="59"/>
  <c r="D14" i="1" s="1"/>
  <c r="E2" i="41"/>
  <c r="E31" i="41" s="1"/>
  <c r="D7" i="1" s="1"/>
  <c r="D25" i="29"/>
  <c r="F25" i="29" s="1"/>
  <c r="G25" i="29" s="1"/>
  <c r="H25" i="29" s="1"/>
  <c r="C16" i="41"/>
  <c r="D16" i="41" s="1"/>
  <c r="F16" i="41" s="1"/>
  <c r="D20" i="41"/>
  <c r="F20" i="41" s="1"/>
  <c r="G20" i="41" s="1"/>
  <c r="H20" i="41" s="1"/>
  <c r="C25" i="53"/>
  <c r="D25" i="53" s="1"/>
  <c r="F25" i="53" s="1"/>
  <c r="G25" i="53" s="1"/>
  <c r="H25" i="53" s="1"/>
  <c r="D18" i="35"/>
  <c r="F18" i="35" s="1"/>
  <c r="G18" i="35" s="1"/>
  <c r="H18" i="35" s="1"/>
  <c r="C10" i="23"/>
  <c r="D10" i="23" s="1"/>
  <c r="F10" i="23" s="1"/>
  <c r="G10" i="23" s="1"/>
  <c r="H10" i="23" s="1"/>
  <c r="C23" i="41"/>
  <c r="D23" i="41" s="1"/>
  <c r="F23" i="41" s="1"/>
  <c r="G23" i="41" s="1"/>
  <c r="H23" i="41" s="1"/>
  <c r="C23" i="47"/>
  <c r="D23" i="47" s="1"/>
  <c r="F23" i="47" s="1"/>
  <c r="G23" i="47" s="1"/>
  <c r="H23" i="47" s="1"/>
  <c r="D15" i="47"/>
  <c r="F15" i="47" s="1"/>
  <c r="G15" i="47" s="1"/>
  <c r="H15" i="47" s="1"/>
  <c r="D17" i="29"/>
  <c r="F17" i="29" s="1"/>
  <c r="G17" i="29" s="1"/>
  <c r="H17" i="29" s="1"/>
  <c r="C19" i="47"/>
  <c r="D19" i="47" s="1"/>
  <c r="F19" i="47" s="1"/>
  <c r="G19" i="47" s="1"/>
  <c r="H19" i="47" s="1"/>
  <c r="D8" i="47"/>
  <c r="F8" i="47" s="1"/>
  <c r="G8" i="47" s="1"/>
  <c r="H8" i="47" s="1"/>
  <c r="C28" i="47"/>
  <c r="D28" i="47" s="1"/>
  <c r="F28" i="47" s="1"/>
  <c r="G28" i="47" s="1"/>
  <c r="H28" i="47" s="1"/>
  <c r="C26" i="53"/>
  <c r="D26" i="53"/>
  <c r="C12" i="53"/>
  <c r="D12" i="53" s="1"/>
  <c r="F12" i="53" s="1"/>
  <c r="G12" i="53" s="1"/>
  <c r="H12" i="53" s="1"/>
  <c r="F14" i="59"/>
  <c r="D28" i="41"/>
  <c r="F28" i="41" s="1"/>
  <c r="G28" i="41" s="1"/>
  <c r="H28" i="41" s="1"/>
  <c r="C21" i="41"/>
  <c r="D21" i="41" s="1"/>
  <c r="F21" i="41" s="1"/>
  <c r="G21" i="41" s="1"/>
  <c r="H21" i="41" s="1"/>
  <c r="C16" i="47"/>
  <c r="D16" i="47" s="1"/>
  <c r="F16" i="47" s="1"/>
  <c r="G16" i="47" s="1"/>
  <c r="H16" i="47" s="1"/>
  <c r="C3" i="47"/>
  <c r="D3" i="47" s="1"/>
  <c r="F3" i="47" s="1"/>
  <c r="C20" i="47"/>
  <c r="D20" i="47" s="1"/>
  <c r="F20" i="47" s="1"/>
  <c r="D11" i="29"/>
  <c r="F11" i="29" s="1"/>
  <c r="C27" i="47"/>
  <c r="D27" i="47" s="1"/>
  <c r="F27" i="47" s="1"/>
  <c r="G27" i="47" s="1"/>
  <c r="H27" i="47" s="1"/>
  <c r="D20" i="53"/>
  <c r="F20" i="53" s="1"/>
  <c r="D17" i="53"/>
  <c r="F17" i="53" s="1"/>
  <c r="C10" i="53"/>
  <c r="D4" i="53"/>
  <c r="C22" i="59"/>
  <c r="D22" i="59" s="1"/>
  <c r="F22" i="59" s="1"/>
  <c r="G22" i="59" s="1"/>
  <c r="H22" i="59" s="1"/>
  <c r="C19" i="59"/>
  <c r="D19" i="59" s="1"/>
  <c r="F19" i="59" s="1"/>
  <c r="F10" i="5"/>
  <c r="G10" i="5" s="1"/>
  <c r="H10" i="5" s="1"/>
  <c r="G28" i="9"/>
  <c r="C14" i="5"/>
  <c r="D14" i="5" s="1"/>
  <c r="F14" i="5" s="1"/>
  <c r="G14" i="5" s="1"/>
  <c r="H14" i="5" s="1"/>
  <c r="C13" i="5"/>
  <c r="D13" i="5" s="1"/>
  <c r="F13" i="5" s="1"/>
  <c r="G13" i="5" s="1"/>
  <c r="H13" i="5" s="1"/>
  <c r="D12" i="5"/>
  <c r="F12" i="5" s="1"/>
  <c r="G12" i="5" s="1"/>
  <c r="H12" i="5" s="1"/>
  <c r="C11" i="5"/>
  <c r="D11" i="5" s="1"/>
  <c r="F11" i="5" s="1"/>
  <c r="D10" i="35"/>
  <c r="F10" i="35" s="1"/>
  <c r="F9" i="5"/>
  <c r="G9" i="5" s="1"/>
  <c r="H9" i="5" s="1"/>
  <c r="F8" i="5"/>
  <c r="G8" i="5" s="1"/>
  <c r="C6" i="5"/>
  <c r="D6" i="5" s="1"/>
  <c r="F6" i="5" s="1"/>
  <c r="G6" i="5" s="1"/>
  <c r="H6" i="5" s="1"/>
  <c r="C5" i="5"/>
  <c r="D5" i="5" s="1"/>
  <c r="F5" i="5" s="1"/>
  <c r="G5" i="5" s="1"/>
  <c r="H5" i="5" s="1"/>
  <c r="D4" i="5"/>
  <c r="F4" i="5" s="1"/>
  <c r="F3" i="5"/>
  <c r="G3" i="5" s="1"/>
  <c r="F2" i="35"/>
  <c r="D2" i="5"/>
  <c r="C28" i="5" l="1"/>
  <c r="D28" i="5" s="1"/>
  <c r="E30" i="59"/>
  <c r="E28" i="5"/>
  <c r="E31" i="5" s="1"/>
  <c r="D2" i="1" s="1"/>
  <c r="D2" i="23"/>
  <c r="E52" i="11"/>
  <c r="D3" i="1" s="1"/>
  <c r="H20" i="29"/>
  <c r="E31" i="23"/>
  <c r="D4" i="1" s="1"/>
  <c r="D7" i="5"/>
  <c r="D52" i="11"/>
  <c r="H13" i="23"/>
  <c r="G17" i="5"/>
  <c r="H17" i="5" s="1"/>
  <c r="G4" i="5"/>
  <c r="H4" i="5" s="1"/>
  <c r="E31" i="29"/>
  <c r="D5" i="1" s="1"/>
  <c r="C31" i="53"/>
  <c r="F26" i="53"/>
  <c r="G26" i="53" s="1"/>
  <c r="H26" i="53" s="1"/>
  <c r="G7" i="29"/>
  <c r="H7" i="29" s="1"/>
  <c r="G20" i="5"/>
  <c r="H20" i="5" s="1"/>
  <c r="G12" i="47"/>
  <c r="H12" i="47" s="1"/>
  <c r="H4" i="59"/>
  <c r="G24" i="5"/>
  <c r="H24" i="5" s="1"/>
  <c r="G17" i="41"/>
  <c r="H17" i="41" s="1"/>
  <c r="C19" i="29"/>
  <c r="D19" i="29" s="1"/>
  <c r="F19" i="29" s="1"/>
  <c r="B31" i="29"/>
  <c r="D10" i="53"/>
  <c r="F10" i="53" s="1"/>
  <c r="G10" i="53" s="1"/>
  <c r="H10" i="53" s="1"/>
  <c r="H15" i="41"/>
  <c r="H3" i="5"/>
  <c r="F3" i="41"/>
  <c r="G3" i="41" s="1"/>
  <c r="H3" i="41" s="1"/>
  <c r="G3" i="47"/>
  <c r="H3" i="47" s="1"/>
  <c r="F5" i="29"/>
  <c r="G5" i="29" s="1"/>
  <c r="H5" i="29" s="1"/>
  <c r="G27" i="23"/>
  <c r="H27" i="23" s="1"/>
  <c r="G19" i="59"/>
  <c r="H19" i="59" s="1"/>
  <c r="G20" i="47"/>
  <c r="H20" i="47" s="1"/>
  <c r="G16" i="41"/>
  <c r="H16" i="41" s="1"/>
  <c r="B31" i="47"/>
  <c r="C2" i="47"/>
  <c r="C31" i="47" s="1"/>
  <c r="G22" i="53"/>
  <c r="H22" i="53" s="1"/>
  <c r="F2" i="11"/>
  <c r="C5" i="41"/>
  <c r="D5" i="41" s="1"/>
  <c r="F5" i="41" s="1"/>
  <c r="G5" i="41" s="1"/>
  <c r="H5" i="41" s="1"/>
  <c r="B31" i="41"/>
  <c r="G17" i="53"/>
  <c r="H17" i="53" s="1"/>
  <c r="G11" i="29"/>
  <c r="H11" i="29" s="1"/>
  <c r="G14" i="59"/>
  <c r="H14" i="59" s="1"/>
  <c r="F16" i="35"/>
  <c r="G16" i="35" s="1"/>
  <c r="H16" i="35" s="1"/>
  <c r="F2" i="41"/>
  <c r="G13" i="59"/>
  <c r="H13" i="59" s="1"/>
  <c r="C7" i="23"/>
  <c r="D7" i="23" s="1"/>
  <c r="F7" i="23" s="1"/>
  <c r="C2" i="59"/>
  <c r="C31" i="59" s="1"/>
  <c r="D2" i="59"/>
  <c r="B31" i="59"/>
  <c r="G4" i="29"/>
  <c r="H4" i="29" s="1"/>
  <c r="C31" i="41"/>
  <c r="G21" i="23"/>
  <c r="H21" i="23" s="1"/>
  <c r="G9" i="41"/>
  <c r="H9" i="41" s="1"/>
  <c r="F4" i="53"/>
  <c r="G20" i="53"/>
  <c r="H20" i="53" s="1"/>
  <c r="C20" i="35"/>
  <c r="C31" i="35" s="1"/>
  <c r="D3" i="23"/>
  <c r="E30" i="23"/>
  <c r="E30" i="5"/>
  <c r="E30" i="47"/>
  <c r="E30" i="29"/>
  <c r="E51" i="11"/>
  <c r="E30" i="53"/>
  <c r="E30" i="41"/>
  <c r="C2" i="1"/>
  <c r="C12" i="1" s="1"/>
  <c r="E30" i="35"/>
  <c r="G11" i="5"/>
  <c r="H11" i="5" s="1"/>
  <c r="G10" i="35"/>
  <c r="H10" i="35" s="1"/>
  <c r="H8" i="5"/>
  <c r="F2" i="5"/>
  <c r="G2" i="35"/>
  <c r="C31" i="5" l="1"/>
  <c r="D31" i="53"/>
  <c r="B13" i="1" s="1"/>
  <c r="E13" i="1" s="1"/>
  <c r="F28" i="5"/>
  <c r="G28" i="5" s="1"/>
  <c r="H28" i="5" s="1"/>
  <c r="D2" i="47"/>
  <c r="F2" i="47" s="1"/>
  <c r="C31" i="29"/>
  <c r="C31" i="23"/>
  <c r="D31" i="23"/>
  <c r="B4" i="1" s="1"/>
  <c r="E4" i="1" s="1"/>
  <c r="F2" i="23"/>
  <c r="G2" i="23" s="1"/>
  <c r="D31" i="5"/>
  <c r="B2" i="1" s="1"/>
  <c r="E2" i="1" s="1"/>
  <c r="F7" i="5"/>
  <c r="G7" i="5" s="1"/>
  <c r="H7" i="5" s="1"/>
  <c r="G2" i="5"/>
  <c r="H2" i="5" s="1"/>
  <c r="C52" i="11"/>
  <c r="D12" i="1"/>
  <c r="G19" i="29"/>
  <c r="H19" i="29" s="1"/>
  <c r="H31" i="29" s="1"/>
  <c r="F31" i="29"/>
  <c r="D31" i="29"/>
  <c r="B5" i="1" s="1"/>
  <c r="E5" i="1" s="1"/>
  <c r="G7" i="23"/>
  <c r="H7" i="23" s="1"/>
  <c r="B3" i="1"/>
  <c r="E3" i="1" s="1"/>
  <c r="G2" i="11"/>
  <c r="G4" i="53"/>
  <c r="G31" i="53" s="1"/>
  <c r="F13" i="1" s="1"/>
  <c r="F31" i="53"/>
  <c r="F2" i="59"/>
  <c r="D31" i="59"/>
  <c r="B14" i="1" s="1"/>
  <c r="E14" i="1" s="1"/>
  <c r="G2" i="41"/>
  <c r="F31" i="41"/>
  <c r="F3" i="23"/>
  <c r="F31" i="23" s="1"/>
  <c r="D20" i="35"/>
  <c r="D31" i="41"/>
  <c r="B7" i="1" s="1"/>
  <c r="E7" i="1" s="1"/>
  <c r="H2" i="35"/>
  <c r="G13" i="1" l="1"/>
  <c r="H2" i="23"/>
  <c r="D31" i="47"/>
  <c r="B8" i="1" s="1"/>
  <c r="E8" i="1" s="1"/>
  <c r="F31" i="5"/>
  <c r="H31" i="5"/>
  <c r="G31" i="5"/>
  <c r="F2" i="1" s="1"/>
  <c r="G2" i="1" s="1"/>
  <c r="F52" i="11"/>
  <c r="G31" i="29"/>
  <c r="F5" i="1" s="1"/>
  <c r="G5" i="1" s="1"/>
  <c r="H4" i="53"/>
  <c r="H31" i="53" s="1"/>
  <c r="F31" i="59"/>
  <c r="G2" i="59"/>
  <c r="H2" i="11"/>
  <c r="F20" i="35"/>
  <c r="D31" i="35"/>
  <c r="B6" i="1" s="1"/>
  <c r="E6" i="1" s="1"/>
  <c r="E12" i="1" s="1"/>
  <c r="H2" i="41"/>
  <c r="H31" i="41" s="1"/>
  <c r="G31" i="41"/>
  <c r="F7" i="1" s="1"/>
  <c r="G7" i="1" s="1"/>
  <c r="G2" i="47"/>
  <c r="F31" i="47"/>
  <c r="G3" i="23"/>
  <c r="G31" i="23" s="1"/>
  <c r="H52" i="11" l="1"/>
  <c r="G52" i="11"/>
  <c r="F3" i="1" s="1"/>
  <c r="G3" i="1" s="1"/>
  <c r="B12" i="1"/>
  <c r="H2" i="47"/>
  <c r="H31" i="47" s="1"/>
  <c r="G31" i="47"/>
  <c r="F8" i="1" s="1"/>
  <c r="G8" i="1" s="1"/>
  <c r="H2" i="59"/>
  <c r="H31" i="59" s="1"/>
  <c r="G31" i="59"/>
  <c r="F14" i="1" s="1"/>
  <c r="G14" i="1" s="1"/>
  <c r="H3" i="23"/>
  <c r="H31" i="23" s="1"/>
  <c r="F4" i="1"/>
  <c r="G4" i="1" s="1"/>
  <c r="G20" i="35"/>
  <c r="F31" i="35"/>
  <c r="H20" i="35" l="1"/>
  <c r="H31" i="35" s="1"/>
  <c r="G31" i="35"/>
  <c r="F6" i="1" s="1"/>
  <c r="G6" i="1" l="1"/>
  <c r="G12" i="1" s="1"/>
  <c r="F12" i="1"/>
  <c r="M13" i="1" s="1"/>
</calcChain>
</file>

<file path=xl/sharedStrings.xml><?xml version="1.0" encoding="utf-8"?>
<sst xmlns="http://schemas.openxmlformats.org/spreadsheetml/2006/main" count="307" uniqueCount="67">
  <si>
    <t>Bid Item</t>
  </si>
  <si>
    <t>Material Total Cost</t>
  </si>
  <si>
    <t>Labor Hours</t>
  </si>
  <si>
    <t>Labor Costs</t>
  </si>
  <si>
    <t>Cost</t>
  </si>
  <si>
    <t>Overhead &amp; Profit</t>
  </si>
  <si>
    <t>Total Price</t>
  </si>
  <si>
    <t>TOTAL</t>
  </si>
  <si>
    <t xml:space="preserve">TOTAL </t>
  </si>
  <si>
    <t>HOURS:</t>
  </si>
  <si>
    <t>COST:</t>
  </si>
  <si>
    <t>OH&amp;P:</t>
  </si>
  <si>
    <t>PRICE:</t>
  </si>
  <si>
    <t>Totals</t>
  </si>
  <si>
    <t>Sales Tax</t>
  </si>
  <si>
    <t>Labor</t>
  </si>
  <si>
    <t>OH&amp;P - Beci Scope</t>
  </si>
  <si>
    <t>OH&amp;P - Quotations</t>
  </si>
  <si>
    <t>Material</t>
  </si>
  <si>
    <t>Material Extension</t>
  </si>
  <si>
    <t>Total Hrs</t>
  </si>
  <si>
    <t>Material Description</t>
  </si>
  <si>
    <t>Quantity</t>
  </si>
  <si>
    <t>Material Price</t>
  </si>
  <si>
    <t>Per</t>
  </si>
  <si>
    <t>Labor Unit</t>
  </si>
  <si>
    <t>Labor Extension</t>
  </si>
  <si>
    <t>TOTALS</t>
  </si>
  <si>
    <t xml:space="preserve">  &lt;&lt;&lt;</t>
  </si>
  <si>
    <t xml:space="preserve">   &lt;&lt;&lt;</t>
  </si>
  <si>
    <t>BID DATE:</t>
  </si>
  <si>
    <t>JOB NAME:</t>
  </si>
  <si>
    <t>BID NUMBER:</t>
  </si>
  <si>
    <t>ESTIMATOR:</t>
  </si>
  <si>
    <t>SUMMARY SHEET</t>
  </si>
  <si>
    <t>RATES</t>
  </si>
  <si>
    <t>WORK/ITEM:</t>
  </si>
  <si>
    <t>DO NOT ENTER ANYTHING ABOVE THIS LINE</t>
  </si>
  <si>
    <t>DO NOT INPUT ANY INFORMATION ON THIS PAGE</t>
  </si>
  <si>
    <t>ADJUST, AS NECESSARY, ABOVE</t>
  </si>
  <si>
    <t xml:space="preserve">Summary Sheets </t>
  </si>
  <si>
    <t>Use "Summary - Table" to see Totals and input general project information</t>
  </si>
  <si>
    <t>Use "Summary - Rates" to adjust Sales Tax, Labor Rates, and OH&amp;P rates.</t>
  </si>
  <si>
    <t>You can create separate OH&amp;P rates for our normal scope and subcontractor/supplier quotations</t>
  </si>
  <si>
    <t>Bid Items</t>
  </si>
  <si>
    <t>These sheets give you itemized dollar amounts for each line item on the pricing sheet</t>
  </si>
  <si>
    <t>You should not be inputting information on these sheets</t>
  </si>
  <si>
    <r>
      <rPr>
        <i/>
        <sz val="11"/>
        <color indexed="8"/>
        <rFont val="Helvetica Neue"/>
      </rPr>
      <t xml:space="preserve">EXCEPTION: </t>
    </r>
    <r>
      <rPr>
        <sz val="11"/>
        <color indexed="8"/>
        <rFont val="Helvetica Neue"/>
      </rPr>
      <t>For Quotations, you will be prompted to input whether or not sales tax is included</t>
    </r>
  </si>
  <si>
    <t>Either enter a "0" for no sales tax, or enter a quick formula to input sales tax</t>
  </si>
  <si>
    <t>ie,   =B2*.09</t>
  </si>
  <si>
    <t>Pricing Items</t>
  </si>
  <si>
    <t>These sheets are the equivalent of the green handwritten pricing sheets</t>
  </si>
  <si>
    <t>If the material is included in a quotation, enter "Quote" in the Material Price column</t>
  </si>
  <si>
    <t>Enter the full quotation amount in the Material Extenison column, which should now read "INPUT QUOTE"</t>
  </si>
  <si>
    <t>In the Quantity column, enter either a number or "Lot"</t>
  </si>
  <si>
    <t>For conduit &amp; wire, adjust the number in the Per column to 100 or 1000 as necessary</t>
  </si>
  <si>
    <t>There are three types of sheets in this woorkbook:</t>
  </si>
  <si>
    <t>FYI, your total OH&amp;P margin on this quote is</t>
  </si>
  <si>
    <t>&lt;&lt;&lt; That's your number</t>
  </si>
  <si>
    <t>Want to throw some extra $ on it? Enter that here &gt;&gt;</t>
  </si>
  <si>
    <t>All Conduit + Wire</t>
  </si>
  <si>
    <t>Misc</t>
  </si>
  <si>
    <t>Kijahre Fikiri</t>
  </si>
  <si>
    <t>Other</t>
  </si>
  <si>
    <t>Devices</t>
  </si>
  <si>
    <t>Inspection</t>
  </si>
  <si>
    <t>Bid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</si>
</sst>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_-&quot;$&quot;* #,##0_-;_-&quot;$&quot;* \(#,##0\)_-;_-&quot;$&quot;* &quot;-&quot;??;_-@_-"/>
    <numFmt numFmtId="167" formatCode="#,##0%"/>
    <numFmt numFmtId="168" formatCode="_-&quot;$&quot;* #,##0.00_-;_-&quot;$&quot;* \(#,##0.00\)_-;_-&quot;$&quot;* &quot;-&quot;??;_-@_-"/>
    <numFmt numFmtId="169" formatCode="#,##0.0%"/>
  </numFmts>
  <fonts count="25">
    <font>
      <sz val="11"/>
      <color indexed="8"/>
      <name val="Helvetica Neue"/>
    </font>
    <font>
      <sz val="10"/>
      <color indexed="9"/>
      <name val="Helvetica Neue"/>
    </font>
    <font>
      <b/>
      <sz val="12"/>
      <color indexed="10"/>
      <name val="Helvetica Neue"/>
    </font>
    <font>
      <b/>
      <sz val="10"/>
      <color indexed="10"/>
      <name val="Helvetica Neue"/>
    </font>
    <font>
      <sz val="10"/>
      <color indexed="9"/>
      <name val="Helvetica"/>
    </font>
    <font>
      <sz val="10"/>
      <color indexed="8"/>
      <name val="Helvetica Neue"/>
    </font>
    <font>
      <sz val="10"/>
      <color indexed="8"/>
      <name val="Helvetica"/>
    </font>
    <font>
      <b/>
      <sz val="12"/>
      <color indexed="9"/>
      <name val="Helvetica Neue"/>
    </font>
    <font>
      <b/>
      <sz val="12"/>
      <color indexed="8"/>
      <name val="Helvetica Neue"/>
    </font>
    <font>
      <b/>
      <sz val="10"/>
      <color indexed="9"/>
      <name val="Helvetica Neue"/>
    </font>
    <font>
      <b/>
      <sz val="13"/>
      <color indexed="10"/>
      <name val="Helvetica Neue"/>
    </font>
    <font>
      <b/>
      <sz val="15"/>
      <color indexed="8"/>
      <name val="Helvetica Neue"/>
    </font>
    <font>
      <b/>
      <sz val="24"/>
      <color indexed="9"/>
      <name val="Helvetica Neue"/>
    </font>
    <font>
      <b/>
      <u/>
      <sz val="11"/>
      <color indexed="8"/>
      <name val="Helvetica Neue"/>
    </font>
    <font>
      <i/>
      <sz val="11"/>
      <color indexed="8"/>
      <name val="Helvetica Neue"/>
    </font>
    <font>
      <sz val="14"/>
      <color indexed="8"/>
      <name val="Helvetica Neue"/>
    </font>
    <font>
      <b/>
      <sz val="18"/>
      <color indexed="9"/>
      <name val="Helvetica Neue"/>
    </font>
    <font>
      <b/>
      <i/>
      <sz val="10"/>
      <color indexed="9"/>
      <name val="Helvetica Neue"/>
    </font>
    <font>
      <sz val="10"/>
      <color theme="0"/>
      <name val="Helvetica Neue"/>
    </font>
    <font>
      <sz val="10"/>
      <name val="Helvetica Neue"/>
    </font>
    <font>
      <sz val="10"/>
      <color rgb="FFFF0000"/>
      <name val="Helvetica Neue"/>
    </font>
    <font>
      <sz val="12"/>
      <color indexed="9"/>
      <name val="Helvetica Neue"/>
    </font>
    <font>
      <sz val="12"/>
      <name val="Helvetica Neue"/>
    </font>
    <font>
      <sz val="10"/>
      <color rgb="FF000000"/>
      <name val="Calibri"/>
      <family val="2"/>
    </font>
    <font>
      <sz val="10"/>
      <color indexed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7"/>
      </right>
      <top style="thin">
        <color indexed="14"/>
      </top>
      <bottom style="thin">
        <color indexed="14"/>
      </bottom>
      <diagonal/>
    </border>
    <border>
      <left style="thin">
        <color indexed="17"/>
      </left>
      <right style="thin">
        <color indexed="18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9"/>
      </right>
      <top style="thin">
        <color indexed="9"/>
      </top>
      <bottom style="thin">
        <color indexed="1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/>
      <diagonal/>
    </border>
    <border>
      <left style="thin">
        <color indexed="13"/>
      </left>
      <right style="thin">
        <color indexed="17"/>
      </right>
      <top style="thin">
        <color indexed="14"/>
      </top>
      <bottom/>
      <diagonal/>
    </border>
    <border>
      <left style="thin">
        <color indexed="17"/>
      </left>
      <right style="thin">
        <color indexed="18"/>
      </right>
      <top style="thin">
        <color indexed="14"/>
      </top>
      <bottom/>
      <diagonal/>
    </border>
    <border>
      <left style="thin">
        <color indexed="18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thin">
        <color indexed="13"/>
      </left>
      <right style="thin">
        <color indexed="17"/>
      </right>
      <top/>
      <bottom/>
      <diagonal/>
    </border>
    <border>
      <left style="thin">
        <color indexed="1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7"/>
      </left>
      <right style="thin">
        <color indexed="18"/>
      </right>
      <top/>
      <bottom/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8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/>
      <diagonal/>
    </border>
    <border>
      <left style="thin">
        <color indexed="13"/>
      </left>
      <right style="thin">
        <color indexed="18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 style="thin">
        <color indexed="18"/>
      </right>
      <top/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8"/>
      </right>
      <top/>
      <bottom style="thin">
        <color indexed="14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ck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9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14"/>
      </top>
      <bottom/>
      <diagonal/>
    </border>
    <border>
      <left style="thin">
        <color indexed="12"/>
      </left>
      <right style="thin">
        <color indexed="13"/>
      </right>
      <top style="thin">
        <color indexed="14"/>
      </top>
      <bottom/>
      <diagonal/>
    </border>
    <border>
      <left style="thin">
        <color indexed="1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53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2" xfId="0" applyNumberFormat="1" applyFont="1" applyFill="1" applyBorder="1" applyAlignment="1">
      <alignment horizontal="center" vertical="top" wrapText="1"/>
    </xf>
    <xf numFmtId="0" fontId="3" fillId="3" borderId="3" xfId="0" applyNumberFormat="1" applyFont="1" applyFill="1" applyBorder="1" applyAlignment="1">
      <alignment horizontal="center" vertical="top" wrapText="1"/>
    </xf>
    <xf numFmtId="164" fontId="2" fillId="4" borderId="4" xfId="0" applyNumberFormat="1" applyFont="1" applyFill="1" applyBorder="1" applyAlignment="1">
      <alignment horizontal="center" vertical="top" wrapText="1"/>
    </xf>
    <xf numFmtId="164" fontId="2" fillId="4" borderId="5" xfId="0" applyNumberFormat="1" applyFont="1" applyFill="1" applyBorder="1" applyAlignment="1">
      <alignment horizontal="center" vertical="top" wrapText="1"/>
    </xf>
    <xf numFmtId="165" fontId="2" fillId="2" borderId="6" xfId="0" applyNumberFormat="1" applyFont="1" applyFill="1" applyBorder="1" applyAlignment="1">
      <alignment horizontal="center" vertical="top" wrapText="1"/>
    </xf>
    <xf numFmtId="165" fontId="2" fillId="5" borderId="7" xfId="0" applyNumberFormat="1" applyFont="1" applyFill="1" applyBorder="1" applyAlignment="1">
      <alignment horizontal="center" vertical="top" wrapText="1"/>
    </xf>
    <xf numFmtId="165" fontId="2" fillId="2" borderId="7" xfId="0" applyNumberFormat="1" applyFont="1" applyFill="1" applyBorder="1" applyAlignment="1">
      <alignment horizontal="center" vertical="top" wrapText="1"/>
    </xf>
    <xf numFmtId="0" fontId="4" fillId="6" borderId="2" xfId="0" applyNumberFormat="1" applyFont="1" applyFill="1" applyBorder="1" applyAlignment="1">
      <alignment horizontal="left" vertical="top"/>
    </xf>
    <xf numFmtId="166" fontId="1" fillId="6" borderId="8" xfId="0" applyNumberFormat="1" applyFont="1" applyFill="1" applyBorder="1" applyAlignment="1">
      <alignment vertical="top"/>
    </xf>
    <xf numFmtId="3" fontId="1" fillId="6" borderId="4" xfId="0" applyNumberFormat="1" applyFont="1" applyFill="1" applyBorder="1" applyAlignment="1">
      <alignment vertical="top"/>
    </xf>
    <xf numFmtId="164" fontId="1" fillId="6" borderId="5" xfId="0" applyNumberFormat="1" applyFont="1" applyFill="1" applyBorder="1" applyAlignment="1">
      <alignment vertical="top"/>
    </xf>
    <xf numFmtId="164" fontId="1" fillId="6" borderId="9" xfId="0" applyNumberFormat="1" applyFont="1" applyFill="1" applyBorder="1" applyAlignment="1">
      <alignment vertical="top"/>
    </xf>
    <xf numFmtId="0" fontId="1" fillId="6" borderId="1" xfId="0" applyNumberFormat="1" applyFont="1" applyFill="1" applyBorder="1" applyAlignment="1">
      <alignment vertical="top"/>
    </xf>
    <xf numFmtId="0" fontId="1" fillId="6" borderId="2" xfId="0" applyNumberFormat="1" applyFont="1" applyFill="1" applyBorder="1" applyAlignment="1">
      <alignment vertical="top"/>
    </xf>
    <xf numFmtId="0" fontId="1" fillId="6" borderId="8" xfId="0" applyNumberFormat="1" applyFont="1" applyFill="1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1" fillId="2" borderId="2" xfId="0" applyNumberFormat="1" applyFont="1" applyFill="1" applyBorder="1" applyAlignment="1">
      <alignment vertical="top"/>
    </xf>
    <xf numFmtId="0" fontId="1" fillId="2" borderId="10" xfId="0" applyNumberFormat="1" applyFont="1" applyFill="1" applyBorder="1" applyAlignment="1">
      <alignment vertical="top"/>
    </xf>
    <xf numFmtId="164" fontId="2" fillId="7" borderId="11" xfId="0" applyNumberFormat="1" applyFont="1" applyFill="1" applyBorder="1" applyAlignment="1">
      <alignment horizontal="center" vertical="top"/>
    </xf>
    <xf numFmtId="164" fontId="7" fillId="2" borderId="12" xfId="0" applyNumberFormat="1" applyFont="1" applyFill="1" applyBorder="1" applyAlignment="1">
      <alignment horizontal="center" vertical="top"/>
    </xf>
    <xf numFmtId="164" fontId="2" fillId="8" borderId="13" xfId="0" applyNumberFormat="1" applyFont="1" applyFill="1" applyBorder="1" applyAlignment="1">
      <alignment horizontal="center" vertical="top"/>
    </xf>
    <xf numFmtId="0" fontId="2" fillId="9" borderId="9" xfId="0" applyNumberFormat="1" applyFont="1" applyFill="1" applyBorder="1" applyAlignment="1">
      <alignment horizontal="center" vertical="top"/>
    </xf>
    <xf numFmtId="164" fontId="8" fillId="10" borderId="9" xfId="0" applyNumberFormat="1" applyFont="1" applyFill="1" applyBorder="1" applyAlignment="1">
      <alignment horizontal="center" vertical="top"/>
    </xf>
    <xf numFmtId="3" fontId="2" fillId="7" borderId="14" xfId="0" applyNumberFormat="1" applyFont="1" applyFill="1" applyBorder="1" applyAlignment="1">
      <alignment horizontal="center" vertical="top"/>
    </xf>
    <xf numFmtId="164" fontId="2" fillId="8" borderId="15" xfId="0" applyNumberFormat="1" applyFont="1" applyFill="1" applyBorder="1" applyAlignment="1">
      <alignment horizontal="center" vertical="top"/>
    </xf>
    <xf numFmtId="164" fontId="2" fillId="9" borderId="9" xfId="0" applyNumberFormat="1" applyFont="1" applyFill="1" applyBorder="1" applyAlignment="1">
      <alignment horizontal="center" vertical="top"/>
    </xf>
    <xf numFmtId="166" fontId="10" fillId="2" borderId="16" xfId="0" applyNumberFormat="1" applyFont="1" applyFill="1" applyBorder="1" applyAlignment="1">
      <alignment vertical="top" wrapText="1"/>
    </xf>
    <xf numFmtId="3" fontId="10" fillId="2" borderId="14" xfId="0" applyNumberFormat="1" applyFont="1" applyFill="1" applyBorder="1" applyAlignment="1">
      <alignment vertical="top" wrapText="1"/>
    </xf>
    <xf numFmtId="164" fontId="10" fillId="2" borderId="17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horizontal="left" vertical="top" wrapText="1"/>
    </xf>
    <xf numFmtId="0" fontId="3" fillId="2" borderId="2" xfId="0" applyNumberFormat="1" applyFont="1" applyFill="1" applyBorder="1" applyAlignment="1">
      <alignment horizontal="center" vertical="top" wrapText="1"/>
    </xf>
    <xf numFmtId="0" fontId="3" fillId="3" borderId="18" xfId="0" applyNumberFormat="1" applyFont="1" applyFill="1" applyBorder="1" applyAlignment="1">
      <alignment horizontal="center" vertical="top" wrapText="1"/>
    </xf>
    <xf numFmtId="0" fontId="3" fillId="3" borderId="19" xfId="0" applyNumberFormat="1" applyFont="1" applyFill="1" applyBorder="1" applyAlignment="1">
      <alignment horizontal="center" vertical="top" wrapText="1"/>
    </xf>
    <xf numFmtId="0" fontId="3" fillId="3" borderId="20" xfId="0" applyNumberFormat="1" applyFont="1" applyFill="1" applyBorder="1" applyAlignment="1">
      <alignment horizontal="center" vertical="top" wrapText="1"/>
    </xf>
    <xf numFmtId="164" fontId="3" fillId="4" borderId="21" xfId="0" applyNumberFormat="1" applyFont="1" applyFill="1" applyBorder="1" applyAlignment="1">
      <alignment horizontal="center" vertical="top" wrapText="1"/>
    </xf>
    <xf numFmtId="165" fontId="3" fillId="2" borderId="6" xfId="0" applyNumberFormat="1" applyFont="1" applyFill="1" applyBorder="1" applyAlignment="1">
      <alignment horizontal="center" vertical="top" wrapText="1"/>
    </xf>
    <xf numFmtId="165" fontId="3" fillId="5" borderId="7" xfId="0" applyNumberFormat="1" applyFont="1" applyFill="1" applyBorder="1" applyAlignment="1">
      <alignment horizontal="center" vertical="top" wrapText="1"/>
    </xf>
    <xf numFmtId="165" fontId="3" fillId="2" borderId="7" xfId="0" applyNumberFormat="1" applyFont="1" applyFill="1" applyBorder="1" applyAlignment="1">
      <alignment horizontal="center" vertical="top" wrapText="1"/>
    </xf>
    <xf numFmtId="166" fontId="1" fillId="6" borderId="22" xfId="0" applyNumberFormat="1" applyFont="1" applyFill="1" applyBorder="1" applyAlignment="1">
      <alignment vertical="top"/>
    </xf>
    <xf numFmtId="166" fontId="1" fillId="6" borderId="1" xfId="0" applyNumberFormat="1" applyFont="1" applyFill="1" applyBorder="1" applyAlignment="1">
      <alignment vertical="top"/>
    </xf>
    <xf numFmtId="166" fontId="1" fillId="6" borderId="23" xfId="0" applyNumberFormat="1" applyFont="1" applyFill="1" applyBorder="1" applyAlignment="1">
      <alignment vertical="top"/>
    </xf>
    <xf numFmtId="164" fontId="1" fillId="6" borderId="21" xfId="0" applyNumberFormat="1" applyFont="1" applyFill="1" applyBorder="1" applyAlignment="1">
      <alignment vertical="top"/>
    </xf>
    <xf numFmtId="0" fontId="1" fillId="2" borderId="22" xfId="0" applyNumberFormat="1" applyFont="1" applyFill="1" applyBorder="1" applyAlignment="1">
      <alignment vertical="top"/>
    </xf>
    <xf numFmtId="0" fontId="1" fillId="2" borderId="24" xfId="0" applyNumberFormat="1" applyFont="1" applyFill="1" applyBorder="1" applyAlignment="1">
      <alignment vertical="top"/>
    </xf>
    <xf numFmtId="164" fontId="7" fillId="2" borderId="25" xfId="0" applyNumberFormat="1" applyFont="1" applyFill="1" applyBorder="1" applyAlignment="1">
      <alignment horizontal="center" vertical="top"/>
    </xf>
    <xf numFmtId="165" fontId="2" fillId="8" borderId="15" xfId="0" applyNumberFormat="1" applyFont="1" applyFill="1" applyBorder="1" applyAlignment="1">
      <alignment horizontal="center" vertical="top"/>
    </xf>
    <xf numFmtId="0" fontId="1" fillId="2" borderId="9" xfId="0" applyNumberFormat="1" applyFont="1" applyFill="1" applyBorder="1" applyAlignment="1">
      <alignment vertical="top"/>
    </xf>
    <xf numFmtId="165" fontId="8" fillId="6" borderId="9" xfId="0" applyNumberFormat="1" applyFont="1" applyFill="1" applyBorder="1" applyAlignment="1">
      <alignment horizontal="center" vertical="top"/>
    </xf>
    <xf numFmtId="0" fontId="1" fillId="6" borderId="22" xfId="0" applyNumberFormat="1" applyFont="1" applyFill="1" applyBorder="1" applyAlignment="1">
      <alignment vertical="top"/>
    </xf>
    <xf numFmtId="0" fontId="1" fillId="6" borderId="26" xfId="0" applyNumberFormat="1" applyFont="1" applyFill="1" applyBorder="1" applyAlignment="1">
      <alignment vertical="top"/>
    </xf>
    <xf numFmtId="0" fontId="1" fillId="6" borderId="27" xfId="0" applyNumberFormat="1" applyFont="1" applyFill="1" applyBorder="1" applyAlignment="1">
      <alignment vertical="top"/>
    </xf>
    <xf numFmtId="3" fontId="9" fillId="6" borderId="28" xfId="0" applyNumberFormat="1" applyFont="1" applyFill="1" applyBorder="1" applyAlignment="1">
      <alignment vertical="top"/>
    </xf>
    <xf numFmtId="165" fontId="1" fillId="6" borderId="9" xfId="0" applyNumberFormat="1" applyFont="1" applyFill="1" applyBorder="1" applyAlignment="1">
      <alignment vertical="top"/>
    </xf>
    <xf numFmtId="0" fontId="3" fillId="2" borderId="2" xfId="0" applyNumberFormat="1" applyFont="1" applyFill="1" applyBorder="1" applyAlignment="1">
      <alignment vertical="top" wrapText="1"/>
    </xf>
    <xf numFmtId="166" fontId="3" fillId="2" borderId="29" xfId="0" applyNumberFormat="1" applyFont="1" applyFill="1" applyBorder="1" applyAlignment="1">
      <alignment vertical="top" wrapText="1"/>
    </xf>
    <xf numFmtId="166" fontId="3" fillId="2" borderId="30" xfId="0" applyNumberFormat="1" applyFont="1" applyFill="1" applyBorder="1" applyAlignment="1">
      <alignment vertical="top" wrapText="1"/>
    </xf>
    <xf numFmtId="166" fontId="3" fillId="2" borderId="31" xfId="0" applyNumberFormat="1" applyFont="1" applyFill="1" applyBorder="1" applyAlignment="1">
      <alignment vertical="top" wrapText="1"/>
    </xf>
    <xf numFmtId="164" fontId="3" fillId="2" borderId="32" xfId="0" applyNumberFormat="1" applyFont="1" applyFill="1" applyBorder="1" applyAlignment="1">
      <alignment vertical="top" wrapText="1"/>
    </xf>
    <xf numFmtId="164" fontId="3" fillId="2" borderId="15" xfId="0" applyNumberFormat="1" applyFont="1" applyFill="1" applyBorder="1" applyAlignment="1">
      <alignment vertical="top" wrapText="1"/>
    </xf>
    <xf numFmtId="164" fontId="3" fillId="2" borderId="33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168" fontId="3" fillId="2" borderId="1" xfId="0" applyNumberFormat="1" applyFont="1" applyFill="1" applyBorder="1" applyAlignment="1">
      <alignment horizontal="center" vertical="top" wrapText="1"/>
    </xf>
    <xf numFmtId="168" fontId="1" fillId="6" borderId="1" xfId="0" applyNumberFormat="1" applyFont="1" applyFill="1" applyBorder="1" applyAlignment="1">
      <alignment horizontal="right" vertical="top"/>
    </xf>
    <xf numFmtId="166" fontId="1" fillId="6" borderId="1" xfId="0" applyNumberFormat="1" applyFont="1" applyFill="1" applyBorder="1" applyAlignment="1">
      <alignment horizontal="right" vertical="top"/>
    </xf>
    <xf numFmtId="0" fontId="3" fillId="2" borderId="34" xfId="0" applyNumberFormat="1" applyFont="1" applyFill="1" applyBorder="1" applyAlignment="1">
      <alignment vertical="top" wrapText="1"/>
    </xf>
    <xf numFmtId="168" fontId="3" fillId="2" borderId="34" xfId="0" applyNumberFormat="1" applyFont="1" applyFill="1" applyBorder="1" applyAlignment="1">
      <alignment horizontal="right" vertical="top" wrapText="1"/>
    </xf>
    <xf numFmtId="165" fontId="3" fillId="2" borderId="34" xfId="0" applyNumberFormat="1" applyFont="1" applyFill="1" applyBorder="1" applyAlignment="1">
      <alignment vertical="top" wrapText="1"/>
    </xf>
    <xf numFmtId="166" fontId="3" fillId="2" borderId="34" xfId="0" applyNumberFormat="1" applyFont="1" applyFill="1" applyBorder="1" applyAlignment="1">
      <alignment horizontal="right" vertical="top" wrapText="1"/>
    </xf>
    <xf numFmtId="1" fontId="3" fillId="2" borderId="34" xfId="0" applyNumberFormat="1" applyFont="1" applyFill="1" applyBorder="1" applyAlignment="1">
      <alignment vertical="top" wrapText="1"/>
    </xf>
    <xf numFmtId="167" fontId="1" fillId="11" borderId="1" xfId="0" applyNumberFormat="1" applyFont="1" applyFill="1" applyBorder="1" applyAlignment="1">
      <alignment vertical="top"/>
    </xf>
    <xf numFmtId="164" fontId="18" fillId="2" borderId="35" xfId="0" applyNumberFormat="1" applyFont="1" applyFill="1" applyBorder="1" applyAlignment="1">
      <alignment vertical="top"/>
    </xf>
    <xf numFmtId="164" fontId="18" fillId="2" borderId="9" xfId="0" applyNumberFormat="1" applyFont="1" applyFill="1" applyBorder="1" applyAlignment="1">
      <alignment vertical="top"/>
    </xf>
    <xf numFmtId="0" fontId="9" fillId="0" borderId="0" xfId="0" applyNumberFormat="1" applyFont="1" applyAlignment="1">
      <alignment vertical="top"/>
    </xf>
    <xf numFmtId="0" fontId="1" fillId="11" borderId="1" xfId="0" applyNumberFormat="1" applyFont="1" applyFill="1" applyBorder="1" applyAlignment="1">
      <alignment vertical="top"/>
    </xf>
    <xf numFmtId="168" fontId="1" fillId="11" borderId="1" xfId="0" applyNumberFormat="1" applyFont="1" applyFill="1" applyBorder="1" applyAlignment="1">
      <alignment horizontal="right" vertical="top"/>
    </xf>
    <xf numFmtId="166" fontId="1" fillId="11" borderId="1" xfId="0" applyNumberFormat="1" applyFont="1" applyFill="1" applyBorder="1" applyAlignment="1">
      <alignment horizontal="right" vertical="top"/>
    </xf>
    <xf numFmtId="0" fontId="1" fillId="11" borderId="36" xfId="0" applyNumberFormat="1" applyFont="1" applyFill="1" applyBorder="1" applyAlignment="1">
      <alignment vertical="top"/>
    </xf>
    <xf numFmtId="168" fontId="1" fillId="11" borderId="36" xfId="0" applyNumberFormat="1" applyFont="1" applyFill="1" applyBorder="1" applyAlignment="1">
      <alignment horizontal="right" vertical="top"/>
    </xf>
    <xf numFmtId="166" fontId="1" fillId="11" borderId="36" xfId="0" applyNumberFormat="1" applyFont="1" applyFill="1" applyBorder="1" applyAlignment="1">
      <alignment horizontal="right" vertical="top"/>
    </xf>
    <xf numFmtId="0" fontId="1" fillId="0" borderId="0" xfId="0" applyNumberFormat="1" applyFont="1" applyBorder="1" applyAlignment="1">
      <alignment vertical="top"/>
    </xf>
    <xf numFmtId="0" fontId="9" fillId="0" borderId="37" xfId="0" applyNumberFormat="1" applyFont="1" applyBorder="1" applyAlignment="1">
      <alignment vertical="top"/>
    </xf>
    <xf numFmtId="0" fontId="1" fillId="0" borderId="37" xfId="0" applyNumberFormat="1" applyFont="1" applyBorder="1" applyAlignment="1">
      <alignment vertical="top"/>
    </xf>
    <xf numFmtId="0" fontId="1" fillId="0" borderId="38" xfId="0" applyNumberFormat="1" applyFont="1" applyBorder="1" applyAlignment="1">
      <alignment vertical="top"/>
    </xf>
    <xf numFmtId="0" fontId="9" fillId="0" borderId="38" xfId="0" applyNumberFormat="1" applyFont="1" applyBorder="1" applyAlignment="1">
      <alignment vertical="top"/>
    </xf>
    <xf numFmtId="0" fontId="12" fillId="0" borderId="0" xfId="0" applyNumberFormat="1" applyFont="1" applyAlignment="1">
      <alignment vertical="top"/>
    </xf>
    <xf numFmtId="0" fontId="9" fillId="0" borderId="39" xfId="0" applyNumberFormat="1" applyFont="1" applyBorder="1" applyAlignment="1">
      <alignment vertical="top"/>
    </xf>
    <xf numFmtId="0" fontId="1" fillId="0" borderId="39" xfId="0" applyNumberFormat="1" applyFont="1" applyBorder="1" applyAlignment="1">
      <alignment vertical="top"/>
    </xf>
    <xf numFmtId="0" fontId="4" fillId="11" borderId="2" xfId="0" applyNumberFormat="1" applyFont="1" applyFill="1" applyBorder="1" applyAlignment="1">
      <alignment horizontal="left" vertical="top"/>
    </xf>
    <xf numFmtId="166" fontId="1" fillId="11" borderId="8" xfId="0" applyNumberFormat="1" applyFont="1" applyFill="1" applyBorder="1" applyAlignment="1">
      <alignment vertical="top"/>
    </xf>
    <xf numFmtId="3" fontId="1" fillId="11" borderId="4" xfId="0" applyNumberFormat="1" applyFont="1" applyFill="1" applyBorder="1" applyAlignment="1">
      <alignment vertical="top"/>
    </xf>
    <xf numFmtId="164" fontId="1" fillId="11" borderId="5" xfId="0" applyNumberFormat="1" applyFont="1" applyFill="1" applyBorder="1" applyAlignment="1">
      <alignment vertical="top"/>
    </xf>
    <xf numFmtId="0" fontId="6" fillId="11" borderId="2" xfId="0" applyNumberFormat="1" applyFont="1" applyFill="1" applyBorder="1" applyAlignment="1">
      <alignment horizontal="left" vertical="top"/>
    </xf>
    <xf numFmtId="0" fontId="1" fillId="11" borderId="2" xfId="0" applyNumberFormat="1" applyFont="1" applyFill="1" applyBorder="1" applyAlignment="1">
      <alignment horizontal="left" vertical="top"/>
    </xf>
    <xf numFmtId="164" fontId="1" fillId="11" borderId="9" xfId="0" applyNumberFormat="1" applyFont="1" applyFill="1" applyBorder="1" applyAlignment="1">
      <alignment vertical="top"/>
    </xf>
    <xf numFmtId="0" fontId="9" fillId="0" borderId="0" xfId="0" applyNumberFormat="1" applyFont="1" applyAlignment="1"/>
    <xf numFmtId="0" fontId="13" fillId="0" borderId="0" xfId="0" applyFont="1" applyAlignment="1"/>
    <xf numFmtId="0" fontId="15" fillId="0" borderId="0" xfId="0" applyFont="1" applyAlignment="1"/>
    <xf numFmtId="0" fontId="16" fillId="0" borderId="0" xfId="0" applyNumberFormat="1" applyFont="1" applyAlignment="1">
      <alignment vertical="top"/>
    </xf>
    <xf numFmtId="164" fontId="8" fillId="10" borderId="40" xfId="0" applyNumberFormat="1" applyFont="1" applyFill="1" applyBorder="1" applyAlignment="1">
      <alignment horizontal="center" vertical="top"/>
    </xf>
    <xf numFmtId="164" fontId="11" fillId="12" borderId="0" xfId="0" applyNumberFormat="1" applyFont="1" applyFill="1" applyBorder="1" applyAlignment="1">
      <alignment vertical="top" wrapText="1"/>
    </xf>
    <xf numFmtId="0" fontId="10" fillId="2" borderId="41" xfId="0" applyNumberFormat="1" applyFont="1" applyFill="1" applyBorder="1" applyAlignment="1">
      <alignment vertical="top" wrapText="1"/>
    </xf>
    <xf numFmtId="164" fontId="10" fillId="2" borderId="42" xfId="0" applyNumberFormat="1" applyFont="1" applyFill="1" applyBorder="1" applyAlignment="1">
      <alignment vertical="top" wrapText="1"/>
    </xf>
    <xf numFmtId="164" fontId="10" fillId="2" borderId="43" xfId="0" applyNumberFormat="1" applyFont="1" applyFill="1" applyBorder="1" applyAlignment="1">
      <alignment vertical="top" wrapText="1"/>
    </xf>
    <xf numFmtId="0" fontId="9" fillId="11" borderId="44" xfId="0" applyNumberFormat="1" applyFont="1" applyFill="1" applyBorder="1" applyAlignment="1">
      <alignment horizontal="left" vertical="top"/>
    </xf>
    <xf numFmtId="166" fontId="1" fillId="11" borderId="44" xfId="0" applyNumberFormat="1" applyFont="1" applyFill="1" applyBorder="1" applyAlignment="1">
      <alignment vertical="top"/>
    </xf>
    <xf numFmtId="3" fontId="1" fillId="11" borderId="44" xfId="0" applyNumberFormat="1" applyFont="1" applyFill="1" applyBorder="1" applyAlignment="1">
      <alignment vertical="top"/>
    </xf>
    <xf numFmtId="164" fontId="1" fillId="11" borderId="44" xfId="0" applyNumberFormat="1" applyFont="1" applyFill="1" applyBorder="1" applyAlignment="1">
      <alignment vertical="top"/>
    </xf>
    <xf numFmtId="164" fontId="5" fillId="11" borderId="44" xfId="0" applyNumberFormat="1" applyFont="1" applyFill="1" applyBorder="1" applyAlignment="1">
      <alignment vertical="top"/>
    </xf>
    <xf numFmtId="0" fontId="17" fillId="6" borderId="2" xfId="0" applyNumberFormat="1" applyFont="1" applyFill="1" applyBorder="1" applyAlignment="1">
      <alignment horizontal="right" vertical="top"/>
    </xf>
    <xf numFmtId="10" fontId="9" fillId="0" borderId="37" xfId="0" applyNumberFormat="1" applyFont="1" applyBorder="1" applyAlignment="1">
      <alignment vertical="top"/>
    </xf>
    <xf numFmtId="14" fontId="1" fillId="0" borderId="37" xfId="0" applyNumberFormat="1" applyFont="1" applyBorder="1" applyAlignment="1">
      <alignment vertical="top"/>
    </xf>
    <xf numFmtId="0" fontId="1" fillId="0" borderId="37" xfId="0" applyNumberFormat="1" applyFont="1" applyBorder="1" applyAlignment="1">
      <alignment horizontal="center" vertical="top"/>
    </xf>
    <xf numFmtId="0" fontId="1" fillId="0" borderId="38" xfId="0" applyNumberFormat="1" applyFont="1" applyBorder="1" applyAlignment="1">
      <alignment horizontal="center" vertical="top"/>
    </xf>
    <xf numFmtId="0" fontId="1" fillId="0" borderId="39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1" fillId="11" borderId="1" xfId="0" applyFont="1" applyFill="1" applyBorder="1">
      <alignment vertical="top"/>
    </xf>
    <xf numFmtId="0" fontId="20" fillId="11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>
      <alignment vertical="top"/>
    </xf>
    <xf numFmtId="0" fontId="19" fillId="11" borderId="1" xfId="0" applyNumberFormat="1" applyFont="1" applyFill="1" applyBorder="1" applyAlignment="1">
      <alignment vertical="top"/>
    </xf>
    <xf numFmtId="0" fontId="1" fillId="11" borderId="45" xfId="0" applyNumberFormat="1" applyFont="1" applyFill="1" applyBorder="1" applyAlignment="1">
      <alignment vertical="top"/>
    </xf>
    <xf numFmtId="168" fontId="1" fillId="11" borderId="45" xfId="0" applyNumberFormat="1" applyFont="1" applyFill="1" applyBorder="1" applyAlignment="1">
      <alignment horizontal="right" vertical="top"/>
    </xf>
    <xf numFmtId="0" fontId="1" fillId="0" borderId="1" xfId="0" applyNumberFormat="1" applyFont="1" applyFill="1" applyBorder="1" applyAlignment="1">
      <alignment vertical="top"/>
    </xf>
    <xf numFmtId="168" fontId="1" fillId="0" borderId="1" xfId="0" applyNumberFormat="1" applyFont="1" applyFill="1" applyBorder="1" applyAlignment="1">
      <alignment horizontal="right" vertical="top"/>
    </xf>
    <xf numFmtId="0" fontId="1" fillId="0" borderId="0" xfId="0" applyNumberFormat="1" applyFont="1" applyBorder="1" applyAlignment="1">
      <alignment horizontal="center" vertical="top"/>
    </xf>
    <xf numFmtId="166" fontId="1" fillId="0" borderId="1" xfId="0" applyNumberFormat="1" applyFont="1" applyFill="1" applyBorder="1" applyAlignment="1">
      <alignment horizontal="right" vertical="top"/>
    </xf>
    <xf numFmtId="3" fontId="1" fillId="0" borderId="1" xfId="0" applyNumberFormat="1" applyFont="1" applyFill="1" applyBorder="1" applyAlignment="1">
      <alignment vertical="top"/>
    </xf>
    <xf numFmtId="0" fontId="1" fillId="0" borderId="1" xfId="0" applyNumberFormat="1" applyFont="1" applyFill="1" applyBorder="1">
      <alignment vertical="top"/>
    </xf>
    <xf numFmtId="0" fontId="1" fillId="0" borderId="45" xfId="0" applyNumberFormat="1" applyFont="1" applyFill="1" applyBorder="1" applyAlignment="1">
      <alignment vertical="top"/>
    </xf>
    <xf numFmtId="168" fontId="1" fillId="0" borderId="45" xfId="0" applyNumberFormat="1" applyFont="1" applyFill="1" applyBorder="1" applyAlignment="1">
      <alignment horizontal="right" vertical="top"/>
    </xf>
    <xf numFmtId="0" fontId="1" fillId="0" borderId="36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vertical="top" wrapText="1"/>
    </xf>
    <xf numFmtId="16" fontId="1" fillId="0" borderId="1" xfId="0" applyNumberFormat="1" applyFont="1" applyFill="1" applyBorder="1" applyAlignment="1">
      <alignment vertical="top"/>
    </xf>
    <xf numFmtId="166" fontId="1" fillId="13" borderId="1" xfId="0" applyNumberFormat="1" applyFont="1" applyFill="1" applyBorder="1" applyAlignment="1">
      <alignment vertical="top"/>
    </xf>
    <xf numFmtId="169" fontId="1" fillId="6" borderId="1" xfId="0" applyNumberFormat="1" applyFont="1" applyFill="1" applyBorder="1" applyAlignment="1">
      <alignment vertical="top"/>
    </xf>
    <xf numFmtId="0" fontId="21" fillId="0" borderId="1" xfId="0" applyNumberFormat="1" applyFont="1" applyFill="1" applyBorder="1" applyAlignment="1">
      <alignment vertical="top"/>
    </xf>
    <xf numFmtId="168" fontId="22" fillId="0" borderId="1" xfId="0" applyNumberFormat="1" applyFont="1" applyFill="1" applyBorder="1" applyAlignment="1">
      <alignment horizontal="right" vertical="top"/>
    </xf>
    <xf numFmtId="166" fontId="21" fillId="0" borderId="1" xfId="0" applyNumberFormat="1" applyFont="1" applyFill="1" applyBorder="1" applyAlignment="1">
      <alignment horizontal="right" vertical="top"/>
    </xf>
    <xf numFmtId="0" fontId="21" fillId="0" borderId="0" xfId="0" applyNumberFormat="1" applyFont="1" applyAlignment="1">
      <alignment vertical="top"/>
    </xf>
    <xf numFmtId="168" fontId="21" fillId="0" borderId="1" xfId="0" applyNumberFormat="1" applyFont="1" applyFill="1" applyBorder="1" applyAlignment="1">
      <alignment horizontal="right" vertical="top"/>
    </xf>
    <xf numFmtId="0" fontId="21" fillId="0" borderId="0" xfId="0" applyNumberFormat="1" applyFont="1" applyFill="1" applyAlignment="1">
      <alignment vertical="top"/>
    </xf>
    <xf numFmtId="0" fontId="23" fillId="0" borderId="46" xfId="0" applyFont="1" applyFill="1" applyBorder="1" applyAlignment="1">
      <alignment horizontal="center" vertical="top" wrapText="1"/>
    </xf>
    <xf numFmtId="0" fontId="23" fillId="0" borderId="46" xfId="0" applyFont="1" applyFill="1" applyBorder="1" applyAlignment="1">
      <alignment vertical="top" wrapText="1"/>
    </xf>
    <xf numFmtId="0" fontId="24" fillId="0" borderId="1" xfId="0" applyNumberFormat="1" applyFont="1" applyFill="1" applyBorder="1" applyAlignment="1">
      <alignment horizontal="center" vertical="top"/>
    </xf>
    <xf numFmtId="0" fontId="23" fillId="0" borderId="0" xfId="0" applyFont="1" applyFill="1" applyAlignment="1">
      <alignment vertical="top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/>
    <xf numFmtId="0" fontId="23" fillId="0" borderId="0" xfId="0" applyFont="1" applyFill="1" applyAlignment="1">
      <alignment vertical="center"/>
    </xf>
    <xf numFmtId="0" fontId="23" fillId="0" borderId="46" xfId="0" applyFont="1" applyFill="1" applyBorder="1" applyAlignment="1">
      <alignment vertical="center" wrapText="1"/>
    </xf>
    <xf numFmtId="0" fontId="23" fillId="0" borderId="0" xfId="0" applyFont="1" applyAlignment="1"/>
    <xf numFmtId="0" fontId="24" fillId="0" borderId="1" xfId="0" applyNumberFormat="1" applyFont="1" applyFill="1" applyBorder="1" applyAlignment="1">
      <alignment vertical="top"/>
    </xf>
    <xf numFmtId="0" fontId="1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35">
    <dxf>
      <font>
        <b/>
        <i/>
        <condense val="0"/>
        <extend val="0"/>
        <color indexed="0"/>
      </font>
      <fill>
        <patternFill patternType="solid">
          <bgColor indexed="23"/>
        </patternFill>
      </fill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/>
        <condense val="0"/>
        <extend val="0"/>
        <color indexed="0"/>
      </font>
      <fill>
        <patternFill patternType="solid">
          <bgColor indexed="23"/>
        </patternFill>
      </fill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/>
        <condense val="0"/>
        <extend val="0"/>
        <color indexed="0"/>
      </font>
      <fill>
        <patternFill patternType="solid">
          <bgColor indexed="23"/>
        </patternFill>
      </fill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/>
        <condense val="0"/>
        <extend val="0"/>
        <color indexed="0"/>
      </font>
      <fill>
        <patternFill patternType="solid">
          <bgColor indexed="23"/>
        </patternFill>
      </fill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/>
        <condense val="0"/>
        <extend val="0"/>
        <color indexed="0"/>
      </font>
      <fill>
        <patternFill patternType="solid">
          <bgColor indexed="23"/>
        </patternFill>
      </fill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/>
        <condense val="0"/>
        <extend val="0"/>
        <color indexed="0"/>
      </font>
      <fill>
        <patternFill patternType="solid">
          <bgColor indexed="23"/>
        </patternFill>
      </fill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/>
        <condense val="0"/>
        <extend val="0"/>
        <color indexed="0"/>
      </font>
      <fill>
        <patternFill patternType="solid">
          <bgColor indexed="23"/>
        </patternFill>
      </fill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/>
        <condense val="0"/>
        <extend val="0"/>
        <color indexed="0"/>
      </font>
      <fill>
        <patternFill patternType="solid">
          <bgColor indexed="23"/>
        </patternFill>
      </fill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/>
        <condense val="0"/>
        <extend val="0"/>
        <color indexed="0"/>
      </font>
      <fill>
        <patternFill patternType="solid">
          <bgColor indexed="23"/>
        </patternFill>
      </fill>
    </dxf>
    <dxf>
      <font>
        <i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3664A9"/>
      <rgbColor rgb="00010101"/>
      <rgbColor rgb="00D90B00"/>
      <rgbColor rgb="00CDCDCD"/>
      <rgbColor rgb="006E0500"/>
      <rgbColor rgb="006293FE"/>
      <rgbColor rgb="00E6E6E6"/>
      <rgbColor rgb="0000BAFB"/>
      <rgbColor rgb="00558E28"/>
      <rgbColor rgb="002E6FFD"/>
      <rgbColor rgb="0066B132"/>
      <rgbColor rgb="00B0C6DF"/>
      <rgbColor rgb="00FFFA83"/>
      <rgbColor rgb="00000000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2"/>
  <sheetViews>
    <sheetView workbookViewId="0">
      <selection activeCell="G9" sqref="G9"/>
    </sheetView>
  </sheetViews>
  <sheetFormatPr defaultRowHeight="13.5"/>
  <cols>
    <col min="2" max="2" width="4.125" customWidth="1"/>
    <col min="3" max="3" width="5.375" customWidth="1"/>
    <col min="4" max="4" width="7" customWidth="1"/>
  </cols>
  <sheetData>
    <row r="3" spans="2:4" ht="17.25">
      <c r="B3" s="98" t="s">
        <v>56</v>
      </c>
    </row>
    <row r="5" spans="2:4" ht="13.9">
      <c r="B5" s="97" t="s">
        <v>40</v>
      </c>
    </row>
    <row r="6" spans="2:4">
      <c r="B6" t="s">
        <v>41</v>
      </c>
    </row>
    <row r="7" spans="2:4">
      <c r="B7" t="s">
        <v>42</v>
      </c>
    </row>
    <row r="8" spans="2:4">
      <c r="C8" t="s">
        <v>43</v>
      </c>
    </row>
    <row r="10" spans="2:4" ht="13.9">
      <c r="B10" s="97" t="s">
        <v>50</v>
      </c>
    </row>
    <row r="11" spans="2:4">
      <c r="B11" t="s">
        <v>51</v>
      </c>
    </row>
    <row r="12" spans="2:4">
      <c r="C12" t="s">
        <v>54</v>
      </c>
    </row>
    <row r="13" spans="2:4">
      <c r="C13" t="s">
        <v>52</v>
      </c>
    </row>
    <row r="14" spans="2:4">
      <c r="D14" t="s">
        <v>53</v>
      </c>
    </row>
    <row r="15" spans="2:4">
      <c r="C15" t="s">
        <v>55</v>
      </c>
    </row>
    <row r="17" spans="2:5" ht="13.9">
      <c r="B17" s="97" t="s">
        <v>44</v>
      </c>
    </row>
    <row r="18" spans="2:5">
      <c r="B18" t="s">
        <v>45</v>
      </c>
    </row>
    <row r="19" spans="2:5">
      <c r="B19" t="s">
        <v>46</v>
      </c>
    </row>
    <row r="20" spans="2:5" ht="13.9">
      <c r="C20" t="s">
        <v>47</v>
      </c>
    </row>
    <row r="21" spans="2:5">
      <c r="E21" t="s">
        <v>48</v>
      </c>
    </row>
    <row r="22" spans="2:5">
      <c r="E22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9"/>
  <sheetViews>
    <sheetView showGridLines="0" workbookViewId="0">
      <selection activeCell="A5" sqref="A5"/>
    </sheetView>
  </sheetViews>
  <sheetFormatPr defaultColWidth="10.25" defaultRowHeight="20.100000000000001" customHeight="1"/>
  <cols>
    <col min="1" max="1" width="20.625" style="1" customWidth="1"/>
    <col min="2" max="2" width="8.5" style="1" customWidth="1"/>
    <col min="3" max="3" width="10.25" style="1" customWidth="1"/>
    <col min="4" max="4" width="4.125" style="1" customWidth="1"/>
    <col min="5" max="5" width="11.5" style="1" customWidth="1"/>
    <col min="6" max="6" width="5.625" style="1" customWidth="1"/>
    <col min="7" max="7" width="11.875" style="1" customWidth="1"/>
    <col min="8" max="8" width="8.25" style="1" customWidth="1"/>
    <col min="9" max="9" width="10.25" style="1" customWidth="1"/>
    <col min="10" max="10" width="28.375" style="1" customWidth="1"/>
    <col min="11" max="16384" width="10.25" style="1"/>
  </cols>
  <sheetData>
    <row r="1" spans="1:10" ht="26.25">
      <c r="A1" s="62" t="s">
        <v>21</v>
      </c>
      <c r="B1" s="62" t="s">
        <v>22</v>
      </c>
      <c r="C1" s="63" t="s">
        <v>23</v>
      </c>
      <c r="D1" s="62" t="s">
        <v>24</v>
      </c>
      <c r="E1" s="62" t="s">
        <v>19</v>
      </c>
      <c r="F1" s="62" t="s">
        <v>25</v>
      </c>
      <c r="G1" s="62" t="s">
        <v>26</v>
      </c>
    </row>
    <row r="2" spans="1:10" ht="17.850000000000001" customHeight="1">
      <c r="A2" s="75"/>
      <c r="B2" s="75"/>
      <c r="C2" s="76"/>
      <c r="D2" s="75">
        <v>1</v>
      </c>
      <c r="E2" s="77">
        <f t="shared" ref="E2:E7" si="0">IF(B2="Lot",IF(C2="Quote","INPUT QUOTE",C2/D2),IF(C2="Quote","INPUT QUOTE",B2*C2/D2))</f>
        <v>0</v>
      </c>
      <c r="F2" s="75"/>
      <c r="G2" s="75">
        <f t="shared" ref="G2:G7" si="1">ROUND(IF(B2="Lot",F2/D2,B2*F2/D2),0)</f>
        <v>0</v>
      </c>
    </row>
    <row r="3" spans="1:10" ht="17.850000000000001" customHeight="1">
      <c r="A3" s="117"/>
      <c r="B3" s="117"/>
      <c r="C3" s="76"/>
      <c r="D3" s="117">
        <v>1</v>
      </c>
      <c r="E3" s="77">
        <f t="shared" si="0"/>
        <v>0</v>
      </c>
      <c r="F3" s="117"/>
      <c r="G3" s="117">
        <f t="shared" si="1"/>
        <v>0</v>
      </c>
    </row>
    <row r="4" spans="1:10" ht="17.850000000000001" customHeight="1">
      <c r="A4" s="117"/>
      <c r="B4" s="117"/>
      <c r="C4" s="76"/>
      <c r="D4" s="117">
        <v>1</v>
      </c>
      <c r="E4" s="77">
        <f t="shared" si="0"/>
        <v>0</v>
      </c>
      <c r="F4" s="117"/>
      <c r="G4" s="117">
        <f t="shared" si="1"/>
        <v>0</v>
      </c>
    </row>
    <row r="5" spans="1:10" ht="17.850000000000001" customHeight="1">
      <c r="A5" s="117"/>
      <c r="B5" s="117"/>
      <c r="C5" s="76"/>
      <c r="D5" s="117">
        <v>1</v>
      </c>
      <c r="E5" s="77">
        <f t="shared" si="0"/>
        <v>0</v>
      </c>
      <c r="F5" s="117"/>
      <c r="G5" s="117">
        <f t="shared" si="1"/>
        <v>0</v>
      </c>
    </row>
    <row r="6" spans="1:10" ht="17.850000000000001" customHeight="1">
      <c r="A6" s="118"/>
      <c r="B6" s="75"/>
      <c r="C6" s="76"/>
      <c r="D6" s="75">
        <v>1</v>
      </c>
      <c r="E6" s="77">
        <f t="shared" si="0"/>
        <v>0</v>
      </c>
      <c r="F6" s="75"/>
      <c r="G6" s="75">
        <f t="shared" si="1"/>
        <v>0</v>
      </c>
    </row>
    <row r="7" spans="1:10" ht="17.850000000000001" customHeight="1">
      <c r="A7" s="75"/>
      <c r="B7" s="75"/>
      <c r="C7" s="76"/>
      <c r="D7" s="75">
        <v>1</v>
      </c>
      <c r="E7" s="77">
        <f t="shared" si="0"/>
        <v>0</v>
      </c>
      <c r="F7" s="75"/>
      <c r="G7" s="75">
        <f t="shared" si="1"/>
        <v>0</v>
      </c>
    </row>
    <row r="8" spans="1:10" ht="17.850000000000001" customHeight="1">
      <c r="A8" s="75"/>
      <c r="B8" s="75"/>
      <c r="C8" s="76"/>
      <c r="D8" s="75">
        <v>1</v>
      </c>
      <c r="E8" s="77">
        <f t="shared" ref="E8:E28" si="2">IF(B8="Lot",IF(C8="Quote","INPUT QUOTE",C8/D8),IF(C8="Quote","INPUT QUOTE",B8*C8/D8))</f>
        <v>0</v>
      </c>
      <c r="F8" s="75"/>
      <c r="G8" s="75">
        <f t="shared" ref="G8:G28" si="3">ROUND(IF(B8="Lot",F8/D8,B8*F8/D8),0)</f>
        <v>0</v>
      </c>
      <c r="I8" s="82" t="s">
        <v>31</v>
      </c>
      <c r="J8" s="83">
        <f>'Summary - Table'!$C$19</f>
        <v>0</v>
      </c>
    </row>
    <row r="9" spans="1:10" ht="17.850000000000001" customHeight="1">
      <c r="A9" s="75"/>
      <c r="B9" s="75"/>
      <c r="C9" s="76"/>
      <c r="D9" s="75">
        <v>1</v>
      </c>
      <c r="E9" s="77">
        <f t="shared" si="2"/>
        <v>0</v>
      </c>
      <c r="F9" s="75"/>
      <c r="G9" s="75">
        <f t="shared" si="3"/>
        <v>0</v>
      </c>
      <c r="I9" s="85" t="s">
        <v>36</v>
      </c>
      <c r="J9" s="84"/>
    </row>
    <row r="10" spans="1:10" ht="17.850000000000001" customHeight="1">
      <c r="A10" s="75"/>
      <c r="B10" s="75"/>
      <c r="C10" s="76"/>
      <c r="D10" s="75">
        <v>1</v>
      </c>
      <c r="E10" s="77">
        <f t="shared" si="2"/>
        <v>0</v>
      </c>
      <c r="F10" s="75"/>
      <c r="G10" s="75">
        <f t="shared" si="3"/>
        <v>0</v>
      </c>
    </row>
    <row r="11" spans="1:10" ht="17.850000000000001" customHeight="1">
      <c r="A11" s="75"/>
      <c r="B11" s="75"/>
      <c r="C11" s="76"/>
      <c r="D11" s="75">
        <v>1</v>
      </c>
      <c r="E11" s="77">
        <f t="shared" si="2"/>
        <v>0</v>
      </c>
      <c r="F11" s="75"/>
      <c r="G11" s="75">
        <f t="shared" si="3"/>
        <v>0</v>
      </c>
    </row>
    <row r="12" spans="1:10" ht="17.850000000000001" customHeight="1">
      <c r="A12" s="75"/>
      <c r="B12" s="75"/>
      <c r="C12" s="76"/>
      <c r="D12" s="75">
        <v>1</v>
      </c>
      <c r="E12" s="77">
        <f t="shared" si="2"/>
        <v>0</v>
      </c>
      <c r="F12" s="75"/>
      <c r="G12" s="75">
        <f t="shared" si="3"/>
        <v>0</v>
      </c>
    </row>
    <row r="13" spans="1:10" ht="17.850000000000001" customHeight="1">
      <c r="A13" s="75"/>
      <c r="B13" s="75"/>
      <c r="C13" s="76"/>
      <c r="D13" s="75">
        <v>1</v>
      </c>
      <c r="E13" s="77">
        <f t="shared" si="2"/>
        <v>0</v>
      </c>
      <c r="F13" s="75"/>
      <c r="G13" s="75">
        <f t="shared" si="3"/>
        <v>0</v>
      </c>
    </row>
    <row r="14" spans="1:10" ht="17.850000000000001" customHeight="1">
      <c r="A14" s="75"/>
      <c r="B14" s="75"/>
      <c r="C14" s="76"/>
      <c r="D14" s="75">
        <v>1</v>
      </c>
      <c r="E14" s="77">
        <f t="shared" si="2"/>
        <v>0</v>
      </c>
      <c r="F14" s="75"/>
      <c r="G14" s="75">
        <f t="shared" si="3"/>
        <v>0</v>
      </c>
    </row>
    <row r="15" spans="1:10" ht="17.850000000000001" customHeight="1">
      <c r="A15" s="75"/>
      <c r="B15" s="75"/>
      <c r="C15" s="76"/>
      <c r="D15" s="75">
        <v>1</v>
      </c>
      <c r="E15" s="77">
        <f t="shared" si="2"/>
        <v>0</v>
      </c>
      <c r="F15" s="75"/>
      <c r="G15" s="75">
        <f t="shared" si="3"/>
        <v>0</v>
      </c>
    </row>
    <row r="16" spans="1:10" ht="17.850000000000001" customHeight="1">
      <c r="A16" s="75"/>
      <c r="B16" s="75"/>
      <c r="C16" s="76"/>
      <c r="D16" s="75">
        <v>1</v>
      </c>
      <c r="E16" s="77">
        <f t="shared" si="2"/>
        <v>0</v>
      </c>
      <c r="F16" s="75"/>
      <c r="G16" s="75">
        <f t="shared" si="3"/>
        <v>0</v>
      </c>
    </row>
    <row r="17" spans="1:9" ht="17.850000000000001" customHeight="1">
      <c r="A17" s="75"/>
      <c r="B17" s="75"/>
      <c r="C17" s="76"/>
      <c r="D17" s="75">
        <v>1</v>
      </c>
      <c r="E17" s="77">
        <f t="shared" si="2"/>
        <v>0</v>
      </c>
      <c r="F17" s="75"/>
      <c r="G17" s="75">
        <f t="shared" si="3"/>
        <v>0</v>
      </c>
    </row>
    <row r="18" spans="1:9" ht="17.850000000000001" customHeight="1">
      <c r="A18" s="75"/>
      <c r="B18" s="75"/>
      <c r="C18" s="76"/>
      <c r="D18" s="75">
        <v>1</v>
      </c>
      <c r="E18" s="77">
        <f t="shared" si="2"/>
        <v>0</v>
      </c>
      <c r="F18" s="75"/>
      <c r="G18" s="75">
        <f t="shared" si="3"/>
        <v>0</v>
      </c>
    </row>
    <row r="19" spans="1:9" ht="17.850000000000001" customHeight="1">
      <c r="A19" s="75"/>
      <c r="B19" s="75"/>
      <c r="C19" s="76"/>
      <c r="D19" s="75">
        <v>1</v>
      </c>
      <c r="E19" s="77">
        <f t="shared" si="2"/>
        <v>0</v>
      </c>
      <c r="F19" s="75"/>
      <c r="G19" s="75">
        <f t="shared" si="3"/>
        <v>0</v>
      </c>
    </row>
    <row r="20" spans="1:9" ht="17.850000000000001" customHeight="1">
      <c r="A20" s="75"/>
      <c r="B20" s="75"/>
      <c r="C20" s="76"/>
      <c r="D20" s="75">
        <v>1</v>
      </c>
      <c r="E20" s="77">
        <f t="shared" si="2"/>
        <v>0</v>
      </c>
      <c r="F20" s="75"/>
      <c r="G20" s="75">
        <f t="shared" si="3"/>
        <v>0</v>
      </c>
    </row>
    <row r="21" spans="1:9" ht="17.850000000000001" customHeight="1">
      <c r="A21" s="75"/>
      <c r="B21" s="75"/>
      <c r="C21" s="76"/>
      <c r="D21" s="75">
        <v>1</v>
      </c>
      <c r="E21" s="77">
        <f t="shared" si="2"/>
        <v>0</v>
      </c>
      <c r="F21" s="75"/>
      <c r="G21" s="75">
        <f t="shared" si="3"/>
        <v>0</v>
      </c>
    </row>
    <row r="22" spans="1:9" ht="17.850000000000001" customHeight="1">
      <c r="A22" s="75"/>
      <c r="B22" s="75"/>
      <c r="C22" s="76"/>
      <c r="D22" s="75">
        <v>1</v>
      </c>
      <c r="E22" s="77">
        <f t="shared" si="2"/>
        <v>0</v>
      </c>
      <c r="F22" s="75"/>
      <c r="G22" s="75">
        <f t="shared" si="3"/>
        <v>0</v>
      </c>
    </row>
    <row r="23" spans="1:9" ht="17.850000000000001" customHeight="1">
      <c r="A23" s="75"/>
      <c r="B23" s="75"/>
      <c r="C23" s="76"/>
      <c r="D23" s="75">
        <v>1</v>
      </c>
      <c r="E23" s="77">
        <f t="shared" si="2"/>
        <v>0</v>
      </c>
      <c r="F23" s="75"/>
      <c r="G23" s="75">
        <f t="shared" si="3"/>
        <v>0</v>
      </c>
    </row>
    <row r="24" spans="1:9" ht="17.850000000000001" customHeight="1">
      <c r="A24" s="75"/>
      <c r="B24" s="75"/>
      <c r="C24" s="76"/>
      <c r="D24" s="75">
        <v>1</v>
      </c>
      <c r="E24" s="77">
        <f t="shared" si="2"/>
        <v>0</v>
      </c>
      <c r="F24" s="75"/>
      <c r="G24" s="75">
        <f t="shared" si="3"/>
        <v>0</v>
      </c>
    </row>
    <row r="25" spans="1:9" ht="17.850000000000001" customHeight="1">
      <c r="A25" s="75"/>
      <c r="B25" s="75"/>
      <c r="C25" s="76"/>
      <c r="D25" s="75">
        <v>1</v>
      </c>
      <c r="E25" s="77">
        <f t="shared" si="2"/>
        <v>0</v>
      </c>
      <c r="F25" s="75"/>
      <c r="G25" s="75">
        <f t="shared" si="3"/>
        <v>0</v>
      </c>
    </row>
    <row r="26" spans="1:9" ht="17.850000000000001" customHeight="1">
      <c r="A26" s="75"/>
      <c r="B26" s="75"/>
      <c r="C26" s="76"/>
      <c r="D26" s="75">
        <v>1</v>
      </c>
      <c r="E26" s="77">
        <f t="shared" si="2"/>
        <v>0</v>
      </c>
      <c r="F26" s="75"/>
      <c r="G26" s="75">
        <f t="shared" si="3"/>
        <v>0</v>
      </c>
    </row>
    <row r="27" spans="1:9" ht="17.850000000000001" customHeight="1">
      <c r="A27" s="75"/>
      <c r="B27" s="75"/>
      <c r="C27" s="76"/>
      <c r="D27" s="75">
        <v>1</v>
      </c>
      <c r="E27" s="77">
        <f t="shared" si="2"/>
        <v>0</v>
      </c>
      <c r="F27" s="75"/>
      <c r="G27" s="75">
        <f t="shared" si="3"/>
        <v>0</v>
      </c>
    </row>
    <row r="28" spans="1:9" ht="17.850000000000001" customHeight="1">
      <c r="A28" s="78"/>
      <c r="B28" s="78"/>
      <c r="C28" s="79"/>
      <c r="D28" s="78">
        <v>1</v>
      </c>
      <c r="E28" s="80">
        <f t="shared" si="2"/>
        <v>0</v>
      </c>
      <c r="F28" s="78"/>
      <c r="G28" s="78">
        <f t="shared" si="3"/>
        <v>0</v>
      </c>
    </row>
    <row r="29" spans="1:9" ht="13.15">
      <c r="A29" s="66"/>
      <c r="B29" s="66"/>
      <c r="C29" s="67"/>
      <c r="D29" s="68"/>
      <c r="E29" s="69">
        <f>SUM(E2:E28)</f>
        <v>0</v>
      </c>
      <c r="F29" s="66"/>
      <c r="G29" s="70">
        <f>SUM(G2:G28)</f>
        <v>0</v>
      </c>
      <c r="H29" s="74" t="s">
        <v>29</v>
      </c>
      <c r="I29" s="74" t="s">
        <v>27</v>
      </c>
    </row>
  </sheetData>
  <conditionalFormatting sqref="E8:E28">
    <cfRule type="cellIs" dxfId="21" priority="5" stopIfTrue="1" operator="equal">
      <formula>0</formula>
    </cfRule>
  </conditionalFormatting>
  <conditionalFormatting sqref="G8:G28">
    <cfRule type="cellIs" dxfId="20" priority="6" stopIfTrue="1" operator="equal">
      <formula>0</formula>
    </cfRule>
  </conditionalFormatting>
  <conditionalFormatting sqref="E2 E6:E7">
    <cfRule type="cellIs" dxfId="19" priority="3" stopIfTrue="1" operator="equal">
      <formula>0</formula>
    </cfRule>
  </conditionalFormatting>
  <conditionalFormatting sqref="G2 G6:G7">
    <cfRule type="cellIs" dxfId="18" priority="4" stopIfTrue="1" operator="equal">
      <formula>0</formula>
    </cfRule>
  </conditionalFormatting>
  <conditionalFormatting sqref="E3:E5">
    <cfRule type="cellIs" dxfId="17" priority="1" stopIfTrue="1" operator="equal">
      <formula>0</formula>
    </cfRule>
  </conditionalFormatting>
  <conditionalFormatting sqref="G3:G5">
    <cfRule type="cellIs" dxfId="16" priority="2" stopIfTrue="1" operator="equal">
      <formula>0</formula>
    </cfRule>
  </conditionalFormatting>
  <pageMargins left="0.75" right="0.75" top="0.75" bottom="0.5" header="0.25" footer="0.25"/>
  <pageSetup paperSize="0" orientation="portrait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1"/>
  <sheetViews>
    <sheetView showGridLines="0" workbookViewId="0">
      <selection activeCell="J1" sqref="J1"/>
    </sheetView>
  </sheetViews>
  <sheetFormatPr defaultColWidth="10.25" defaultRowHeight="20.100000000000001" customHeight="1"/>
  <cols>
    <col min="1" max="1" width="14" style="1" customWidth="1"/>
    <col min="2" max="2" width="9" style="1" customWidth="1"/>
    <col min="3" max="3" width="7.375" style="1" customWidth="1"/>
    <col min="4" max="4" width="10" style="1" customWidth="1"/>
    <col min="5" max="5" width="8.375" style="1" customWidth="1"/>
    <col min="6" max="6" width="8.625" style="1" customWidth="1"/>
    <col min="7" max="8" width="9.875" style="1" customWidth="1"/>
    <col min="9" max="10" width="10.25" style="1" customWidth="1"/>
    <col min="11" max="11" width="26.25" style="1" customWidth="1"/>
    <col min="12" max="16384" width="10.25" style="1"/>
  </cols>
  <sheetData>
    <row r="1" spans="1:11" ht="26.25">
      <c r="A1" s="32" t="s">
        <v>18</v>
      </c>
      <c r="B1" s="33" t="s">
        <v>19</v>
      </c>
      <c r="C1" s="34" t="s">
        <v>14</v>
      </c>
      <c r="D1" s="35" t="s">
        <v>1</v>
      </c>
      <c r="E1" s="36" t="s">
        <v>3</v>
      </c>
      <c r="F1" s="37" t="s">
        <v>4</v>
      </c>
      <c r="G1" s="38" t="s">
        <v>5</v>
      </c>
      <c r="H1" s="39" t="s">
        <v>6</v>
      </c>
      <c r="J1" s="74" t="s">
        <v>38</v>
      </c>
    </row>
    <row r="2" spans="1:11" ht="16.5" customHeight="1">
      <c r="A2" s="15">
        <f>'Pricing Item 5 - Pricing Calcul'!A2</f>
        <v>0</v>
      </c>
      <c r="B2" s="40">
        <f>'Pricing Item 5 - Pricing Calcul'!E2</f>
        <v>0</v>
      </c>
      <c r="C2" s="41">
        <f>IF('Pricing Item 5 - Pricing Calcul'!C2="Quote","Tax?",B2*'Summary - Rates'!B$1)</f>
        <v>0</v>
      </c>
      <c r="D2" s="42">
        <f>SUM(B2:C2)</f>
        <v>0</v>
      </c>
      <c r="E2" s="43">
        <f>'Pricing Item 5 - Pricing Calcul'!G2*'Summary - Rates'!B$2</f>
        <v>0</v>
      </c>
      <c r="F2" s="72">
        <f>SUM(D2:E2)</f>
        <v>0</v>
      </c>
      <c r="G2" s="13">
        <f>IF('Pricing Item 5 - Pricing Calcul'!C2="Quote",(D2*'Summary - Rates'!B$4)+(E2*'Summary - Rates'!B$3),F2*'Summary - Rates'!B$3)</f>
        <v>0</v>
      </c>
      <c r="H2" s="73">
        <f>SUM(F2:G2)</f>
        <v>0</v>
      </c>
    </row>
    <row r="3" spans="1:11" ht="16.5" customHeight="1">
      <c r="A3" s="15">
        <f>'Pricing Item 5 - Pricing Calcul'!A3</f>
        <v>0</v>
      </c>
      <c r="B3" s="40">
        <f>'Pricing Item 5 - Pricing Calcul'!E3</f>
        <v>0</v>
      </c>
      <c r="C3" s="41">
        <f>IF('Pricing Item 5 - Pricing Calcul'!C3="Quote","Tax?",B3*'Summary - Rates'!B$1)</f>
        <v>0</v>
      </c>
      <c r="D3" s="42">
        <f t="shared" ref="D3:D28" si="0">SUM(B3:C3)</f>
        <v>0</v>
      </c>
      <c r="E3" s="43">
        <f>'Pricing Item 5 - Pricing Calcul'!G3*'Summary - Rates'!B$2</f>
        <v>0</v>
      </c>
      <c r="F3" s="72">
        <f t="shared" ref="F3:F28" si="1">SUM(D3:E3)</f>
        <v>0</v>
      </c>
      <c r="G3" s="13">
        <f>IF('Pricing Item 5 - Pricing Calcul'!C3="Quote",(D3*'Summary - Rates'!B$4)+(E3*'Summary - Rates'!B$3),F3*'Summary - Rates'!B$3)</f>
        <v>0</v>
      </c>
      <c r="H3" s="73">
        <f t="shared" ref="H3:H28" si="2">SUM(F3:G3)</f>
        <v>0</v>
      </c>
    </row>
    <row r="4" spans="1:11" ht="16.5" customHeight="1">
      <c r="A4" s="15">
        <f>'Pricing Item 5 - Pricing Calcul'!A4</f>
        <v>0</v>
      </c>
      <c r="B4" s="40">
        <f>'Pricing Item 5 - Pricing Calcul'!E4</f>
        <v>0</v>
      </c>
      <c r="C4" s="41">
        <f>IF('Pricing Item 5 - Pricing Calcul'!C4="Quote","Tax?",B4*'Summary - Rates'!B$1)</f>
        <v>0</v>
      </c>
      <c r="D4" s="42">
        <f t="shared" si="0"/>
        <v>0</v>
      </c>
      <c r="E4" s="43">
        <f>'Pricing Item 5 - Pricing Calcul'!G4*'Summary - Rates'!B$2</f>
        <v>0</v>
      </c>
      <c r="F4" s="72">
        <f t="shared" si="1"/>
        <v>0</v>
      </c>
      <c r="G4" s="13">
        <f>IF('Pricing Item 5 - Pricing Calcul'!C4="Quote",(D4*'Summary - Rates'!B$4)+(E4*'Summary - Rates'!B$3),F4*'Summary - Rates'!B$3)</f>
        <v>0</v>
      </c>
      <c r="H4" s="73">
        <f t="shared" si="2"/>
        <v>0</v>
      </c>
    </row>
    <row r="5" spans="1:11" ht="16.5" customHeight="1">
      <c r="A5" s="15">
        <f>'Pricing Item 5 - Pricing Calcul'!A5</f>
        <v>0</v>
      </c>
      <c r="B5" s="40">
        <f>'Pricing Item 5 - Pricing Calcul'!E5</f>
        <v>0</v>
      </c>
      <c r="C5" s="41">
        <f>IF('Pricing Item 5 - Pricing Calcul'!C5="Quote","Tax?",B5*'Summary - Rates'!B$1)</f>
        <v>0</v>
      </c>
      <c r="D5" s="42">
        <f t="shared" si="0"/>
        <v>0</v>
      </c>
      <c r="E5" s="43">
        <f>'Pricing Item 5 - Pricing Calcul'!G5*'Summary - Rates'!B$2</f>
        <v>0</v>
      </c>
      <c r="F5" s="72">
        <f t="shared" si="1"/>
        <v>0</v>
      </c>
      <c r="G5" s="13">
        <f>IF('Pricing Item 5 - Pricing Calcul'!C5="Quote",(D5*'Summary - Rates'!B$4)+(E5*'Summary - Rates'!B$3),F5*'Summary - Rates'!B$3)</f>
        <v>0</v>
      </c>
      <c r="H5" s="73">
        <f t="shared" si="2"/>
        <v>0</v>
      </c>
    </row>
    <row r="6" spans="1:11" ht="16.5" customHeight="1">
      <c r="A6" s="15">
        <f>'Pricing Item 5 - Pricing Calcul'!A6</f>
        <v>0</v>
      </c>
      <c r="B6" s="40">
        <f>'Pricing Item 5 - Pricing Calcul'!E6</f>
        <v>0</v>
      </c>
      <c r="C6" s="41">
        <f>IF('Pricing Item 5 - Pricing Calcul'!C6="Quote","Tax?",B6*'Summary - Rates'!B$1)</f>
        <v>0</v>
      </c>
      <c r="D6" s="42">
        <f t="shared" si="0"/>
        <v>0</v>
      </c>
      <c r="E6" s="43">
        <f>'Pricing Item 5 - Pricing Calcul'!G6*'Summary - Rates'!B$2</f>
        <v>0</v>
      </c>
      <c r="F6" s="72">
        <f t="shared" si="1"/>
        <v>0</v>
      </c>
      <c r="G6" s="13">
        <f>IF('Pricing Item 5 - Pricing Calcul'!C6="Quote",(D6*'Summary - Rates'!B$4)+(E6*'Summary - Rates'!B$3),F6*'Summary - Rates'!B$3)</f>
        <v>0</v>
      </c>
      <c r="H6" s="73">
        <f t="shared" si="2"/>
        <v>0</v>
      </c>
    </row>
    <row r="7" spans="1:11" ht="16.5" customHeight="1">
      <c r="A7" s="15">
        <f>'Pricing Item 5 - Pricing Calcul'!A7</f>
        <v>0</v>
      </c>
      <c r="B7" s="40">
        <f>'Pricing Item 5 - Pricing Calcul'!E7</f>
        <v>0</v>
      </c>
      <c r="C7" s="41">
        <f>IF('Pricing Item 5 - Pricing Calcul'!C7="Quote","Tax?",B7*'Summary - Rates'!B$1)</f>
        <v>0</v>
      </c>
      <c r="D7" s="42">
        <f t="shared" si="0"/>
        <v>0</v>
      </c>
      <c r="E7" s="43">
        <f>'Pricing Item 5 - Pricing Calcul'!G7*'Summary - Rates'!B$2</f>
        <v>0</v>
      </c>
      <c r="F7" s="72">
        <f t="shared" si="1"/>
        <v>0</v>
      </c>
      <c r="G7" s="13">
        <f>IF('Pricing Item 5 - Pricing Calcul'!C7="Quote",(D7*'Summary - Rates'!B$4)+(E7*'Summary - Rates'!B$3),F7*'Summary - Rates'!B$3)</f>
        <v>0</v>
      </c>
      <c r="H7" s="73">
        <f t="shared" si="2"/>
        <v>0</v>
      </c>
    </row>
    <row r="8" spans="1:11" ht="16.5" customHeight="1">
      <c r="A8" s="15">
        <f>'Pricing Item 5 - Pricing Calcul'!A8</f>
        <v>0</v>
      </c>
      <c r="B8" s="40">
        <f>'Pricing Item 5 - Pricing Calcul'!E8</f>
        <v>0</v>
      </c>
      <c r="C8" s="41">
        <f>IF('Pricing Item 5 - Pricing Calcul'!C8="Quote","Tax?",B8*'Summary - Rates'!B$1)</f>
        <v>0</v>
      </c>
      <c r="D8" s="42">
        <f t="shared" si="0"/>
        <v>0</v>
      </c>
      <c r="E8" s="43">
        <f>'Pricing Item 5 - Pricing Calcul'!G8*'Summary - Rates'!B$2</f>
        <v>0</v>
      </c>
      <c r="F8" s="72">
        <f t="shared" si="1"/>
        <v>0</v>
      </c>
      <c r="G8" s="13">
        <f>IF('Pricing Item 5 - Pricing Calcul'!C8="Quote",(D8*'Summary - Rates'!B$4)+(E8*'Summary - Rates'!B$3),F8*'Summary - Rates'!B$3)</f>
        <v>0</v>
      </c>
      <c r="H8" s="73">
        <f t="shared" si="2"/>
        <v>0</v>
      </c>
      <c r="J8" s="82" t="s">
        <v>31</v>
      </c>
      <c r="K8" s="83">
        <f>'Summary - Table'!$C$19</f>
        <v>0</v>
      </c>
    </row>
    <row r="9" spans="1:11" ht="16.5" customHeight="1">
      <c r="A9" s="15">
        <f>'Pricing Item 5 - Pricing Calcul'!A9</f>
        <v>0</v>
      </c>
      <c r="B9" s="40">
        <f>'Pricing Item 5 - Pricing Calcul'!E9</f>
        <v>0</v>
      </c>
      <c r="C9" s="41">
        <f>IF('Pricing Item 5 - Pricing Calcul'!C9="Quote","Tax?",B9*'Summary - Rates'!B$1)</f>
        <v>0</v>
      </c>
      <c r="D9" s="42">
        <f t="shared" si="0"/>
        <v>0</v>
      </c>
      <c r="E9" s="43">
        <f>'Pricing Item 5 - Pricing Calcul'!G9*'Summary - Rates'!B$2</f>
        <v>0</v>
      </c>
      <c r="F9" s="72">
        <f t="shared" si="1"/>
        <v>0</v>
      </c>
      <c r="G9" s="13">
        <f>IF('Pricing Item 5 - Pricing Calcul'!C9="Quote",(D9*'Summary - Rates'!B$4)+(E9*'Summary - Rates'!B$3),F9*'Summary - Rates'!B$3)</f>
        <v>0</v>
      </c>
      <c r="H9" s="73">
        <f t="shared" si="2"/>
        <v>0</v>
      </c>
      <c r="J9" s="85" t="s">
        <v>36</v>
      </c>
      <c r="K9" s="84">
        <f>'Pricing Item 5 - Pricing Calcul'!J9</f>
        <v>0</v>
      </c>
    </row>
    <row r="10" spans="1:11" ht="16.5" customHeight="1">
      <c r="A10" s="15">
        <f>'Pricing Item 5 - Pricing Calcul'!A10</f>
        <v>0</v>
      </c>
      <c r="B10" s="40">
        <f>'Pricing Item 5 - Pricing Calcul'!E10</f>
        <v>0</v>
      </c>
      <c r="C10" s="41">
        <f>IF('Pricing Item 5 - Pricing Calcul'!C10="Quote","Tax?",B10*'Summary - Rates'!B$1)</f>
        <v>0</v>
      </c>
      <c r="D10" s="42">
        <f t="shared" si="0"/>
        <v>0</v>
      </c>
      <c r="E10" s="43">
        <f>'Pricing Item 5 - Pricing Calcul'!G10*'Summary - Rates'!B$2</f>
        <v>0</v>
      </c>
      <c r="F10" s="72">
        <f t="shared" si="1"/>
        <v>0</v>
      </c>
      <c r="G10" s="13">
        <f>IF('Pricing Item 5 - Pricing Calcul'!C10="Quote",(D10*'Summary - Rates'!B$4)+(E10*'Summary - Rates'!B$3),F10*'Summary - Rates'!B$3)</f>
        <v>0</v>
      </c>
      <c r="H10" s="73">
        <f t="shared" si="2"/>
        <v>0</v>
      </c>
    </row>
    <row r="11" spans="1:11" ht="16.5" customHeight="1">
      <c r="A11" s="15">
        <f>'Pricing Item 5 - Pricing Calcul'!A11</f>
        <v>0</v>
      </c>
      <c r="B11" s="40">
        <f>'Pricing Item 5 - Pricing Calcul'!E11</f>
        <v>0</v>
      </c>
      <c r="C11" s="41">
        <f>IF('Pricing Item 5 - Pricing Calcul'!C11="Quote","Tax?",B11*'Summary - Rates'!B$1)</f>
        <v>0</v>
      </c>
      <c r="D11" s="42">
        <f t="shared" si="0"/>
        <v>0</v>
      </c>
      <c r="E11" s="43">
        <f>'Pricing Item 5 - Pricing Calcul'!G11*'Summary - Rates'!B$2</f>
        <v>0</v>
      </c>
      <c r="F11" s="72">
        <f t="shared" si="1"/>
        <v>0</v>
      </c>
      <c r="G11" s="13">
        <f>IF('Pricing Item 5 - Pricing Calcul'!C11="Quote",(D11*'Summary - Rates'!B$4)+(E11*'Summary - Rates'!B$3),F11*'Summary - Rates'!B$3)</f>
        <v>0</v>
      </c>
      <c r="H11" s="73">
        <f t="shared" si="2"/>
        <v>0</v>
      </c>
    </row>
    <row r="12" spans="1:11" ht="16.5" customHeight="1">
      <c r="A12" s="15">
        <f>'Pricing Item 5 - Pricing Calcul'!A12</f>
        <v>0</v>
      </c>
      <c r="B12" s="40">
        <f>'Pricing Item 5 - Pricing Calcul'!E12</f>
        <v>0</v>
      </c>
      <c r="C12" s="41">
        <f>IF('Pricing Item 5 - Pricing Calcul'!C12="Quote","Tax?",B12*'Summary - Rates'!B$1)</f>
        <v>0</v>
      </c>
      <c r="D12" s="42">
        <f t="shared" si="0"/>
        <v>0</v>
      </c>
      <c r="E12" s="43">
        <f>'Pricing Item 5 - Pricing Calcul'!G12*'Summary - Rates'!B$2</f>
        <v>0</v>
      </c>
      <c r="F12" s="72">
        <f t="shared" si="1"/>
        <v>0</v>
      </c>
      <c r="G12" s="13">
        <f>IF('Pricing Item 5 - Pricing Calcul'!C12="Quote",(D12*'Summary - Rates'!B$4)+(E12*'Summary - Rates'!B$3),F12*'Summary - Rates'!B$3)</f>
        <v>0</v>
      </c>
      <c r="H12" s="73">
        <f t="shared" si="2"/>
        <v>0</v>
      </c>
    </row>
    <row r="13" spans="1:11" ht="16.5" customHeight="1">
      <c r="A13" s="15">
        <f>'Pricing Item 5 - Pricing Calcul'!A13</f>
        <v>0</v>
      </c>
      <c r="B13" s="40">
        <f>'Pricing Item 5 - Pricing Calcul'!E13</f>
        <v>0</v>
      </c>
      <c r="C13" s="41">
        <f>IF('Pricing Item 5 - Pricing Calcul'!C13="Quote","Tax?",B13*'Summary - Rates'!B$1)</f>
        <v>0</v>
      </c>
      <c r="D13" s="42">
        <f t="shared" si="0"/>
        <v>0</v>
      </c>
      <c r="E13" s="43">
        <f>'Pricing Item 5 - Pricing Calcul'!G13*'Summary - Rates'!B$2</f>
        <v>0</v>
      </c>
      <c r="F13" s="72">
        <f t="shared" si="1"/>
        <v>0</v>
      </c>
      <c r="G13" s="13">
        <f>IF('Pricing Item 5 - Pricing Calcul'!C13="Quote",(D13*'Summary - Rates'!B$4)+(E13*'Summary - Rates'!B$3),F13*'Summary - Rates'!B$3)</f>
        <v>0</v>
      </c>
      <c r="H13" s="73">
        <f t="shared" si="2"/>
        <v>0</v>
      </c>
    </row>
    <row r="14" spans="1:11" ht="16.5" customHeight="1">
      <c r="A14" s="15">
        <f>'Pricing Item 5 - Pricing Calcul'!A14</f>
        <v>0</v>
      </c>
      <c r="B14" s="40">
        <f>'Pricing Item 5 - Pricing Calcul'!E14</f>
        <v>0</v>
      </c>
      <c r="C14" s="41">
        <f>IF('Pricing Item 5 - Pricing Calcul'!C14="Quote","Tax?",B14*'Summary - Rates'!B$1)</f>
        <v>0</v>
      </c>
      <c r="D14" s="42">
        <f t="shared" si="0"/>
        <v>0</v>
      </c>
      <c r="E14" s="43">
        <f>'Pricing Item 5 - Pricing Calcul'!G14*'Summary - Rates'!B$2</f>
        <v>0</v>
      </c>
      <c r="F14" s="72">
        <f t="shared" si="1"/>
        <v>0</v>
      </c>
      <c r="G14" s="13">
        <f>IF('Pricing Item 5 - Pricing Calcul'!C14="Quote",(D14*'Summary - Rates'!B$4)+(E14*'Summary - Rates'!B$3),F14*'Summary - Rates'!B$3)</f>
        <v>0</v>
      </c>
      <c r="H14" s="73">
        <f t="shared" si="2"/>
        <v>0</v>
      </c>
    </row>
    <row r="15" spans="1:11" ht="16.5" customHeight="1">
      <c r="A15" s="15">
        <f>'Pricing Item 5 - Pricing Calcul'!A15</f>
        <v>0</v>
      </c>
      <c r="B15" s="40">
        <f>'Pricing Item 5 - Pricing Calcul'!E15</f>
        <v>0</v>
      </c>
      <c r="C15" s="41">
        <f>IF('Pricing Item 5 - Pricing Calcul'!C15="Quote","Tax?",B15*'Summary - Rates'!B$1)</f>
        <v>0</v>
      </c>
      <c r="D15" s="42">
        <f t="shared" si="0"/>
        <v>0</v>
      </c>
      <c r="E15" s="43">
        <f>'Pricing Item 5 - Pricing Calcul'!G15*'Summary - Rates'!B$2</f>
        <v>0</v>
      </c>
      <c r="F15" s="72">
        <f t="shared" si="1"/>
        <v>0</v>
      </c>
      <c r="G15" s="13">
        <f>IF('Pricing Item 5 - Pricing Calcul'!C15="Quote",(D15*'Summary - Rates'!B$4)+(E15*'Summary - Rates'!B$3),F15*'Summary - Rates'!B$3)</f>
        <v>0</v>
      </c>
      <c r="H15" s="73">
        <f t="shared" si="2"/>
        <v>0</v>
      </c>
    </row>
    <row r="16" spans="1:11" ht="16.5" customHeight="1">
      <c r="A16" s="15">
        <f>'Pricing Item 5 - Pricing Calcul'!A16</f>
        <v>0</v>
      </c>
      <c r="B16" s="40">
        <f>'Pricing Item 5 - Pricing Calcul'!E16</f>
        <v>0</v>
      </c>
      <c r="C16" s="41">
        <f>IF('Pricing Item 5 - Pricing Calcul'!C16="Quote","Tax?",B16*'Summary - Rates'!B$1)</f>
        <v>0</v>
      </c>
      <c r="D16" s="42">
        <f t="shared" si="0"/>
        <v>0</v>
      </c>
      <c r="E16" s="43">
        <f>'Pricing Item 5 - Pricing Calcul'!G16*'Summary - Rates'!B$2</f>
        <v>0</v>
      </c>
      <c r="F16" s="72">
        <f t="shared" si="1"/>
        <v>0</v>
      </c>
      <c r="G16" s="13">
        <f>IF('Pricing Item 5 - Pricing Calcul'!C16="Quote",(D16*'Summary - Rates'!B$4)+(E16*'Summary - Rates'!B$3),F16*'Summary - Rates'!B$3)</f>
        <v>0</v>
      </c>
      <c r="H16" s="73">
        <f t="shared" si="2"/>
        <v>0</v>
      </c>
    </row>
    <row r="17" spans="1:8" ht="16.5" customHeight="1">
      <c r="A17" s="15">
        <f>'Pricing Item 5 - Pricing Calcul'!A17</f>
        <v>0</v>
      </c>
      <c r="B17" s="40">
        <f>'Pricing Item 5 - Pricing Calcul'!E17</f>
        <v>0</v>
      </c>
      <c r="C17" s="41">
        <f>IF('Pricing Item 5 - Pricing Calcul'!C17="Quote","Tax?",B17*'Summary - Rates'!B$1)</f>
        <v>0</v>
      </c>
      <c r="D17" s="42">
        <f t="shared" si="0"/>
        <v>0</v>
      </c>
      <c r="E17" s="43">
        <f>'Pricing Item 5 - Pricing Calcul'!G17*'Summary - Rates'!B$2</f>
        <v>0</v>
      </c>
      <c r="F17" s="72">
        <f t="shared" si="1"/>
        <v>0</v>
      </c>
      <c r="G17" s="13">
        <f>IF('Pricing Item 5 - Pricing Calcul'!C17="Quote",(D17*'Summary - Rates'!B$4)+(E17*'Summary - Rates'!B$3),F17*'Summary - Rates'!B$3)</f>
        <v>0</v>
      </c>
      <c r="H17" s="73">
        <f t="shared" si="2"/>
        <v>0</v>
      </c>
    </row>
    <row r="18" spans="1:8" ht="16.5" customHeight="1">
      <c r="A18" s="15">
        <f>'Pricing Item 5 - Pricing Calcul'!A18</f>
        <v>0</v>
      </c>
      <c r="B18" s="40">
        <f>'Pricing Item 5 - Pricing Calcul'!E18</f>
        <v>0</v>
      </c>
      <c r="C18" s="41">
        <f>IF('Pricing Item 5 - Pricing Calcul'!C18="Quote","Tax?",B18*'Summary - Rates'!B$1)</f>
        <v>0</v>
      </c>
      <c r="D18" s="42">
        <f t="shared" si="0"/>
        <v>0</v>
      </c>
      <c r="E18" s="43">
        <f>'Pricing Item 5 - Pricing Calcul'!G18*'Summary - Rates'!B$2</f>
        <v>0</v>
      </c>
      <c r="F18" s="72">
        <f t="shared" si="1"/>
        <v>0</v>
      </c>
      <c r="G18" s="13">
        <f>IF('Pricing Item 5 - Pricing Calcul'!C18="Quote",(D18*'Summary - Rates'!B$4)+(E18*'Summary - Rates'!B$3),F18*'Summary - Rates'!B$3)</f>
        <v>0</v>
      </c>
      <c r="H18" s="73">
        <f t="shared" si="2"/>
        <v>0</v>
      </c>
    </row>
    <row r="19" spans="1:8" ht="16.5" customHeight="1">
      <c r="A19" s="15">
        <f>'Pricing Item 5 - Pricing Calcul'!A19</f>
        <v>0</v>
      </c>
      <c r="B19" s="40">
        <f>'Pricing Item 5 - Pricing Calcul'!E19</f>
        <v>0</v>
      </c>
      <c r="C19" s="41">
        <f>IF('Pricing Item 5 - Pricing Calcul'!C19="Quote","Tax?",B19*'Summary - Rates'!B$1)</f>
        <v>0</v>
      </c>
      <c r="D19" s="42">
        <f t="shared" si="0"/>
        <v>0</v>
      </c>
      <c r="E19" s="43">
        <f>'Pricing Item 5 - Pricing Calcul'!G19*'Summary - Rates'!B$2</f>
        <v>0</v>
      </c>
      <c r="F19" s="72">
        <f t="shared" si="1"/>
        <v>0</v>
      </c>
      <c r="G19" s="13">
        <f>IF('Pricing Item 5 - Pricing Calcul'!C19="Quote",(D19*'Summary - Rates'!B$4)+(E19*'Summary - Rates'!B$3),F19*'Summary - Rates'!B$3)</f>
        <v>0</v>
      </c>
      <c r="H19" s="73">
        <f t="shared" si="2"/>
        <v>0</v>
      </c>
    </row>
    <row r="20" spans="1:8" ht="16.5" customHeight="1">
      <c r="A20" s="15">
        <f>'Pricing Item 5 - Pricing Calcul'!A20</f>
        <v>0</v>
      </c>
      <c r="B20" s="40">
        <f>'Pricing Item 5 - Pricing Calcul'!E20</f>
        <v>0</v>
      </c>
      <c r="C20" s="41">
        <f>IF('Pricing Item 5 - Pricing Calcul'!C20="Quote","Tax?",B20*'Summary - Rates'!B$1)</f>
        <v>0</v>
      </c>
      <c r="D20" s="42">
        <f t="shared" si="0"/>
        <v>0</v>
      </c>
      <c r="E20" s="43">
        <f>'Pricing Item 5 - Pricing Calcul'!G20*'Summary - Rates'!B$2</f>
        <v>0</v>
      </c>
      <c r="F20" s="72">
        <f t="shared" si="1"/>
        <v>0</v>
      </c>
      <c r="G20" s="13">
        <f>IF('Pricing Item 5 - Pricing Calcul'!C20="Quote",(D20*'Summary - Rates'!B$4)+(E20*'Summary - Rates'!B$3),F20*'Summary - Rates'!B$3)</f>
        <v>0</v>
      </c>
      <c r="H20" s="73">
        <f t="shared" si="2"/>
        <v>0</v>
      </c>
    </row>
    <row r="21" spans="1:8" ht="16.5" customHeight="1">
      <c r="A21" s="15">
        <f>'Pricing Item 5 - Pricing Calcul'!A21</f>
        <v>0</v>
      </c>
      <c r="B21" s="40">
        <f>'Pricing Item 5 - Pricing Calcul'!E21</f>
        <v>0</v>
      </c>
      <c r="C21" s="41">
        <f>IF('Pricing Item 5 - Pricing Calcul'!C21="Quote","Tax?",B21*'Summary - Rates'!B$1)</f>
        <v>0</v>
      </c>
      <c r="D21" s="42">
        <f t="shared" si="0"/>
        <v>0</v>
      </c>
      <c r="E21" s="43">
        <f>'Pricing Item 5 - Pricing Calcul'!G21*'Summary - Rates'!B$2</f>
        <v>0</v>
      </c>
      <c r="F21" s="72">
        <f t="shared" si="1"/>
        <v>0</v>
      </c>
      <c r="G21" s="13">
        <f>IF('Pricing Item 5 - Pricing Calcul'!C21="Quote",(D21*'Summary - Rates'!B$4)+(E21*'Summary - Rates'!B$3),F21*'Summary - Rates'!B$3)</f>
        <v>0</v>
      </c>
      <c r="H21" s="73">
        <f t="shared" si="2"/>
        <v>0</v>
      </c>
    </row>
    <row r="22" spans="1:8" ht="16.5" customHeight="1">
      <c r="A22" s="15">
        <f>'Pricing Item 5 - Pricing Calcul'!A22</f>
        <v>0</v>
      </c>
      <c r="B22" s="40">
        <f>'Pricing Item 5 - Pricing Calcul'!E22</f>
        <v>0</v>
      </c>
      <c r="C22" s="41">
        <f>IF('Pricing Item 5 - Pricing Calcul'!C22="Quote","Tax?",B22*'Summary - Rates'!B$1)</f>
        <v>0</v>
      </c>
      <c r="D22" s="42">
        <f t="shared" si="0"/>
        <v>0</v>
      </c>
      <c r="E22" s="43">
        <f>'Pricing Item 5 - Pricing Calcul'!G22*'Summary - Rates'!B$2</f>
        <v>0</v>
      </c>
      <c r="F22" s="72">
        <f t="shared" si="1"/>
        <v>0</v>
      </c>
      <c r="G22" s="13">
        <f>IF('Pricing Item 5 - Pricing Calcul'!C22="Quote",(D22*'Summary - Rates'!B$4)+(E22*'Summary - Rates'!B$3),F22*'Summary - Rates'!B$3)</f>
        <v>0</v>
      </c>
      <c r="H22" s="73">
        <f t="shared" si="2"/>
        <v>0</v>
      </c>
    </row>
    <row r="23" spans="1:8" ht="16.5" customHeight="1">
      <c r="A23" s="15">
        <f>'Pricing Item 5 - Pricing Calcul'!A23</f>
        <v>0</v>
      </c>
      <c r="B23" s="40">
        <f>'Pricing Item 5 - Pricing Calcul'!E23</f>
        <v>0</v>
      </c>
      <c r="C23" s="41">
        <f>IF('Pricing Item 5 - Pricing Calcul'!C23="Quote","Tax?",B23*'Summary - Rates'!B$1)</f>
        <v>0</v>
      </c>
      <c r="D23" s="42">
        <f t="shared" si="0"/>
        <v>0</v>
      </c>
      <c r="E23" s="43">
        <f>'Pricing Item 5 - Pricing Calcul'!G23*'Summary - Rates'!B$2</f>
        <v>0</v>
      </c>
      <c r="F23" s="72">
        <f t="shared" si="1"/>
        <v>0</v>
      </c>
      <c r="G23" s="13">
        <f>IF('Pricing Item 5 - Pricing Calcul'!C23="Quote",(D23*'Summary - Rates'!B$4)+(E23*'Summary - Rates'!B$3),F23*'Summary - Rates'!B$3)</f>
        <v>0</v>
      </c>
      <c r="H23" s="73">
        <f t="shared" si="2"/>
        <v>0</v>
      </c>
    </row>
    <row r="24" spans="1:8" ht="16.5" customHeight="1">
      <c r="A24" s="15">
        <f>'Pricing Item 5 - Pricing Calcul'!A24</f>
        <v>0</v>
      </c>
      <c r="B24" s="40">
        <f>'Pricing Item 5 - Pricing Calcul'!E24</f>
        <v>0</v>
      </c>
      <c r="C24" s="41">
        <f>IF('Pricing Item 5 - Pricing Calcul'!C24="Quote","Tax?",B24*'Summary - Rates'!B$1)</f>
        <v>0</v>
      </c>
      <c r="D24" s="42">
        <f t="shared" si="0"/>
        <v>0</v>
      </c>
      <c r="E24" s="43">
        <f>'Pricing Item 5 - Pricing Calcul'!G24*'Summary - Rates'!B$2</f>
        <v>0</v>
      </c>
      <c r="F24" s="72">
        <f t="shared" si="1"/>
        <v>0</v>
      </c>
      <c r="G24" s="13">
        <f>IF('Pricing Item 5 - Pricing Calcul'!C24="Quote",(D24*'Summary - Rates'!B$4)+(E24*'Summary - Rates'!B$3),F24*'Summary - Rates'!B$3)</f>
        <v>0</v>
      </c>
      <c r="H24" s="73">
        <f t="shared" si="2"/>
        <v>0</v>
      </c>
    </row>
    <row r="25" spans="1:8" ht="16.5" customHeight="1">
      <c r="A25" s="15">
        <f>'Pricing Item 5 - Pricing Calcul'!A25</f>
        <v>0</v>
      </c>
      <c r="B25" s="40">
        <f>'Pricing Item 5 - Pricing Calcul'!E25</f>
        <v>0</v>
      </c>
      <c r="C25" s="41">
        <f>IF('Pricing Item 5 - Pricing Calcul'!C25="Quote","Tax?",B25*'Summary - Rates'!B$1)</f>
        <v>0</v>
      </c>
      <c r="D25" s="42">
        <f t="shared" si="0"/>
        <v>0</v>
      </c>
      <c r="E25" s="43">
        <f>'Pricing Item 5 - Pricing Calcul'!G25*'Summary - Rates'!B$2</f>
        <v>0</v>
      </c>
      <c r="F25" s="72">
        <f t="shared" si="1"/>
        <v>0</v>
      </c>
      <c r="G25" s="13">
        <f>IF('Pricing Item 5 - Pricing Calcul'!C25="Quote",(D25*'Summary - Rates'!B$4)+(E25*'Summary - Rates'!B$3),F25*'Summary - Rates'!B$3)</f>
        <v>0</v>
      </c>
      <c r="H25" s="73">
        <f t="shared" si="2"/>
        <v>0</v>
      </c>
    </row>
    <row r="26" spans="1:8" ht="16.5" customHeight="1">
      <c r="A26" s="15">
        <f>'Pricing Item 5 - Pricing Calcul'!A26</f>
        <v>0</v>
      </c>
      <c r="B26" s="40">
        <f>'Pricing Item 5 - Pricing Calcul'!E26</f>
        <v>0</v>
      </c>
      <c r="C26" s="41">
        <f>IF('Pricing Item 5 - Pricing Calcul'!C26="Quote","Tax?",B26*'Summary - Rates'!B$1)</f>
        <v>0</v>
      </c>
      <c r="D26" s="42">
        <f t="shared" si="0"/>
        <v>0</v>
      </c>
      <c r="E26" s="43">
        <f>'Pricing Item 5 - Pricing Calcul'!G26*'Summary - Rates'!B$2</f>
        <v>0</v>
      </c>
      <c r="F26" s="72">
        <f t="shared" si="1"/>
        <v>0</v>
      </c>
      <c r="G26" s="13">
        <f>IF('Pricing Item 5 - Pricing Calcul'!C26="Quote",(D26*'Summary - Rates'!B$4)+(E26*'Summary - Rates'!B$3),F26*'Summary - Rates'!B$3)</f>
        <v>0</v>
      </c>
      <c r="H26" s="73">
        <f t="shared" si="2"/>
        <v>0</v>
      </c>
    </row>
    <row r="27" spans="1:8" ht="16.5" customHeight="1">
      <c r="A27" s="15">
        <f>'Pricing Item 5 - Pricing Calcul'!A27</f>
        <v>0</v>
      </c>
      <c r="B27" s="40">
        <f>'Pricing Item 5 - Pricing Calcul'!E27</f>
        <v>0</v>
      </c>
      <c r="C27" s="41">
        <f>IF('Pricing Item 5 - Pricing Calcul'!C27="Quote","Tax?",B27*'Summary - Rates'!B$1)</f>
        <v>0</v>
      </c>
      <c r="D27" s="42">
        <f t="shared" si="0"/>
        <v>0</v>
      </c>
      <c r="E27" s="43">
        <f>'Pricing Item 5 - Pricing Calcul'!G27*'Summary - Rates'!B$2</f>
        <v>0</v>
      </c>
      <c r="F27" s="72">
        <f t="shared" si="1"/>
        <v>0</v>
      </c>
      <c r="G27" s="13">
        <f>IF('Pricing Item 5 - Pricing Calcul'!C27="Quote",(D27*'Summary - Rates'!B$4)+(E27*'Summary - Rates'!B$3),F27*'Summary - Rates'!B$3)</f>
        <v>0</v>
      </c>
      <c r="H27" s="73">
        <f t="shared" si="2"/>
        <v>0</v>
      </c>
    </row>
    <row r="28" spans="1:8" ht="16.5" customHeight="1">
      <c r="A28" s="15">
        <f>'Pricing Item 5 - Pricing Calcul'!A28</f>
        <v>0</v>
      </c>
      <c r="B28" s="40">
        <f>'Pricing Item 5 - Pricing Calcul'!E28</f>
        <v>0</v>
      </c>
      <c r="C28" s="41">
        <f>IF('Pricing Item 5 - Pricing Calcul'!C28="Quote","Tax?",B28*'Summary - Rates'!B$1)</f>
        <v>0</v>
      </c>
      <c r="D28" s="42">
        <f t="shared" si="0"/>
        <v>0</v>
      </c>
      <c r="E28" s="43">
        <f>'Pricing Item 5 - Pricing Calcul'!G28*'Summary - Rates'!B$2</f>
        <v>0</v>
      </c>
      <c r="F28" s="72">
        <f t="shared" si="1"/>
        <v>0</v>
      </c>
      <c r="G28" s="13">
        <f>IF('Pricing Item 5 - Pricing Calcul'!C28="Quote",(D28*'Summary - Rates'!B$4)+(E28*'Summary - Rates'!B$3),F28*'Summary - Rates'!B$3)</f>
        <v>0</v>
      </c>
      <c r="H28" s="73">
        <f t="shared" si="2"/>
        <v>0</v>
      </c>
    </row>
    <row r="29" spans="1:8" ht="15">
      <c r="A29" s="18"/>
      <c r="B29" s="44"/>
      <c r="C29" s="17"/>
      <c r="D29" s="45"/>
      <c r="E29" s="46" t="s">
        <v>20</v>
      </c>
      <c r="F29" s="47" t="s">
        <v>7</v>
      </c>
      <c r="G29" s="48"/>
      <c r="H29" s="49" t="s">
        <v>7</v>
      </c>
    </row>
    <row r="30" spans="1:8" ht="15">
      <c r="A30" s="15"/>
      <c r="B30" s="50"/>
      <c r="C30" s="51"/>
      <c r="D30" s="52"/>
      <c r="E30" s="53">
        <f>'Devices - Pricing Calcul'!G28</f>
        <v>0</v>
      </c>
      <c r="F30" s="47" t="s">
        <v>10</v>
      </c>
      <c r="G30" s="54"/>
      <c r="H30" s="49" t="s">
        <v>12</v>
      </c>
    </row>
    <row r="31" spans="1:8" ht="16.5" customHeight="1">
      <c r="A31" s="55" t="s">
        <v>13</v>
      </c>
      <c r="B31" s="56">
        <f>SUM(B2:B30)</f>
        <v>0</v>
      </c>
      <c r="C31" s="57">
        <f>SUM(C2:C30)</f>
        <v>0</v>
      </c>
      <c r="D31" s="58">
        <f>SUM(D2:D30)</f>
        <v>0</v>
      </c>
      <c r="E31" s="59">
        <f>SUM(E2:E28)</f>
        <v>0</v>
      </c>
      <c r="F31" s="60">
        <f>SUM(F2:F28)</f>
        <v>0</v>
      </c>
      <c r="G31" s="61">
        <f>SUM(G2:G30)</f>
        <v>0</v>
      </c>
      <c r="H31" s="61">
        <f>SUM(H2:H28)</f>
        <v>0</v>
      </c>
    </row>
  </sheetData>
  <conditionalFormatting sqref="C2:C28">
    <cfRule type="cellIs" dxfId="15" priority="1" stopIfTrue="1" operator="equal">
      <formula>"Tax?"</formula>
    </cfRule>
  </conditionalFormatting>
  <pageMargins left="0.5" right="0.5" top="0.75" bottom="0.5" header="0.25" footer="0.25"/>
  <pageSetup paperSize="0" orientation="portrait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9"/>
  <sheetViews>
    <sheetView showGridLines="0" workbookViewId="0">
      <selection activeCell="B33" sqref="B33"/>
    </sheetView>
  </sheetViews>
  <sheetFormatPr defaultColWidth="10.25" defaultRowHeight="20.100000000000001" customHeight="1"/>
  <cols>
    <col min="1" max="1" width="20.625" style="1" customWidth="1"/>
    <col min="2" max="2" width="9.125" style="1" customWidth="1"/>
    <col min="3" max="3" width="10.25" style="1" customWidth="1"/>
    <col min="4" max="4" width="4.125" style="1" customWidth="1"/>
    <col min="5" max="5" width="11.5" style="1" customWidth="1"/>
    <col min="6" max="6" width="5.625" style="1" customWidth="1"/>
    <col min="7" max="7" width="11.875" style="1" customWidth="1"/>
    <col min="8" max="8" width="7.625" style="1" customWidth="1"/>
    <col min="9" max="9" width="10.25" style="1" customWidth="1"/>
    <col min="10" max="10" width="32.625" style="1" customWidth="1"/>
    <col min="11" max="16384" width="10.25" style="1"/>
  </cols>
  <sheetData>
    <row r="1" spans="1:10" ht="26.25">
      <c r="A1" s="62" t="s">
        <v>21</v>
      </c>
      <c r="B1" s="62" t="s">
        <v>22</v>
      </c>
      <c r="C1" s="63" t="s">
        <v>23</v>
      </c>
      <c r="D1" s="62" t="s">
        <v>24</v>
      </c>
      <c r="E1" s="62" t="s">
        <v>19</v>
      </c>
      <c r="F1" s="62" t="s">
        <v>25</v>
      </c>
      <c r="G1" s="62" t="s">
        <v>26</v>
      </c>
    </row>
    <row r="2" spans="1:10" ht="17.850000000000001" customHeight="1">
      <c r="A2" s="75"/>
      <c r="B2" s="75"/>
      <c r="C2" s="76"/>
      <c r="D2" s="75">
        <v>1</v>
      </c>
      <c r="E2" s="77">
        <f t="shared" ref="E2:E28" si="0">IF(B2="Lot",IF(C2="Quote","INPUT QUOTE",C2/D2),IF(C2="Quote","INPUT QUOTE",B2*C2/D2))</f>
        <v>0</v>
      </c>
      <c r="F2" s="75"/>
      <c r="G2" s="75">
        <f t="shared" ref="G2:G28" si="1">ROUND(IF(B2="Lot",F2/D2,B2*F2/D2),0)</f>
        <v>0</v>
      </c>
    </row>
    <row r="3" spans="1:10" ht="17.850000000000001" customHeight="1">
      <c r="A3" s="75"/>
      <c r="B3" s="75"/>
      <c r="C3" s="76"/>
      <c r="D3" s="75">
        <v>1</v>
      </c>
      <c r="E3" s="77">
        <f t="shared" si="0"/>
        <v>0</v>
      </c>
      <c r="F3" s="75"/>
      <c r="G3" s="75">
        <f t="shared" si="1"/>
        <v>0</v>
      </c>
    </row>
    <row r="4" spans="1:10" ht="17.850000000000001" customHeight="1">
      <c r="A4" s="75"/>
      <c r="B4" s="75"/>
      <c r="C4" s="76"/>
      <c r="D4" s="75">
        <v>1</v>
      </c>
      <c r="E4" s="77">
        <f t="shared" si="0"/>
        <v>0</v>
      </c>
      <c r="F4" s="75"/>
      <c r="G4" s="75">
        <f t="shared" si="1"/>
        <v>0</v>
      </c>
    </row>
    <row r="5" spans="1:10" ht="17.850000000000001" customHeight="1">
      <c r="A5" s="75"/>
      <c r="B5" s="75"/>
      <c r="C5" s="76"/>
      <c r="D5" s="75">
        <v>1</v>
      </c>
      <c r="E5" s="77">
        <f t="shared" si="0"/>
        <v>0</v>
      </c>
      <c r="F5" s="75"/>
      <c r="G5" s="75">
        <f t="shared" si="1"/>
        <v>0</v>
      </c>
    </row>
    <row r="6" spans="1:10" ht="17.850000000000001" customHeight="1">
      <c r="A6" s="75"/>
      <c r="B6" s="75"/>
      <c r="C6" s="76"/>
      <c r="D6" s="75">
        <v>1</v>
      </c>
      <c r="E6" s="77">
        <f t="shared" si="0"/>
        <v>0</v>
      </c>
      <c r="F6" s="75"/>
      <c r="G6" s="75">
        <f t="shared" si="1"/>
        <v>0</v>
      </c>
    </row>
    <row r="7" spans="1:10" ht="17.850000000000001" customHeight="1">
      <c r="A7" s="75"/>
      <c r="B7" s="75"/>
      <c r="C7" s="76"/>
      <c r="D7" s="75">
        <v>1</v>
      </c>
      <c r="E7" s="77">
        <f t="shared" si="0"/>
        <v>0</v>
      </c>
      <c r="F7" s="75"/>
      <c r="G7" s="75">
        <f t="shared" si="1"/>
        <v>0</v>
      </c>
    </row>
    <row r="8" spans="1:10" ht="17.850000000000001" customHeight="1">
      <c r="A8" s="75"/>
      <c r="B8" s="75"/>
      <c r="C8" s="76"/>
      <c r="D8" s="75">
        <v>1</v>
      </c>
      <c r="E8" s="77">
        <f t="shared" si="0"/>
        <v>0</v>
      </c>
      <c r="F8" s="75"/>
      <c r="G8" s="75">
        <f t="shared" si="1"/>
        <v>0</v>
      </c>
      <c r="I8" s="82" t="s">
        <v>31</v>
      </c>
      <c r="J8" s="83">
        <f>'Summary - Table'!$C$19</f>
        <v>0</v>
      </c>
    </row>
    <row r="9" spans="1:10" ht="17.850000000000001" customHeight="1">
      <c r="A9" s="75"/>
      <c r="B9" s="75"/>
      <c r="C9" s="76"/>
      <c r="D9" s="75">
        <v>1</v>
      </c>
      <c r="E9" s="77">
        <f t="shared" si="0"/>
        <v>0</v>
      </c>
      <c r="F9" s="75"/>
      <c r="G9" s="75">
        <f t="shared" si="1"/>
        <v>0</v>
      </c>
      <c r="I9" s="85" t="s">
        <v>36</v>
      </c>
      <c r="J9" s="84"/>
    </row>
    <row r="10" spans="1:10" ht="17.850000000000001" customHeight="1">
      <c r="A10" s="75"/>
      <c r="B10" s="75"/>
      <c r="C10" s="76"/>
      <c r="D10" s="75">
        <v>1</v>
      </c>
      <c r="E10" s="77">
        <f t="shared" si="0"/>
        <v>0</v>
      </c>
      <c r="F10" s="75"/>
      <c r="G10" s="75">
        <f t="shared" si="1"/>
        <v>0</v>
      </c>
    </row>
    <row r="11" spans="1:10" ht="17.850000000000001" customHeight="1">
      <c r="A11" s="75"/>
      <c r="B11" s="75"/>
      <c r="C11" s="76"/>
      <c r="D11" s="75">
        <v>1</v>
      </c>
      <c r="E11" s="77">
        <f t="shared" si="0"/>
        <v>0</v>
      </c>
      <c r="F11" s="75"/>
      <c r="G11" s="75">
        <f t="shared" si="1"/>
        <v>0</v>
      </c>
    </row>
    <row r="12" spans="1:10" ht="17.850000000000001" customHeight="1">
      <c r="A12" s="75"/>
      <c r="B12" s="75"/>
      <c r="C12" s="76"/>
      <c r="D12" s="75">
        <v>1</v>
      </c>
      <c r="E12" s="77">
        <f t="shared" si="0"/>
        <v>0</v>
      </c>
      <c r="F12" s="75"/>
      <c r="G12" s="75">
        <f t="shared" si="1"/>
        <v>0</v>
      </c>
    </row>
    <row r="13" spans="1:10" ht="17.850000000000001" customHeight="1">
      <c r="A13" s="75"/>
      <c r="B13" s="75"/>
      <c r="C13" s="76"/>
      <c r="D13" s="75">
        <v>1</v>
      </c>
      <c r="E13" s="77">
        <f t="shared" si="0"/>
        <v>0</v>
      </c>
      <c r="F13" s="75"/>
      <c r="G13" s="75">
        <f t="shared" si="1"/>
        <v>0</v>
      </c>
    </row>
    <row r="14" spans="1:10" ht="17.850000000000001" customHeight="1">
      <c r="A14" s="75"/>
      <c r="B14" s="75"/>
      <c r="C14" s="76"/>
      <c r="D14" s="75">
        <v>1</v>
      </c>
      <c r="E14" s="77">
        <f t="shared" si="0"/>
        <v>0</v>
      </c>
      <c r="F14" s="75"/>
      <c r="G14" s="75">
        <f t="shared" si="1"/>
        <v>0</v>
      </c>
    </row>
    <row r="15" spans="1:10" ht="17.850000000000001" customHeight="1">
      <c r="A15" s="75"/>
      <c r="B15" s="75"/>
      <c r="C15" s="76"/>
      <c r="D15" s="75">
        <v>1</v>
      </c>
      <c r="E15" s="77">
        <f t="shared" si="0"/>
        <v>0</v>
      </c>
      <c r="F15" s="75"/>
      <c r="G15" s="75">
        <f t="shared" si="1"/>
        <v>0</v>
      </c>
    </row>
    <row r="16" spans="1:10" ht="17.850000000000001" customHeight="1">
      <c r="A16" s="75"/>
      <c r="B16" s="75"/>
      <c r="C16" s="76"/>
      <c r="D16" s="75">
        <v>1</v>
      </c>
      <c r="E16" s="77">
        <f t="shared" si="0"/>
        <v>0</v>
      </c>
      <c r="F16" s="75"/>
      <c r="G16" s="75">
        <f t="shared" si="1"/>
        <v>0</v>
      </c>
    </row>
    <row r="17" spans="1:9" ht="17.850000000000001" customHeight="1">
      <c r="A17" s="75"/>
      <c r="B17" s="75"/>
      <c r="C17" s="76"/>
      <c r="D17" s="75">
        <v>1</v>
      </c>
      <c r="E17" s="77">
        <f t="shared" si="0"/>
        <v>0</v>
      </c>
      <c r="F17" s="75"/>
      <c r="G17" s="75">
        <f t="shared" si="1"/>
        <v>0</v>
      </c>
    </row>
    <row r="18" spans="1:9" ht="17.850000000000001" customHeight="1">
      <c r="A18" s="75"/>
      <c r="B18" s="75"/>
      <c r="C18" s="76"/>
      <c r="D18" s="75">
        <v>1</v>
      </c>
      <c r="E18" s="77">
        <f t="shared" si="0"/>
        <v>0</v>
      </c>
      <c r="F18" s="75"/>
      <c r="G18" s="75">
        <f t="shared" si="1"/>
        <v>0</v>
      </c>
    </row>
    <row r="19" spans="1:9" ht="17.850000000000001" customHeight="1">
      <c r="A19" s="75"/>
      <c r="B19" s="75"/>
      <c r="C19" s="76"/>
      <c r="D19" s="75">
        <v>1</v>
      </c>
      <c r="E19" s="77">
        <f t="shared" si="0"/>
        <v>0</v>
      </c>
      <c r="F19" s="75"/>
      <c r="G19" s="75">
        <f t="shared" si="1"/>
        <v>0</v>
      </c>
    </row>
    <row r="20" spans="1:9" ht="17.850000000000001" customHeight="1">
      <c r="A20" s="75"/>
      <c r="B20" s="75"/>
      <c r="C20" s="76"/>
      <c r="D20" s="75">
        <v>1</v>
      </c>
      <c r="E20" s="77">
        <f t="shared" si="0"/>
        <v>0</v>
      </c>
      <c r="F20" s="75"/>
      <c r="G20" s="75">
        <f t="shared" si="1"/>
        <v>0</v>
      </c>
    </row>
    <row r="21" spans="1:9" ht="17.850000000000001" customHeight="1">
      <c r="A21" s="75"/>
      <c r="B21" s="75"/>
      <c r="C21" s="76"/>
      <c r="D21" s="75">
        <v>1</v>
      </c>
      <c r="E21" s="77">
        <f t="shared" si="0"/>
        <v>0</v>
      </c>
      <c r="F21" s="75"/>
      <c r="G21" s="75">
        <f t="shared" si="1"/>
        <v>0</v>
      </c>
    </row>
    <row r="22" spans="1:9" ht="17.850000000000001" customHeight="1">
      <c r="A22" s="75"/>
      <c r="B22" s="75"/>
      <c r="C22" s="76"/>
      <c r="D22" s="75">
        <v>1</v>
      </c>
      <c r="E22" s="77">
        <f t="shared" si="0"/>
        <v>0</v>
      </c>
      <c r="F22" s="75"/>
      <c r="G22" s="75">
        <f t="shared" si="1"/>
        <v>0</v>
      </c>
    </row>
    <row r="23" spans="1:9" ht="17.850000000000001" customHeight="1">
      <c r="A23" s="75"/>
      <c r="B23" s="75"/>
      <c r="C23" s="76"/>
      <c r="D23" s="75">
        <v>1</v>
      </c>
      <c r="E23" s="77">
        <f t="shared" si="0"/>
        <v>0</v>
      </c>
      <c r="F23" s="75"/>
      <c r="G23" s="75">
        <f t="shared" si="1"/>
        <v>0</v>
      </c>
    </row>
    <row r="24" spans="1:9" ht="17.850000000000001" customHeight="1">
      <c r="A24" s="75"/>
      <c r="B24" s="75"/>
      <c r="C24" s="76"/>
      <c r="D24" s="75">
        <v>1</v>
      </c>
      <c r="E24" s="77">
        <f t="shared" si="0"/>
        <v>0</v>
      </c>
      <c r="F24" s="75"/>
      <c r="G24" s="75">
        <f t="shared" si="1"/>
        <v>0</v>
      </c>
    </row>
    <row r="25" spans="1:9" ht="17.850000000000001" customHeight="1">
      <c r="A25" s="75"/>
      <c r="B25" s="75"/>
      <c r="C25" s="76"/>
      <c r="D25" s="75">
        <v>1</v>
      </c>
      <c r="E25" s="77">
        <f t="shared" si="0"/>
        <v>0</v>
      </c>
      <c r="F25" s="75"/>
      <c r="G25" s="75">
        <f t="shared" si="1"/>
        <v>0</v>
      </c>
    </row>
    <row r="26" spans="1:9" ht="17.850000000000001" customHeight="1">
      <c r="A26" s="75"/>
      <c r="B26" s="75"/>
      <c r="C26" s="76"/>
      <c r="D26" s="75">
        <v>1</v>
      </c>
      <c r="E26" s="77">
        <f t="shared" si="0"/>
        <v>0</v>
      </c>
      <c r="F26" s="75"/>
      <c r="G26" s="75">
        <f t="shared" si="1"/>
        <v>0</v>
      </c>
    </row>
    <row r="27" spans="1:9" ht="17.850000000000001" customHeight="1">
      <c r="A27" s="75"/>
      <c r="B27" s="75"/>
      <c r="C27" s="76"/>
      <c r="D27" s="75">
        <v>1</v>
      </c>
      <c r="E27" s="77">
        <f t="shared" si="0"/>
        <v>0</v>
      </c>
      <c r="F27" s="75"/>
      <c r="G27" s="75">
        <f t="shared" si="1"/>
        <v>0</v>
      </c>
    </row>
    <row r="28" spans="1:9" ht="17.850000000000001" customHeight="1">
      <c r="A28" s="78"/>
      <c r="B28" s="78"/>
      <c r="C28" s="79"/>
      <c r="D28" s="78">
        <v>1</v>
      </c>
      <c r="E28" s="80">
        <f t="shared" si="0"/>
        <v>0</v>
      </c>
      <c r="F28" s="78"/>
      <c r="G28" s="78">
        <f t="shared" si="1"/>
        <v>0</v>
      </c>
    </row>
    <row r="29" spans="1:9" ht="13.15">
      <c r="A29" s="66"/>
      <c r="B29" s="66"/>
      <c r="C29" s="67"/>
      <c r="D29" s="68"/>
      <c r="E29" s="69">
        <f>SUM(E2:E28)</f>
        <v>0</v>
      </c>
      <c r="F29" s="66"/>
      <c r="G29" s="70">
        <f>SUM(G2:G28)</f>
        <v>0</v>
      </c>
      <c r="H29" s="74" t="s">
        <v>28</v>
      </c>
      <c r="I29" s="74" t="s">
        <v>27</v>
      </c>
    </row>
  </sheetData>
  <conditionalFormatting sqref="E2:E28">
    <cfRule type="cellIs" dxfId="14" priority="1" stopIfTrue="1" operator="equal">
      <formula>0</formula>
    </cfRule>
  </conditionalFormatting>
  <conditionalFormatting sqref="G2:G28">
    <cfRule type="cellIs" dxfId="13" priority="2" stopIfTrue="1" operator="equal">
      <formula>0</formula>
    </cfRule>
  </conditionalFormatting>
  <pageMargins left="0.75" right="0.75" top="0.75" bottom="0.5" header="0.25" footer="0.25"/>
  <pageSetup paperSize="0" orientation="portrait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1"/>
  <sheetViews>
    <sheetView showGridLines="0" topLeftCell="A8" workbookViewId="0">
      <selection activeCell="C16" sqref="C16:C17"/>
    </sheetView>
  </sheetViews>
  <sheetFormatPr defaultColWidth="10.25" defaultRowHeight="20.100000000000001" customHeight="1"/>
  <cols>
    <col min="1" max="1" width="14" style="1" customWidth="1"/>
    <col min="2" max="2" width="9" style="1" customWidth="1"/>
    <col min="3" max="3" width="7.375" style="1" customWidth="1"/>
    <col min="4" max="4" width="10" style="1" customWidth="1"/>
    <col min="5" max="5" width="8.375" style="1" customWidth="1"/>
    <col min="6" max="6" width="8.625" style="1" customWidth="1"/>
    <col min="7" max="8" width="9.875" style="1" customWidth="1"/>
    <col min="9" max="10" width="10.25" style="1" customWidth="1"/>
    <col min="11" max="11" width="29.5" style="1" customWidth="1"/>
    <col min="12" max="16384" width="10.25" style="1"/>
  </cols>
  <sheetData>
    <row r="1" spans="1:11" ht="26.25">
      <c r="A1" s="32" t="s">
        <v>18</v>
      </c>
      <c r="B1" s="33" t="s">
        <v>19</v>
      </c>
      <c r="C1" s="34" t="s">
        <v>14</v>
      </c>
      <c r="D1" s="35" t="s">
        <v>1</v>
      </c>
      <c r="E1" s="36" t="s">
        <v>3</v>
      </c>
      <c r="F1" s="37" t="s">
        <v>4</v>
      </c>
      <c r="G1" s="38" t="s">
        <v>5</v>
      </c>
      <c r="H1" s="39" t="s">
        <v>6</v>
      </c>
      <c r="J1" s="74" t="s">
        <v>38</v>
      </c>
    </row>
    <row r="2" spans="1:11" ht="16.5" customHeight="1">
      <c r="A2" s="15">
        <f>'Pricing Item 6 - Pricing Calcul'!A2</f>
        <v>0</v>
      </c>
      <c r="B2" s="40">
        <f>'Pricing Item 6 - Pricing Calcul'!E2</f>
        <v>0</v>
      </c>
      <c r="C2" s="41">
        <f>IF('Devices - Pricing Calcul'!C2="Quote","Tax?",B2*'Summary - Rates'!B$1)</f>
        <v>0</v>
      </c>
      <c r="D2" s="42">
        <f>SUM(B2:C2)</f>
        <v>0</v>
      </c>
      <c r="E2" s="43">
        <f>'Pricing Item 6 - Pricing Calcul'!G2*'Summary - Rates'!B$2</f>
        <v>0</v>
      </c>
      <c r="F2" s="72">
        <f>SUM(D2:E2)</f>
        <v>0</v>
      </c>
      <c r="G2" s="13">
        <f>IF('Pricing Item 6 - Pricing Calcul'!C2="Quote",(D2*'Summary - Rates'!B$4)+(E2*'Summary - Rates'!B$3),F2*'Summary - Rates'!B$3)</f>
        <v>0</v>
      </c>
      <c r="H2" s="73">
        <f>SUM(F2:G2)</f>
        <v>0</v>
      </c>
    </row>
    <row r="3" spans="1:11" ht="16.5" customHeight="1">
      <c r="A3" s="15">
        <f>'Pricing Item 6 - Pricing Calcul'!A3</f>
        <v>0</v>
      </c>
      <c r="B3" s="40">
        <f>'Pricing Item 6 - Pricing Calcul'!E3</f>
        <v>0</v>
      </c>
      <c r="C3" s="41">
        <f>IF('Devices - Pricing Calcul'!C3="Quote","Tax?",B3*'Summary - Rates'!B$1)</f>
        <v>0</v>
      </c>
      <c r="D3" s="42">
        <f t="shared" ref="D3:D28" si="0">SUM(B3:C3)</f>
        <v>0</v>
      </c>
      <c r="E3" s="43">
        <f>'Pricing Item 6 - Pricing Calcul'!G3*'Summary - Rates'!B$2</f>
        <v>0</v>
      </c>
      <c r="F3" s="72">
        <f t="shared" ref="F3:F28" si="1">SUM(D3:E3)</f>
        <v>0</v>
      </c>
      <c r="G3" s="13">
        <f>IF('Pricing Item 6 - Pricing Calcul'!C3="Quote",(D3*'Summary - Rates'!B$4)+(E3*'Summary - Rates'!B$3),F3*'Summary - Rates'!B$3)</f>
        <v>0</v>
      </c>
      <c r="H3" s="73">
        <f t="shared" ref="H3:H28" si="2">SUM(F3:G3)</f>
        <v>0</v>
      </c>
    </row>
    <row r="4" spans="1:11" ht="16.5" customHeight="1">
      <c r="A4" s="15">
        <f>'Pricing Item 6 - Pricing Calcul'!A4</f>
        <v>0</v>
      </c>
      <c r="B4" s="40">
        <f>'Pricing Item 6 - Pricing Calcul'!E4</f>
        <v>0</v>
      </c>
      <c r="C4" s="41">
        <f>IF('Devices - Pricing Calcul'!C4="Quote","Tax?",B4*'Summary - Rates'!B$1)</f>
        <v>0</v>
      </c>
      <c r="D4" s="42">
        <f t="shared" si="0"/>
        <v>0</v>
      </c>
      <c r="E4" s="43">
        <f>'Pricing Item 6 - Pricing Calcul'!G4*'Summary - Rates'!B$2</f>
        <v>0</v>
      </c>
      <c r="F4" s="72">
        <f t="shared" si="1"/>
        <v>0</v>
      </c>
      <c r="G4" s="13">
        <f>IF('Pricing Item 6 - Pricing Calcul'!C4="Quote",(D4*'Summary - Rates'!B$4)+(E4*'Summary - Rates'!B$3),F4*'Summary - Rates'!B$3)</f>
        <v>0</v>
      </c>
      <c r="H4" s="73">
        <f t="shared" si="2"/>
        <v>0</v>
      </c>
    </row>
    <row r="5" spans="1:11" ht="16.5" customHeight="1">
      <c r="A5" s="15">
        <f>'Pricing Item 6 - Pricing Calcul'!A5</f>
        <v>0</v>
      </c>
      <c r="B5" s="40">
        <f>'Pricing Item 6 - Pricing Calcul'!E5</f>
        <v>0</v>
      </c>
      <c r="C5" s="41">
        <f>IF('Devices - Pricing Calcul'!C4="Quote","Tax?",B5*'Summary - Rates'!B$1)</f>
        <v>0</v>
      </c>
      <c r="D5" s="42">
        <f t="shared" si="0"/>
        <v>0</v>
      </c>
      <c r="E5" s="43">
        <f>'Pricing Item 6 - Pricing Calcul'!G5*'Summary - Rates'!B$2</f>
        <v>0</v>
      </c>
      <c r="F5" s="72">
        <f t="shared" si="1"/>
        <v>0</v>
      </c>
      <c r="G5" s="13">
        <f>IF('Pricing Item 6 - Pricing Calcul'!C5="Quote",(D5*'Summary - Rates'!B$4)+(E5*'Summary - Rates'!B$3),F5*'Summary - Rates'!B$3)</f>
        <v>0</v>
      </c>
      <c r="H5" s="73">
        <f t="shared" si="2"/>
        <v>0</v>
      </c>
    </row>
    <row r="6" spans="1:11" ht="16.5" customHeight="1">
      <c r="A6" s="15">
        <f>'Pricing Item 6 - Pricing Calcul'!A6</f>
        <v>0</v>
      </c>
      <c r="B6" s="40">
        <f>'Pricing Item 6 - Pricing Calcul'!E6</f>
        <v>0</v>
      </c>
      <c r="C6" s="41">
        <f>IF('Devices - Pricing Calcul'!C5="Quote","Tax?",B6*'Summary - Rates'!B$1)</f>
        <v>0</v>
      </c>
      <c r="D6" s="42">
        <f t="shared" si="0"/>
        <v>0</v>
      </c>
      <c r="E6" s="43">
        <f>'Pricing Item 6 - Pricing Calcul'!G6*'Summary - Rates'!B$2</f>
        <v>0</v>
      </c>
      <c r="F6" s="72">
        <f t="shared" si="1"/>
        <v>0</v>
      </c>
      <c r="G6" s="13">
        <f>IF('Pricing Item 6 - Pricing Calcul'!C6="Quote",(D6*'Summary - Rates'!B$4)+(E6*'Summary - Rates'!B$3),F6*'Summary - Rates'!B$3)</f>
        <v>0</v>
      </c>
      <c r="H6" s="73">
        <f t="shared" si="2"/>
        <v>0</v>
      </c>
    </row>
    <row r="7" spans="1:11" ht="16.5" customHeight="1">
      <c r="A7" s="15">
        <f>'Pricing Item 6 - Pricing Calcul'!A7</f>
        <v>0</v>
      </c>
      <c r="B7" s="40">
        <f>'Pricing Item 6 - Pricing Calcul'!E7</f>
        <v>0</v>
      </c>
      <c r="C7" s="41">
        <f>IF('Devices - Pricing Calcul'!C6="Quote","Tax?",B7*'Summary - Rates'!B$1)</f>
        <v>0</v>
      </c>
      <c r="D7" s="42">
        <f t="shared" si="0"/>
        <v>0</v>
      </c>
      <c r="E7" s="43">
        <f>'Pricing Item 6 - Pricing Calcul'!G7*'Summary - Rates'!B$2</f>
        <v>0</v>
      </c>
      <c r="F7" s="72">
        <f t="shared" si="1"/>
        <v>0</v>
      </c>
      <c r="G7" s="13">
        <f>IF('Pricing Item 6 - Pricing Calcul'!C7="Quote",(D7*'Summary - Rates'!B$4)+(E7*'Summary - Rates'!B$3),F7*'Summary - Rates'!B$3)</f>
        <v>0</v>
      </c>
      <c r="H7" s="73">
        <f t="shared" si="2"/>
        <v>0</v>
      </c>
    </row>
    <row r="8" spans="1:11" ht="16.5" customHeight="1">
      <c r="A8" s="15">
        <f>'Pricing Item 6 - Pricing Calcul'!A8</f>
        <v>0</v>
      </c>
      <c r="B8" s="40">
        <f>'Pricing Item 6 - Pricing Calcul'!E8</f>
        <v>0</v>
      </c>
      <c r="C8" s="41">
        <f>IF('Devices - Pricing Calcul'!C7="Quote","Tax?",B8*'Summary - Rates'!B$1)</f>
        <v>0</v>
      </c>
      <c r="D8" s="42">
        <f t="shared" si="0"/>
        <v>0</v>
      </c>
      <c r="E8" s="43">
        <f>'Pricing Item 6 - Pricing Calcul'!G8*'Summary - Rates'!B$2</f>
        <v>0</v>
      </c>
      <c r="F8" s="72">
        <f t="shared" si="1"/>
        <v>0</v>
      </c>
      <c r="G8" s="13">
        <f>IF('Pricing Item 6 - Pricing Calcul'!C8="Quote",(D8*'Summary - Rates'!B$4)+(E8*'Summary - Rates'!B$3),F8*'Summary - Rates'!B$3)</f>
        <v>0</v>
      </c>
      <c r="H8" s="73">
        <f t="shared" si="2"/>
        <v>0</v>
      </c>
      <c r="J8" s="82" t="s">
        <v>31</v>
      </c>
      <c r="K8" s="83">
        <f>'Summary - Table'!$C$19</f>
        <v>0</v>
      </c>
    </row>
    <row r="9" spans="1:11" ht="16.5" customHeight="1">
      <c r="A9" s="15">
        <f>'Pricing Item 6 - Pricing Calcul'!A9</f>
        <v>0</v>
      </c>
      <c r="B9" s="40">
        <f>'Pricing Item 6 - Pricing Calcul'!E9</f>
        <v>0</v>
      </c>
      <c r="C9" s="41">
        <f>IF('Devices - Pricing Calcul'!C8="Quote","Tax?",B9*'Summary - Rates'!B$1)</f>
        <v>0</v>
      </c>
      <c r="D9" s="42">
        <f t="shared" si="0"/>
        <v>0</v>
      </c>
      <c r="E9" s="43">
        <f>'Pricing Item 6 - Pricing Calcul'!G9*'Summary - Rates'!B$2</f>
        <v>0</v>
      </c>
      <c r="F9" s="72">
        <f t="shared" si="1"/>
        <v>0</v>
      </c>
      <c r="G9" s="13">
        <f>IF('Pricing Item 6 - Pricing Calcul'!C9="Quote",(D9*'Summary - Rates'!B$4)+(E9*'Summary - Rates'!B$3),F9*'Summary - Rates'!B$3)</f>
        <v>0</v>
      </c>
      <c r="H9" s="73">
        <f t="shared" si="2"/>
        <v>0</v>
      </c>
      <c r="J9" s="85" t="s">
        <v>36</v>
      </c>
      <c r="K9" s="84">
        <f>'Pricing Item 6 - Pricing Calcul'!J9</f>
        <v>0</v>
      </c>
    </row>
    <row r="10" spans="1:11" ht="16.5" customHeight="1">
      <c r="A10" s="15">
        <f>'Pricing Item 6 - Pricing Calcul'!A10</f>
        <v>0</v>
      </c>
      <c r="B10" s="40">
        <f>'Pricing Item 6 - Pricing Calcul'!E10</f>
        <v>0</v>
      </c>
      <c r="C10" s="41">
        <f>IF('Devices - Pricing Calcul'!C9="Quote","Tax?",B10*'Summary - Rates'!B$1)</f>
        <v>0</v>
      </c>
      <c r="D10" s="42">
        <f t="shared" si="0"/>
        <v>0</v>
      </c>
      <c r="E10" s="43">
        <f>'Pricing Item 6 - Pricing Calcul'!G10*'Summary - Rates'!B$2</f>
        <v>0</v>
      </c>
      <c r="F10" s="72">
        <f t="shared" si="1"/>
        <v>0</v>
      </c>
      <c r="G10" s="13">
        <f>IF('Pricing Item 6 - Pricing Calcul'!C10="Quote",(D10*'Summary - Rates'!B$4)+(E10*'Summary - Rates'!B$3),F10*'Summary - Rates'!B$3)</f>
        <v>0</v>
      </c>
      <c r="H10" s="73">
        <f t="shared" si="2"/>
        <v>0</v>
      </c>
    </row>
    <row r="11" spans="1:11" ht="16.5" customHeight="1">
      <c r="A11" s="15">
        <f>'Pricing Item 6 - Pricing Calcul'!A11</f>
        <v>0</v>
      </c>
      <c r="B11" s="40">
        <f>'Pricing Item 6 - Pricing Calcul'!E11</f>
        <v>0</v>
      </c>
      <c r="C11" s="41">
        <f>IF('Devices - Pricing Calcul'!C10="Quote","Tax?",B11*'Summary - Rates'!B$1)</f>
        <v>0</v>
      </c>
      <c r="D11" s="42">
        <f t="shared" si="0"/>
        <v>0</v>
      </c>
      <c r="E11" s="43">
        <f>'Pricing Item 6 - Pricing Calcul'!G11*'Summary - Rates'!B$2</f>
        <v>0</v>
      </c>
      <c r="F11" s="72">
        <f t="shared" si="1"/>
        <v>0</v>
      </c>
      <c r="G11" s="13">
        <f>IF('Pricing Item 6 - Pricing Calcul'!C11="Quote",(D11*'Summary - Rates'!B$4)+(E11*'Summary - Rates'!B$3),F11*'Summary - Rates'!B$3)</f>
        <v>0</v>
      </c>
      <c r="H11" s="73">
        <f t="shared" si="2"/>
        <v>0</v>
      </c>
    </row>
    <row r="12" spans="1:11" ht="16.5" customHeight="1">
      <c r="A12" s="15">
        <f>'Pricing Item 6 - Pricing Calcul'!A12</f>
        <v>0</v>
      </c>
      <c r="B12" s="40">
        <f>'Pricing Item 6 - Pricing Calcul'!E12</f>
        <v>0</v>
      </c>
      <c r="C12" s="41">
        <f>IF('Devices - Pricing Calcul'!C11="Quote","Tax?",B12*'Summary - Rates'!B$1)</f>
        <v>0</v>
      </c>
      <c r="D12" s="42">
        <f t="shared" si="0"/>
        <v>0</v>
      </c>
      <c r="E12" s="43">
        <f>'Pricing Item 6 - Pricing Calcul'!G12*'Summary - Rates'!B$2</f>
        <v>0</v>
      </c>
      <c r="F12" s="72">
        <f t="shared" si="1"/>
        <v>0</v>
      </c>
      <c r="G12" s="13">
        <f>IF('Pricing Item 6 - Pricing Calcul'!C12="Quote",(D12*'Summary - Rates'!B$4)+(E12*'Summary - Rates'!B$3),F12*'Summary - Rates'!B$3)</f>
        <v>0</v>
      </c>
      <c r="H12" s="73">
        <f t="shared" si="2"/>
        <v>0</v>
      </c>
    </row>
    <row r="13" spans="1:11" ht="16.5" customHeight="1">
      <c r="A13" s="15">
        <f>'Pricing Item 6 - Pricing Calcul'!A13</f>
        <v>0</v>
      </c>
      <c r="B13" s="40">
        <f>'Pricing Item 6 - Pricing Calcul'!E13</f>
        <v>0</v>
      </c>
      <c r="C13" s="41">
        <f>IF('Devices - Pricing Calcul'!C12="Quote","Tax?",B13*'Summary - Rates'!B$1)</f>
        <v>0</v>
      </c>
      <c r="D13" s="42">
        <f t="shared" si="0"/>
        <v>0</v>
      </c>
      <c r="E13" s="43">
        <f>'Pricing Item 6 - Pricing Calcul'!G13*'Summary - Rates'!B$2</f>
        <v>0</v>
      </c>
      <c r="F13" s="72">
        <f t="shared" si="1"/>
        <v>0</v>
      </c>
      <c r="G13" s="13">
        <f>IF('Pricing Item 6 - Pricing Calcul'!C13="Quote",(D13*'Summary - Rates'!B$4)+(E13*'Summary - Rates'!B$3),F13*'Summary - Rates'!B$3)</f>
        <v>0</v>
      </c>
      <c r="H13" s="73">
        <f t="shared" si="2"/>
        <v>0</v>
      </c>
    </row>
    <row r="14" spans="1:11" ht="16.5" customHeight="1">
      <c r="A14" s="15">
        <f>'Pricing Item 6 - Pricing Calcul'!A14</f>
        <v>0</v>
      </c>
      <c r="B14" s="40">
        <f>'Pricing Item 6 - Pricing Calcul'!E14</f>
        <v>0</v>
      </c>
      <c r="C14" s="41">
        <f>IF('Devices - Pricing Calcul'!C13="Quote","Tax?",B14*'Summary - Rates'!B$1)</f>
        <v>0</v>
      </c>
      <c r="D14" s="42">
        <f t="shared" si="0"/>
        <v>0</v>
      </c>
      <c r="E14" s="43">
        <f>'Pricing Item 6 - Pricing Calcul'!G14*'Summary - Rates'!B$2</f>
        <v>0</v>
      </c>
      <c r="F14" s="72">
        <f t="shared" si="1"/>
        <v>0</v>
      </c>
      <c r="G14" s="13">
        <f>IF('Pricing Item 6 - Pricing Calcul'!C14="Quote",(D14*'Summary - Rates'!B$4)+(E14*'Summary - Rates'!B$3),F14*'Summary - Rates'!B$3)</f>
        <v>0</v>
      </c>
      <c r="H14" s="73">
        <f t="shared" si="2"/>
        <v>0</v>
      </c>
    </row>
    <row r="15" spans="1:11" ht="16.5" customHeight="1">
      <c r="A15" s="15">
        <f>'Pricing Item 6 - Pricing Calcul'!A15</f>
        <v>0</v>
      </c>
      <c r="B15" s="40">
        <f>'Pricing Item 6 - Pricing Calcul'!E15</f>
        <v>0</v>
      </c>
      <c r="C15" s="41">
        <f>IF('Devices - Pricing Calcul'!C14="Quote","Tax?",B15*'Summary - Rates'!B$1)</f>
        <v>0</v>
      </c>
      <c r="D15" s="42">
        <f t="shared" si="0"/>
        <v>0</v>
      </c>
      <c r="E15" s="43">
        <f>'Pricing Item 6 - Pricing Calcul'!G15*'Summary - Rates'!B$2</f>
        <v>0</v>
      </c>
      <c r="F15" s="72">
        <f t="shared" si="1"/>
        <v>0</v>
      </c>
      <c r="G15" s="13">
        <f>IF('Pricing Item 6 - Pricing Calcul'!C15="Quote",(D15*'Summary - Rates'!B$4)+(E15*'Summary - Rates'!B$3),F15*'Summary - Rates'!B$3)</f>
        <v>0</v>
      </c>
      <c r="H15" s="73">
        <f t="shared" si="2"/>
        <v>0</v>
      </c>
    </row>
    <row r="16" spans="1:11" ht="16.5" customHeight="1">
      <c r="A16" s="15">
        <f>'Pricing Item 6 - Pricing Calcul'!A16</f>
        <v>0</v>
      </c>
      <c r="B16" s="40">
        <f>'Pricing Item 6 - Pricing Calcul'!E16</f>
        <v>0</v>
      </c>
      <c r="C16" s="41">
        <f>IF('Devices - Pricing Calcul'!C15="Quote","Tax?",B16*'Summary - Rates'!B$1)</f>
        <v>0</v>
      </c>
      <c r="D16" s="42">
        <f t="shared" si="0"/>
        <v>0</v>
      </c>
      <c r="E16" s="43">
        <f>'Pricing Item 6 - Pricing Calcul'!G16*'Summary - Rates'!B$2</f>
        <v>0</v>
      </c>
      <c r="F16" s="72">
        <f t="shared" si="1"/>
        <v>0</v>
      </c>
      <c r="G16" s="13">
        <f>IF('Pricing Item 6 - Pricing Calcul'!C16="Quote",(D16*'Summary - Rates'!B$4)+(E16*'Summary - Rates'!B$3),F16*'Summary - Rates'!B$3)</f>
        <v>0</v>
      </c>
      <c r="H16" s="73">
        <f t="shared" si="2"/>
        <v>0</v>
      </c>
    </row>
    <row r="17" spans="1:8" ht="16.5" customHeight="1">
      <c r="A17" s="15">
        <f>'Pricing Item 6 - Pricing Calcul'!A17</f>
        <v>0</v>
      </c>
      <c r="B17" s="40">
        <f>'Pricing Item 6 - Pricing Calcul'!E17</f>
        <v>0</v>
      </c>
      <c r="C17" s="41">
        <f>IF('Devices - Pricing Calcul'!C16="Quote","Tax?",B17*'Summary - Rates'!B$1)</f>
        <v>0</v>
      </c>
      <c r="D17" s="42">
        <f t="shared" si="0"/>
        <v>0</v>
      </c>
      <c r="E17" s="43">
        <f>'Pricing Item 6 - Pricing Calcul'!G17*'Summary - Rates'!B$2</f>
        <v>0</v>
      </c>
      <c r="F17" s="72">
        <f t="shared" si="1"/>
        <v>0</v>
      </c>
      <c r="G17" s="13">
        <f>IF('Pricing Item 6 - Pricing Calcul'!C17="Quote",(D17*'Summary - Rates'!B$4)+(E17*'Summary - Rates'!B$3),F17*'Summary - Rates'!B$3)</f>
        <v>0</v>
      </c>
      <c r="H17" s="73">
        <f t="shared" si="2"/>
        <v>0</v>
      </c>
    </row>
    <row r="18" spans="1:8" ht="16.5" customHeight="1">
      <c r="A18" s="15">
        <f>'Pricing Item 6 - Pricing Calcul'!A18</f>
        <v>0</v>
      </c>
      <c r="B18" s="40">
        <f>'Pricing Item 6 - Pricing Calcul'!E18</f>
        <v>0</v>
      </c>
      <c r="C18" s="41">
        <f>IF('Devices - Pricing Calcul'!C17="Quote","Tax?",B18*'Summary - Rates'!B$1)</f>
        <v>0</v>
      </c>
      <c r="D18" s="42">
        <f t="shared" si="0"/>
        <v>0</v>
      </c>
      <c r="E18" s="43">
        <f>'Pricing Item 6 - Pricing Calcul'!G18*'Summary - Rates'!B$2</f>
        <v>0</v>
      </c>
      <c r="F18" s="72">
        <f t="shared" si="1"/>
        <v>0</v>
      </c>
      <c r="G18" s="13">
        <f>IF('Pricing Item 6 - Pricing Calcul'!C18="Quote",(D18*'Summary - Rates'!B$4)+(E18*'Summary - Rates'!B$3),F18*'Summary - Rates'!B$3)</f>
        <v>0</v>
      </c>
      <c r="H18" s="73">
        <f t="shared" si="2"/>
        <v>0</v>
      </c>
    </row>
    <row r="19" spans="1:8" ht="16.5" customHeight="1">
      <c r="A19" s="15">
        <f>'Pricing Item 6 - Pricing Calcul'!A19</f>
        <v>0</v>
      </c>
      <c r="B19" s="40">
        <f>'Pricing Item 6 - Pricing Calcul'!E19</f>
        <v>0</v>
      </c>
      <c r="C19" s="41">
        <f>IF('Devices - Pricing Calcul'!C18="Quote","Tax?",B19*'Summary - Rates'!B$1)</f>
        <v>0</v>
      </c>
      <c r="D19" s="42">
        <f t="shared" si="0"/>
        <v>0</v>
      </c>
      <c r="E19" s="43">
        <f>'Pricing Item 6 - Pricing Calcul'!G19*'Summary - Rates'!B$2</f>
        <v>0</v>
      </c>
      <c r="F19" s="72">
        <f t="shared" si="1"/>
        <v>0</v>
      </c>
      <c r="G19" s="13">
        <f>IF('Pricing Item 6 - Pricing Calcul'!C19="Quote",(D19*'Summary - Rates'!B$4)+(E19*'Summary - Rates'!B$3),F19*'Summary - Rates'!B$3)</f>
        <v>0</v>
      </c>
      <c r="H19" s="73">
        <f t="shared" si="2"/>
        <v>0</v>
      </c>
    </row>
    <row r="20" spans="1:8" ht="16.5" customHeight="1">
      <c r="A20" s="15">
        <f>'Pricing Item 6 - Pricing Calcul'!A20</f>
        <v>0</v>
      </c>
      <c r="B20" s="40">
        <f>'Pricing Item 6 - Pricing Calcul'!E20</f>
        <v>0</v>
      </c>
      <c r="C20" s="41">
        <f>IF('Devices - Pricing Calcul'!C19="Quote","Tax?",B20*'Summary - Rates'!B$1)</f>
        <v>0</v>
      </c>
      <c r="D20" s="42">
        <f t="shared" si="0"/>
        <v>0</v>
      </c>
      <c r="E20" s="43">
        <f>'Pricing Item 6 - Pricing Calcul'!G20*'Summary - Rates'!B$2</f>
        <v>0</v>
      </c>
      <c r="F20" s="72">
        <f t="shared" si="1"/>
        <v>0</v>
      </c>
      <c r="G20" s="13">
        <f>IF('Pricing Item 6 - Pricing Calcul'!C20="Quote",(D20*'Summary - Rates'!B$4)+(E20*'Summary - Rates'!B$3),F20*'Summary - Rates'!B$3)</f>
        <v>0</v>
      </c>
      <c r="H20" s="73">
        <f t="shared" si="2"/>
        <v>0</v>
      </c>
    </row>
    <row r="21" spans="1:8" ht="16.5" customHeight="1">
      <c r="A21" s="15">
        <f>'Pricing Item 6 - Pricing Calcul'!A21</f>
        <v>0</v>
      </c>
      <c r="B21" s="40">
        <f>'Pricing Item 6 - Pricing Calcul'!E21</f>
        <v>0</v>
      </c>
      <c r="C21" s="41">
        <f>IF('Devices - Pricing Calcul'!C20="Quote","Tax?",B21*'Summary - Rates'!B$1)</f>
        <v>0</v>
      </c>
      <c r="D21" s="42">
        <f t="shared" si="0"/>
        <v>0</v>
      </c>
      <c r="E21" s="43">
        <f>'Pricing Item 6 - Pricing Calcul'!G21*'Summary - Rates'!B$2</f>
        <v>0</v>
      </c>
      <c r="F21" s="72">
        <f t="shared" si="1"/>
        <v>0</v>
      </c>
      <c r="G21" s="13">
        <f>IF('Pricing Item 6 - Pricing Calcul'!C21="Quote",(D21*'Summary - Rates'!B$4)+(E21*'Summary - Rates'!B$3),F21*'Summary - Rates'!B$3)</f>
        <v>0</v>
      </c>
      <c r="H21" s="73">
        <f t="shared" si="2"/>
        <v>0</v>
      </c>
    </row>
    <row r="22" spans="1:8" ht="16.5" customHeight="1">
      <c r="A22" s="15">
        <f>'Pricing Item 6 - Pricing Calcul'!A22</f>
        <v>0</v>
      </c>
      <c r="B22" s="40">
        <f>'Pricing Item 6 - Pricing Calcul'!E22</f>
        <v>0</v>
      </c>
      <c r="C22" s="41">
        <f>IF('Devices - Pricing Calcul'!C21="Quote","Tax?",B22*'Summary - Rates'!B$1)</f>
        <v>0</v>
      </c>
      <c r="D22" s="42">
        <f t="shared" si="0"/>
        <v>0</v>
      </c>
      <c r="E22" s="43">
        <f>'Pricing Item 6 - Pricing Calcul'!G22*'Summary - Rates'!B$2</f>
        <v>0</v>
      </c>
      <c r="F22" s="72">
        <f t="shared" si="1"/>
        <v>0</v>
      </c>
      <c r="G22" s="13">
        <f>IF('Pricing Item 6 - Pricing Calcul'!C22="Quote",(D22*'Summary - Rates'!B$4)+(E22*'Summary - Rates'!B$3),F22*'Summary - Rates'!B$3)</f>
        <v>0</v>
      </c>
      <c r="H22" s="73">
        <f t="shared" si="2"/>
        <v>0</v>
      </c>
    </row>
    <row r="23" spans="1:8" ht="16.5" customHeight="1">
      <c r="A23" s="15">
        <f>'Pricing Item 6 - Pricing Calcul'!A23</f>
        <v>0</v>
      </c>
      <c r="B23" s="40">
        <f>'Pricing Item 6 - Pricing Calcul'!E23</f>
        <v>0</v>
      </c>
      <c r="C23" s="41">
        <f>IF('Devices - Pricing Calcul'!C22="Quote","Tax?",B23*'Summary - Rates'!B$1)</f>
        <v>0</v>
      </c>
      <c r="D23" s="42">
        <f t="shared" si="0"/>
        <v>0</v>
      </c>
      <c r="E23" s="43">
        <f>'Pricing Item 6 - Pricing Calcul'!G23*'Summary - Rates'!B$2</f>
        <v>0</v>
      </c>
      <c r="F23" s="72">
        <f t="shared" si="1"/>
        <v>0</v>
      </c>
      <c r="G23" s="13">
        <f>IF('Pricing Item 6 - Pricing Calcul'!C23="Quote",(D23*'Summary - Rates'!B$4)+(E23*'Summary - Rates'!B$3),F23*'Summary - Rates'!B$3)</f>
        <v>0</v>
      </c>
      <c r="H23" s="73">
        <f t="shared" si="2"/>
        <v>0</v>
      </c>
    </row>
    <row r="24" spans="1:8" ht="16.5" customHeight="1">
      <c r="A24" s="15">
        <f>'Pricing Item 6 - Pricing Calcul'!A24</f>
        <v>0</v>
      </c>
      <c r="B24" s="40">
        <f>'Pricing Item 6 - Pricing Calcul'!E24</f>
        <v>0</v>
      </c>
      <c r="C24" s="41">
        <f>IF('Devices - Pricing Calcul'!C23="Quote","Tax?",B24*'Summary - Rates'!B$1)</f>
        <v>0</v>
      </c>
      <c r="D24" s="42">
        <f t="shared" si="0"/>
        <v>0</v>
      </c>
      <c r="E24" s="43">
        <f>'Pricing Item 6 - Pricing Calcul'!G24*'Summary - Rates'!B$2</f>
        <v>0</v>
      </c>
      <c r="F24" s="72">
        <f t="shared" si="1"/>
        <v>0</v>
      </c>
      <c r="G24" s="13">
        <f>IF('Pricing Item 6 - Pricing Calcul'!C24="Quote",(D24*'Summary - Rates'!B$4)+(E24*'Summary - Rates'!B$3),F24*'Summary - Rates'!B$3)</f>
        <v>0</v>
      </c>
      <c r="H24" s="73">
        <f t="shared" si="2"/>
        <v>0</v>
      </c>
    </row>
    <row r="25" spans="1:8" ht="16.5" customHeight="1">
      <c r="A25" s="15">
        <f>'Pricing Item 6 - Pricing Calcul'!A25</f>
        <v>0</v>
      </c>
      <c r="B25" s="40">
        <f>'Pricing Item 6 - Pricing Calcul'!E25</f>
        <v>0</v>
      </c>
      <c r="C25" s="41">
        <f>IF('Devices - Pricing Calcul'!C24="Quote","Tax?",B25*'Summary - Rates'!B$1)</f>
        <v>0</v>
      </c>
      <c r="D25" s="42">
        <f t="shared" si="0"/>
        <v>0</v>
      </c>
      <c r="E25" s="43">
        <f>'Pricing Item 6 - Pricing Calcul'!G25*'Summary - Rates'!B$2</f>
        <v>0</v>
      </c>
      <c r="F25" s="72">
        <f t="shared" si="1"/>
        <v>0</v>
      </c>
      <c r="G25" s="13">
        <f>IF('Pricing Item 6 - Pricing Calcul'!C25="Quote",(D25*'Summary - Rates'!B$4)+(E25*'Summary - Rates'!B$3),F25*'Summary - Rates'!B$3)</f>
        <v>0</v>
      </c>
      <c r="H25" s="73">
        <f t="shared" si="2"/>
        <v>0</v>
      </c>
    </row>
    <row r="26" spans="1:8" ht="16.5" customHeight="1">
      <c r="A26" s="15">
        <f>'Pricing Item 6 - Pricing Calcul'!A26</f>
        <v>0</v>
      </c>
      <c r="B26" s="40">
        <f>'Pricing Item 6 - Pricing Calcul'!E26</f>
        <v>0</v>
      </c>
      <c r="C26" s="41">
        <f>IF('Devices - Pricing Calcul'!C25="Quote","Tax?",B26*'Summary - Rates'!B$1)</f>
        <v>0</v>
      </c>
      <c r="D26" s="42">
        <f t="shared" si="0"/>
        <v>0</v>
      </c>
      <c r="E26" s="43">
        <f>'Pricing Item 6 - Pricing Calcul'!G26*'Summary - Rates'!B$2</f>
        <v>0</v>
      </c>
      <c r="F26" s="72">
        <f t="shared" si="1"/>
        <v>0</v>
      </c>
      <c r="G26" s="13">
        <f>IF('Pricing Item 6 - Pricing Calcul'!C26="Quote",(D26*'Summary - Rates'!B$4)+(E26*'Summary - Rates'!B$3),F26*'Summary - Rates'!B$3)</f>
        <v>0</v>
      </c>
      <c r="H26" s="73">
        <f t="shared" si="2"/>
        <v>0</v>
      </c>
    </row>
    <row r="27" spans="1:8" ht="16.5" customHeight="1">
      <c r="A27" s="15">
        <f>'Pricing Item 6 - Pricing Calcul'!A27</f>
        <v>0</v>
      </c>
      <c r="B27" s="40">
        <f>'Pricing Item 6 - Pricing Calcul'!E27</f>
        <v>0</v>
      </c>
      <c r="C27" s="41">
        <f>IF('Devices - Pricing Calcul'!C26="Quote","Tax?",B27*'Summary - Rates'!B$1)</f>
        <v>0</v>
      </c>
      <c r="D27" s="42">
        <f t="shared" si="0"/>
        <v>0</v>
      </c>
      <c r="E27" s="43">
        <f>'Pricing Item 6 - Pricing Calcul'!G27*'Summary - Rates'!B$2</f>
        <v>0</v>
      </c>
      <c r="F27" s="72">
        <f t="shared" si="1"/>
        <v>0</v>
      </c>
      <c r="G27" s="13">
        <f>IF('Pricing Item 6 - Pricing Calcul'!C27="Quote",(D27*'Summary - Rates'!B$4)+(E27*'Summary - Rates'!B$3),F27*'Summary - Rates'!B$3)</f>
        <v>0</v>
      </c>
      <c r="H27" s="73">
        <f t="shared" si="2"/>
        <v>0</v>
      </c>
    </row>
    <row r="28" spans="1:8" ht="16.5" customHeight="1">
      <c r="A28" s="15">
        <f>'Pricing Item 6 - Pricing Calcul'!A28</f>
        <v>0</v>
      </c>
      <c r="B28" s="40">
        <f>'Pricing Item 6 - Pricing Calcul'!E28</f>
        <v>0</v>
      </c>
      <c r="C28" s="41">
        <f>IF('Devices - Pricing Calcul'!C27="Quote","Tax?",B28*'Summary - Rates'!B$1)</f>
        <v>0</v>
      </c>
      <c r="D28" s="42">
        <f t="shared" si="0"/>
        <v>0</v>
      </c>
      <c r="E28" s="43">
        <f>'Pricing Item 6 - Pricing Calcul'!G28*'Summary - Rates'!B$2</f>
        <v>0</v>
      </c>
      <c r="F28" s="72">
        <f t="shared" si="1"/>
        <v>0</v>
      </c>
      <c r="G28" s="13">
        <f>IF('Pricing Item 6 - Pricing Calcul'!C28="Quote",(D28*'Summary - Rates'!B$4)+(E28*'Summary - Rates'!B$3),F28*'Summary - Rates'!B$3)</f>
        <v>0</v>
      </c>
      <c r="H28" s="73">
        <f t="shared" si="2"/>
        <v>0</v>
      </c>
    </row>
    <row r="29" spans="1:8" ht="15">
      <c r="A29" s="18"/>
      <c r="B29" s="44"/>
      <c r="C29" s="17"/>
      <c r="D29" s="45"/>
      <c r="E29" s="46" t="s">
        <v>20</v>
      </c>
      <c r="F29" s="47" t="s">
        <v>7</v>
      </c>
      <c r="G29" s="48"/>
      <c r="H29" s="49" t="s">
        <v>7</v>
      </c>
    </row>
    <row r="30" spans="1:8" ht="15">
      <c r="A30" s="15"/>
      <c r="B30" s="50"/>
      <c r="C30" s="51"/>
      <c r="D30" s="52"/>
      <c r="E30" s="53">
        <f>'Devices - Pricing Calcul'!G28</f>
        <v>0</v>
      </c>
      <c r="F30" s="47" t="s">
        <v>10</v>
      </c>
      <c r="G30" s="54"/>
      <c r="H30" s="49" t="s">
        <v>12</v>
      </c>
    </row>
    <row r="31" spans="1:8" ht="16.5" customHeight="1">
      <c r="A31" s="55" t="s">
        <v>13</v>
      </c>
      <c r="B31" s="56">
        <f>SUM(B2:B30)</f>
        <v>0</v>
      </c>
      <c r="C31" s="57">
        <f>SUM(C2:C30)</f>
        <v>0</v>
      </c>
      <c r="D31" s="58">
        <f>SUM(D2:D30)</f>
        <v>0</v>
      </c>
      <c r="E31" s="59">
        <f>SUM(E2:E28)</f>
        <v>0</v>
      </c>
      <c r="F31" s="60">
        <f>SUM(F2:F28)</f>
        <v>0</v>
      </c>
      <c r="G31" s="61">
        <f>SUM(G2:G30)</f>
        <v>0</v>
      </c>
      <c r="H31" s="61">
        <f>SUM(H2:H28)</f>
        <v>0</v>
      </c>
    </row>
  </sheetData>
  <conditionalFormatting sqref="C2:C28">
    <cfRule type="cellIs" dxfId="12" priority="1" stopIfTrue="1" operator="equal">
      <formula>"Tax?"</formula>
    </cfRule>
  </conditionalFormatting>
  <pageMargins left="0.5" right="0.5" top="0.75" bottom="0.5" header="0.25" footer="0.25"/>
  <pageSetup paperSize="0" orientation="portrait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9"/>
  <sheetViews>
    <sheetView showGridLines="0" workbookViewId="0">
      <selection activeCell="J35" sqref="J35"/>
    </sheetView>
  </sheetViews>
  <sheetFormatPr defaultColWidth="10.25" defaultRowHeight="20.100000000000001" customHeight="1"/>
  <cols>
    <col min="1" max="1" width="20.625" style="1" customWidth="1"/>
    <col min="2" max="2" width="8" style="1" customWidth="1"/>
    <col min="3" max="3" width="10.25" style="1" customWidth="1"/>
    <col min="4" max="4" width="4.125" style="1" customWidth="1"/>
    <col min="5" max="5" width="11.5" style="1" customWidth="1"/>
    <col min="6" max="6" width="5.625" style="1" customWidth="1"/>
    <col min="7" max="7" width="11.875" style="1" customWidth="1"/>
    <col min="8" max="8" width="7" style="1" customWidth="1"/>
    <col min="9" max="9" width="10.25" style="1" customWidth="1"/>
    <col min="10" max="10" width="32.25" style="1" customWidth="1"/>
    <col min="11" max="16384" width="10.25" style="1"/>
  </cols>
  <sheetData>
    <row r="1" spans="1:10" ht="26.25">
      <c r="A1" s="62" t="s">
        <v>21</v>
      </c>
      <c r="B1" s="62" t="s">
        <v>22</v>
      </c>
      <c r="C1" s="63" t="s">
        <v>23</v>
      </c>
      <c r="D1" s="62" t="s">
        <v>24</v>
      </c>
      <c r="E1" s="62" t="s">
        <v>19</v>
      </c>
      <c r="F1" s="62" t="s">
        <v>25</v>
      </c>
      <c r="G1" s="62" t="s">
        <v>26</v>
      </c>
    </row>
    <row r="2" spans="1:10" ht="17.850000000000001" customHeight="1">
      <c r="A2" s="14"/>
      <c r="B2" s="14"/>
      <c r="C2" s="64"/>
      <c r="D2" s="14">
        <v>1</v>
      </c>
      <c r="E2" s="65">
        <f>IF(B2="Lot",IF(C2="Quote","INPUT QUOTE",C2/D2),IF(C2="Quote","INPUT QUOTE",B2*C2/D2))</f>
        <v>0</v>
      </c>
      <c r="F2" s="14"/>
      <c r="G2" s="14">
        <f>ROUND(IF(B2="Lot",F2/D2,B2*F2/D2),0)</f>
        <v>0</v>
      </c>
    </row>
    <row r="3" spans="1:10" ht="17.850000000000001" customHeight="1">
      <c r="A3" s="14"/>
      <c r="B3" s="14"/>
      <c r="C3" s="64"/>
      <c r="D3" s="14">
        <v>1</v>
      </c>
      <c r="E3" s="65">
        <f t="shared" ref="E3:E28" si="0">IF(B3="Lot",IF(C3="Quote","INPUT QUOTE",C3/D3),IF(C3="Quote","INPUT QUOTE",B3*C3/D3))</f>
        <v>0</v>
      </c>
      <c r="F3" s="14"/>
      <c r="G3" s="14">
        <f t="shared" ref="G3:G28" si="1">ROUND(IF(B3="Lot",F3/D3,B3*F3/D3),0)</f>
        <v>0</v>
      </c>
    </row>
    <row r="4" spans="1:10" ht="17.850000000000001" customHeight="1">
      <c r="A4" s="14"/>
      <c r="B4" s="14"/>
      <c r="C4" s="64"/>
      <c r="D4" s="14">
        <v>1</v>
      </c>
      <c r="E4" s="65">
        <f t="shared" si="0"/>
        <v>0</v>
      </c>
      <c r="F4" s="14"/>
      <c r="G4" s="14">
        <f t="shared" si="1"/>
        <v>0</v>
      </c>
    </row>
    <row r="5" spans="1:10" ht="17.850000000000001" customHeight="1">
      <c r="A5" s="14"/>
      <c r="B5" s="14"/>
      <c r="C5" s="64"/>
      <c r="D5" s="14">
        <v>1</v>
      </c>
      <c r="E5" s="65">
        <f t="shared" si="0"/>
        <v>0</v>
      </c>
      <c r="F5" s="14"/>
      <c r="G5" s="14">
        <f t="shared" si="1"/>
        <v>0</v>
      </c>
    </row>
    <row r="6" spans="1:10" ht="17.850000000000001" customHeight="1">
      <c r="A6" s="14"/>
      <c r="B6" s="14"/>
      <c r="C6" s="64"/>
      <c r="D6" s="14">
        <v>1</v>
      </c>
      <c r="E6" s="65">
        <f t="shared" si="0"/>
        <v>0</v>
      </c>
      <c r="F6" s="14"/>
      <c r="G6" s="14">
        <f t="shared" si="1"/>
        <v>0</v>
      </c>
    </row>
    <row r="7" spans="1:10" ht="17.850000000000001" customHeight="1">
      <c r="A7" s="14"/>
      <c r="B7" s="14"/>
      <c r="C7" s="64"/>
      <c r="D7" s="14">
        <v>1</v>
      </c>
      <c r="E7" s="65">
        <f t="shared" si="0"/>
        <v>0</v>
      </c>
      <c r="F7" s="14"/>
      <c r="G7" s="14">
        <f t="shared" si="1"/>
        <v>0</v>
      </c>
    </row>
    <row r="8" spans="1:10" ht="17.850000000000001" customHeight="1">
      <c r="A8" s="14"/>
      <c r="B8" s="14"/>
      <c r="C8" s="64"/>
      <c r="D8" s="14">
        <v>1</v>
      </c>
      <c r="E8" s="65">
        <f t="shared" si="0"/>
        <v>0</v>
      </c>
      <c r="F8" s="14"/>
      <c r="G8" s="14">
        <f t="shared" si="1"/>
        <v>0</v>
      </c>
      <c r="I8" s="82" t="s">
        <v>31</v>
      </c>
      <c r="J8" s="83">
        <f>'Summary - Table'!$C$19</f>
        <v>0</v>
      </c>
    </row>
    <row r="9" spans="1:10" ht="17.850000000000001" customHeight="1">
      <c r="A9" s="14"/>
      <c r="B9" s="14"/>
      <c r="C9" s="64"/>
      <c r="D9" s="14">
        <v>1</v>
      </c>
      <c r="E9" s="65">
        <f t="shared" si="0"/>
        <v>0</v>
      </c>
      <c r="F9" s="14"/>
      <c r="G9" s="14">
        <f t="shared" si="1"/>
        <v>0</v>
      </c>
      <c r="I9" s="85" t="s">
        <v>36</v>
      </c>
      <c r="J9" s="84"/>
    </row>
    <row r="10" spans="1:10" ht="17.850000000000001" customHeight="1">
      <c r="A10" s="14"/>
      <c r="B10" s="14"/>
      <c r="C10" s="64"/>
      <c r="D10" s="14">
        <v>1</v>
      </c>
      <c r="E10" s="65">
        <f t="shared" si="0"/>
        <v>0</v>
      </c>
      <c r="F10" s="14"/>
      <c r="G10" s="14">
        <f t="shared" si="1"/>
        <v>0</v>
      </c>
    </row>
    <row r="11" spans="1:10" ht="17.850000000000001" customHeight="1">
      <c r="A11" s="14"/>
      <c r="B11" s="14"/>
      <c r="C11" s="64"/>
      <c r="D11" s="14">
        <v>1</v>
      </c>
      <c r="E11" s="65">
        <f t="shared" si="0"/>
        <v>0</v>
      </c>
      <c r="F11" s="14"/>
      <c r="G11" s="14">
        <f t="shared" si="1"/>
        <v>0</v>
      </c>
    </row>
    <row r="12" spans="1:10" ht="17.850000000000001" customHeight="1">
      <c r="A12" s="14"/>
      <c r="B12" s="14"/>
      <c r="C12" s="64"/>
      <c r="D12" s="14">
        <v>1</v>
      </c>
      <c r="E12" s="65">
        <f t="shared" si="0"/>
        <v>0</v>
      </c>
      <c r="F12" s="14"/>
      <c r="G12" s="14">
        <f t="shared" si="1"/>
        <v>0</v>
      </c>
    </row>
    <row r="13" spans="1:10" ht="17.850000000000001" customHeight="1">
      <c r="A13" s="14"/>
      <c r="B13" s="14"/>
      <c r="C13" s="64"/>
      <c r="D13" s="14">
        <v>1</v>
      </c>
      <c r="E13" s="65">
        <f t="shared" si="0"/>
        <v>0</v>
      </c>
      <c r="F13" s="14"/>
      <c r="G13" s="14">
        <f t="shared" si="1"/>
        <v>0</v>
      </c>
    </row>
    <row r="14" spans="1:10" ht="17.850000000000001" customHeight="1">
      <c r="A14" s="14"/>
      <c r="B14" s="14"/>
      <c r="C14" s="64"/>
      <c r="D14" s="14">
        <v>1</v>
      </c>
      <c r="E14" s="65">
        <f t="shared" si="0"/>
        <v>0</v>
      </c>
      <c r="F14" s="14"/>
      <c r="G14" s="14">
        <f t="shared" si="1"/>
        <v>0</v>
      </c>
    </row>
    <row r="15" spans="1:10" ht="17.850000000000001" customHeight="1">
      <c r="A15" s="14"/>
      <c r="B15" s="14"/>
      <c r="C15" s="64"/>
      <c r="D15" s="14">
        <v>1</v>
      </c>
      <c r="E15" s="65">
        <f t="shared" si="0"/>
        <v>0</v>
      </c>
      <c r="F15" s="14"/>
      <c r="G15" s="14">
        <f t="shared" si="1"/>
        <v>0</v>
      </c>
    </row>
    <row r="16" spans="1:10" ht="17.850000000000001" customHeight="1">
      <c r="A16" s="14"/>
      <c r="B16" s="14"/>
      <c r="C16" s="64"/>
      <c r="D16" s="14">
        <v>1</v>
      </c>
      <c r="E16" s="65">
        <f t="shared" si="0"/>
        <v>0</v>
      </c>
      <c r="F16" s="14"/>
      <c r="G16" s="14">
        <f t="shared" si="1"/>
        <v>0</v>
      </c>
    </row>
    <row r="17" spans="1:9" ht="17.850000000000001" customHeight="1">
      <c r="A17" s="14"/>
      <c r="B17" s="14"/>
      <c r="C17" s="64"/>
      <c r="D17" s="14">
        <v>1</v>
      </c>
      <c r="E17" s="65">
        <f t="shared" si="0"/>
        <v>0</v>
      </c>
      <c r="F17" s="14"/>
      <c r="G17" s="14">
        <f t="shared" si="1"/>
        <v>0</v>
      </c>
    </row>
    <row r="18" spans="1:9" ht="17.850000000000001" customHeight="1">
      <c r="A18" s="14"/>
      <c r="B18" s="14"/>
      <c r="C18" s="64"/>
      <c r="D18" s="14">
        <v>1</v>
      </c>
      <c r="E18" s="65">
        <f t="shared" si="0"/>
        <v>0</v>
      </c>
      <c r="F18" s="14"/>
      <c r="G18" s="14">
        <f t="shared" si="1"/>
        <v>0</v>
      </c>
    </row>
    <row r="19" spans="1:9" ht="17.850000000000001" customHeight="1">
      <c r="A19" s="14"/>
      <c r="B19" s="14"/>
      <c r="C19" s="64"/>
      <c r="D19" s="14">
        <v>1</v>
      </c>
      <c r="E19" s="65">
        <f t="shared" si="0"/>
        <v>0</v>
      </c>
      <c r="F19" s="14"/>
      <c r="G19" s="14">
        <f t="shared" si="1"/>
        <v>0</v>
      </c>
    </row>
    <row r="20" spans="1:9" ht="17.850000000000001" customHeight="1">
      <c r="A20" s="14"/>
      <c r="B20" s="14"/>
      <c r="C20" s="64"/>
      <c r="D20" s="14">
        <v>1</v>
      </c>
      <c r="E20" s="65">
        <f t="shared" si="0"/>
        <v>0</v>
      </c>
      <c r="F20" s="14"/>
      <c r="G20" s="14">
        <f t="shared" si="1"/>
        <v>0</v>
      </c>
    </row>
    <row r="21" spans="1:9" ht="17.850000000000001" customHeight="1">
      <c r="A21" s="14"/>
      <c r="B21" s="14"/>
      <c r="C21" s="64"/>
      <c r="D21" s="14">
        <v>1</v>
      </c>
      <c r="E21" s="65">
        <f t="shared" si="0"/>
        <v>0</v>
      </c>
      <c r="F21" s="14"/>
      <c r="G21" s="14">
        <f t="shared" si="1"/>
        <v>0</v>
      </c>
    </row>
    <row r="22" spans="1:9" ht="17.850000000000001" customHeight="1">
      <c r="A22" s="14"/>
      <c r="B22" s="14"/>
      <c r="C22" s="64"/>
      <c r="D22" s="14">
        <v>1</v>
      </c>
      <c r="E22" s="65">
        <f t="shared" si="0"/>
        <v>0</v>
      </c>
      <c r="F22" s="14"/>
      <c r="G22" s="14">
        <f t="shared" si="1"/>
        <v>0</v>
      </c>
    </row>
    <row r="23" spans="1:9" ht="17.850000000000001" customHeight="1">
      <c r="A23" s="14"/>
      <c r="B23" s="14"/>
      <c r="C23" s="64"/>
      <c r="D23" s="14">
        <v>1</v>
      </c>
      <c r="E23" s="65">
        <f t="shared" si="0"/>
        <v>0</v>
      </c>
      <c r="F23" s="14"/>
      <c r="G23" s="14">
        <f t="shared" si="1"/>
        <v>0</v>
      </c>
    </row>
    <row r="24" spans="1:9" ht="17.850000000000001" customHeight="1">
      <c r="A24" s="14"/>
      <c r="B24" s="14"/>
      <c r="C24" s="64"/>
      <c r="D24" s="14">
        <v>1</v>
      </c>
      <c r="E24" s="65">
        <f t="shared" si="0"/>
        <v>0</v>
      </c>
      <c r="F24" s="14"/>
      <c r="G24" s="14">
        <f t="shared" si="1"/>
        <v>0</v>
      </c>
    </row>
    <row r="25" spans="1:9" ht="17.850000000000001" customHeight="1">
      <c r="A25" s="14"/>
      <c r="B25" s="14"/>
      <c r="C25" s="64"/>
      <c r="D25" s="14">
        <v>1</v>
      </c>
      <c r="E25" s="65">
        <f t="shared" si="0"/>
        <v>0</v>
      </c>
      <c r="F25" s="14"/>
      <c r="G25" s="14">
        <f t="shared" si="1"/>
        <v>0</v>
      </c>
    </row>
    <row r="26" spans="1:9" ht="17.850000000000001" customHeight="1">
      <c r="A26" s="14"/>
      <c r="B26" s="14"/>
      <c r="C26" s="64"/>
      <c r="D26" s="14">
        <v>1</v>
      </c>
      <c r="E26" s="65">
        <f t="shared" si="0"/>
        <v>0</v>
      </c>
      <c r="F26" s="14"/>
      <c r="G26" s="14">
        <f t="shared" si="1"/>
        <v>0</v>
      </c>
    </row>
    <row r="27" spans="1:9" ht="17.850000000000001" customHeight="1">
      <c r="A27" s="14"/>
      <c r="B27" s="14"/>
      <c r="C27" s="64"/>
      <c r="D27" s="14">
        <v>1</v>
      </c>
      <c r="E27" s="65">
        <f t="shared" si="0"/>
        <v>0</v>
      </c>
      <c r="F27" s="14"/>
      <c r="G27" s="14">
        <f t="shared" si="1"/>
        <v>0</v>
      </c>
    </row>
    <row r="28" spans="1:9" ht="17.850000000000001" customHeight="1">
      <c r="A28" s="14"/>
      <c r="B28" s="14"/>
      <c r="C28" s="64"/>
      <c r="D28" s="14">
        <v>1</v>
      </c>
      <c r="E28" s="65">
        <f t="shared" si="0"/>
        <v>0</v>
      </c>
      <c r="F28" s="14"/>
      <c r="G28" s="14">
        <f t="shared" si="1"/>
        <v>0</v>
      </c>
    </row>
    <row r="29" spans="1:9" ht="13.15">
      <c r="A29" s="66"/>
      <c r="B29" s="66"/>
      <c r="C29" s="67"/>
      <c r="D29" s="68"/>
      <c r="E29" s="69">
        <f>SUM(E2:E28)</f>
        <v>0</v>
      </c>
      <c r="F29" s="66"/>
      <c r="G29" s="70">
        <f>SUM(G2:G28)</f>
        <v>0</v>
      </c>
      <c r="H29" s="74" t="s">
        <v>28</v>
      </c>
      <c r="I29" s="74" t="s">
        <v>27</v>
      </c>
    </row>
  </sheetData>
  <conditionalFormatting sqref="E2:E28">
    <cfRule type="cellIs" dxfId="11" priority="1" stopIfTrue="1" operator="equal">
      <formula>0</formula>
    </cfRule>
  </conditionalFormatting>
  <conditionalFormatting sqref="G2:G28">
    <cfRule type="cellIs" dxfId="10" priority="2" stopIfTrue="1" operator="equal">
      <formula>0</formula>
    </cfRule>
  </conditionalFormatting>
  <pageMargins left="0.75" right="0.75" top="0.75" bottom="0.5" header="0.25" footer="0.25"/>
  <pageSetup paperSize="0" orientation="portrait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1"/>
  <sheetViews>
    <sheetView showGridLines="0" workbookViewId="0">
      <selection activeCell="J1" sqref="J1"/>
    </sheetView>
  </sheetViews>
  <sheetFormatPr defaultColWidth="10.25" defaultRowHeight="20.100000000000001" customHeight="1"/>
  <cols>
    <col min="1" max="1" width="14" style="1" customWidth="1"/>
    <col min="2" max="2" width="9" style="1" customWidth="1"/>
    <col min="3" max="3" width="7.375" style="1" customWidth="1"/>
    <col min="4" max="4" width="10" style="1" customWidth="1"/>
    <col min="5" max="5" width="8.375" style="1" customWidth="1"/>
    <col min="6" max="6" width="8.625" style="1" customWidth="1"/>
    <col min="7" max="8" width="9.875" style="1" customWidth="1"/>
    <col min="9" max="10" width="10.25" style="1" customWidth="1"/>
    <col min="11" max="11" width="34.5" style="1" customWidth="1"/>
    <col min="12" max="16384" width="10.25" style="1"/>
  </cols>
  <sheetData>
    <row r="1" spans="1:11" ht="26.25">
      <c r="A1" s="32" t="s">
        <v>18</v>
      </c>
      <c r="B1" s="33" t="s">
        <v>19</v>
      </c>
      <c r="C1" s="34" t="s">
        <v>14</v>
      </c>
      <c r="D1" s="35" t="s">
        <v>1</v>
      </c>
      <c r="E1" s="36" t="s">
        <v>3</v>
      </c>
      <c r="F1" s="37" t="s">
        <v>4</v>
      </c>
      <c r="G1" s="38" t="s">
        <v>5</v>
      </c>
      <c r="H1" s="39" t="s">
        <v>6</v>
      </c>
      <c r="J1" s="74" t="s">
        <v>38</v>
      </c>
    </row>
    <row r="2" spans="1:11" ht="16.5" customHeight="1">
      <c r="A2" s="15">
        <f>'Pricing Item 7 - Pricing Calcul'!A2</f>
        <v>0</v>
      </c>
      <c r="B2" s="40">
        <f>'Pricing Item 7 - Pricing Calcul'!E2</f>
        <v>0</v>
      </c>
      <c r="C2" s="41">
        <f>IF('Pricing Item 7 - Pricing Calcul'!C2="Quote","Tax?",B2*'Summary - Rates'!B$1)</f>
        <v>0</v>
      </c>
      <c r="D2" s="42">
        <f>SUM(B2:C2)</f>
        <v>0</v>
      </c>
      <c r="E2" s="43">
        <f>'Pricing Item 7 - Pricing Calcul'!G2*'Summary - Rates'!B$2</f>
        <v>0</v>
      </c>
      <c r="F2" s="72">
        <f>SUM(D2:E2)</f>
        <v>0</v>
      </c>
      <c r="G2" s="13">
        <f>IF('Pricing Item 7 - Pricing Calcul'!C2="Quote",(D2*'Summary - Rates'!B$4)+(E2*'Summary - Rates'!B$3),F2*'Summary - Rates'!B$3)</f>
        <v>0</v>
      </c>
      <c r="H2" s="73">
        <f>SUM(F2:G2)</f>
        <v>0</v>
      </c>
    </row>
    <row r="3" spans="1:11" ht="16.5" customHeight="1">
      <c r="A3" s="15">
        <f>'Pricing Item 7 - Pricing Calcul'!A3</f>
        <v>0</v>
      </c>
      <c r="B3" s="40">
        <f>'Pricing Item 7 - Pricing Calcul'!E3</f>
        <v>0</v>
      </c>
      <c r="C3" s="41">
        <f>IF('Pricing Item 7 - Pricing Calcul'!C3="Quote","Tax?",B3*'Summary - Rates'!B$1)</f>
        <v>0</v>
      </c>
      <c r="D3" s="42">
        <f t="shared" ref="D3:D28" si="0">SUM(B3:C3)</f>
        <v>0</v>
      </c>
      <c r="E3" s="43">
        <f>'Pricing Item 7 - Pricing Calcul'!G3*'Summary - Rates'!B$2</f>
        <v>0</v>
      </c>
      <c r="F3" s="72">
        <f t="shared" ref="F3:F28" si="1">SUM(D3:E3)</f>
        <v>0</v>
      </c>
      <c r="G3" s="13">
        <f>IF('Pricing Item 7 - Pricing Calcul'!C3="Quote",(D3*'Summary - Rates'!B$4)+(E3*'Summary - Rates'!B$3),F3*'Summary - Rates'!B$3)</f>
        <v>0</v>
      </c>
      <c r="H3" s="73">
        <f t="shared" ref="H3:H28" si="2">SUM(F3:G3)</f>
        <v>0</v>
      </c>
    </row>
    <row r="4" spans="1:11" ht="16.5" customHeight="1">
      <c r="A4" s="15">
        <f>'Pricing Item 7 - Pricing Calcul'!A4</f>
        <v>0</v>
      </c>
      <c r="B4" s="40">
        <f>'Pricing Item 7 - Pricing Calcul'!E4</f>
        <v>0</v>
      </c>
      <c r="C4" s="41">
        <f>IF('Pricing Item 7 - Pricing Calcul'!C4="Quote","Tax?",B4*'Summary - Rates'!B$1)</f>
        <v>0</v>
      </c>
      <c r="D4" s="42">
        <f t="shared" si="0"/>
        <v>0</v>
      </c>
      <c r="E4" s="43">
        <f>'Pricing Item 7 - Pricing Calcul'!G4*'Summary - Rates'!B$2</f>
        <v>0</v>
      </c>
      <c r="F4" s="72">
        <f t="shared" si="1"/>
        <v>0</v>
      </c>
      <c r="G4" s="13">
        <f>IF('Pricing Item 7 - Pricing Calcul'!C4="Quote",(D4*'Summary - Rates'!B$4)+(E4*'Summary - Rates'!B$3),F4*'Summary - Rates'!B$3)</f>
        <v>0</v>
      </c>
      <c r="H4" s="73">
        <f t="shared" si="2"/>
        <v>0</v>
      </c>
    </row>
    <row r="5" spans="1:11" ht="16.5" customHeight="1">
      <c r="A5" s="15">
        <f>'Pricing Item 7 - Pricing Calcul'!A5</f>
        <v>0</v>
      </c>
      <c r="B5" s="40">
        <f>'Pricing Item 7 - Pricing Calcul'!E5</f>
        <v>0</v>
      </c>
      <c r="C5" s="41">
        <f>IF('Pricing Item 7 - Pricing Calcul'!C5="Quote","Tax?",B5*'Summary - Rates'!B$1)</f>
        <v>0</v>
      </c>
      <c r="D5" s="42">
        <f t="shared" si="0"/>
        <v>0</v>
      </c>
      <c r="E5" s="43">
        <f>'Pricing Item 7 - Pricing Calcul'!G5*'Summary - Rates'!B$2</f>
        <v>0</v>
      </c>
      <c r="F5" s="72">
        <f t="shared" si="1"/>
        <v>0</v>
      </c>
      <c r="G5" s="13">
        <f>IF('Pricing Item 7 - Pricing Calcul'!C5="Quote",(D5*'Summary - Rates'!B$4)+(E5*'Summary - Rates'!B$3),F5*'Summary - Rates'!B$3)</f>
        <v>0</v>
      </c>
      <c r="H5" s="73">
        <f t="shared" si="2"/>
        <v>0</v>
      </c>
    </row>
    <row r="6" spans="1:11" ht="16.5" customHeight="1">
      <c r="A6" s="15">
        <f>'Pricing Item 7 - Pricing Calcul'!A6</f>
        <v>0</v>
      </c>
      <c r="B6" s="40">
        <f>'Pricing Item 7 - Pricing Calcul'!E6</f>
        <v>0</v>
      </c>
      <c r="C6" s="41">
        <f>IF('Pricing Item 7 - Pricing Calcul'!C6="Quote","Tax?",B6*'Summary - Rates'!B$1)</f>
        <v>0</v>
      </c>
      <c r="D6" s="42">
        <f t="shared" si="0"/>
        <v>0</v>
      </c>
      <c r="E6" s="43">
        <f>'Pricing Item 7 - Pricing Calcul'!G6*'Summary - Rates'!B$2</f>
        <v>0</v>
      </c>
      <c r="F6" s="72">
        <f t="shared" si="1"/>
        <v>0</v>
      </c>
      <c r="G6" s="13">
        <f>IF('Pricing Item 7 - Pricing Calcul'!C6="Quote",(D6*'Summary - Rates'!B$4)+(E6*'Summary - Rates'!B$3),F6*'Summary - Rates'!B$3)</f>
        <v>0</v>
      </c>
      <c r="H6" s="73">
        <f t="shared" si="2"/>
        <v>0</v>
      </c>
    </row>
    <row r="7" spans="1:11" ht="16.5" customHeight="1">
      <c r="A7" s="15">
        <f>'Pricing Item 7 - Pricing Calcul'!A7</f>
        <v>0</v>
      </c>
      <c r="B7" s="40">
        <f>'Pricing Item 7 - Pricing Calcul'!E7</f>
        <v>0</v>
      </c>
      <c r="C7" s="41">
        <f>IF('Pricing Item 7 - Pricing Calcul'!C7="Quote","Tax?",B7*'Summary - Rates'!B$1)</f>
        <v>0</v>
      </c>
      <c r="D7" s="42">
        <f t="shared" si="0"/>
        <v>0</v>
      </c>
      <c r="E7" s="43">
        <f>'Pricing Item 7 - Pricing Calcul'!G7*'Summary - Rates'!B$2</f>
        <v>0</v>
      </c>
      <c r="F7" s="72">
        <f t="shared" si="1"/>
        <v>0</v>
      </c>
      <c r="G7" s="13">
        <f>IF('Pricing Item 7 - Pricing Calcul'!C7="Quote",(D7*'Summary - Rates'!B$4)+(E7*'Summary - Rates'!B$3),F7*'Summary - Rates'!B$3)</f>
        <v>0</v>
      </c>
      <c r="H7" s="73">
        <f t="shared" si="2"/>
        <v>0</v>
      </c>
    </row>
    <row r="8" spans="1:11" ht="16.5" customHeight="1">
      <c r="A8" s="15">
        <f>'Pricing Item 7 - Pricing Calcul'!A8</f>
        <v>0</v>
      </c>
      <c r="B8" s="40">
        <f>'Pricing Item 7 - Pricing Calcul'!E8</f>
        <v>0</v>
      </c>
      <c r="C8" s="41">
        <f>IF('Pricing Item 7 - Pricing Calcul'!C8="Quote","Tax?",B8*'Summary - Rates'!B$1)</f>
        <v>0</v>
      </c>
      <c r="D8" s="42">
        <f t="shared" si="0"/>
        <v>0</v>
      </c>
      <c r="E8" s="43">
        <f>'Pricing Item 7 - Pricing Calcul'!G8*'Summary - Rates'!B$2</f>
        <v>0</v>
      </c>
      <c r="F8" s="72">
        <f t="shared" si="1"/>
        <v>0</v>
      </c>
      <c r="G8" s="13">
        <f>IF('Pricing Item 7 - Pricing Calcul'!C8="Quote",(D8*'Summary - Rates'!B$4)+(E8*'Summary - Rates'!B$3),F8*'Summary - Rates'!B$3)</f>
        <v>0</v>
      </c>
      <c r="H8" s="73">
        <f t="shared" si="2"/>
        <v>0</v>
      </c>
      <c r="J8" s="82" t="s">
        <v>31</v>
      </c>
      <c r="K8" s="83">
        <f>'Summary - Table'!$C$19</f>
        <v>0</v>
      </c>
    </row>
    <row r="9" spans="1:11" ht="16.5" customHeight="1">
      <c r="A9" s="15">
        <f>'Pricing Item 7 - Pricing Calcul'!A9</f>
        <v>0</v>
      </c>
      <c r="B9" s="40">
        <f>'Pricing Item 7 - Pricing Calcul'!E9</f>
        <v>0</v>
      </c>
      <c r="C9" s="41">
        <f>IF('Pricing Item 7 - Pricing Calcul'!C9="Quote","Tax?",B9*'Summary - Rates'!B$1)</f>
        <v>0</v>
      </c>
      <c r="D9" s="42">
        <f t="shared" si="0"/>
        <v>0</v>
      </c>
      <c r="E9" s="43">
        <f>'Pricing Item 7 - Pricing Calcul'!G9*'Summary - Rates'!B$2</f>
        <v>0</v>
      </c>
      <c r="F9" s="72">
        <f t="shared" si="1"/>
        <v>0</v>
      </c>
      <c r="G9" s="13">
        <f>IF('Pricing Item 7 - Pricing Calcul'!C9="Quote",(D9*'Summary - Rates'!B$4)+(E9*'Summary - Rates'!B$3),F9*'Summary - Rates'!B$3)</f>
        <v>0</v>
      </c>
      <c r="H9" s="73">
        <f t="shared" si="2"/>
        <v>0</v>
      </c>
      <c r="J9" s="85" t="s">
        <v>36</v>
      </c>
      <c r="K9" s="84">
        <f>'Pricing Item 7 - Pricing Calcul'!J9</f>
        <v>0</v>
      </c>
    </row>
    <row r="10" spans="1:11" ht="16.5" customHeight="1">
      <c r="A10" s="15">
        <f>'Pricing Item 7 - Pricing Calcul'!A10</f>
        <v>0</v>
      </c>
      <c r="B10" s="40">
        <f>'Pricing Item 7 - Pricing Calcul'!E10</f>
        <v>0</v>
      </c>
      <c r="C10" s="41">
        <f>IF('Pricing Item 7 - Pricing Calcul'!C10="Quote","Tax?",B10*'Summary - Rates'!B$1)</f>
        <v>0</v>
      </c>
      <c r="D10" s="42">
        <f t="shared" si="0"/>
        <v>0</v>
      </c>
      <c r="E10" s="43">
        <f>'Pricing Item 7 - Pricing Calcul'!G10*'Summary - Rates'!B$2</f>
        <v>0</v>
      </c>
      <c r="F10" s="72">
        <f t="shared" si="1"/>
        <v>0</v>
      </c>
      <c r="G10" s="13">
        <f>IF('Pricing Item 7 - Pricing Calcul'!C10="Quote",(D10*'Summary - Rates'!B$4)+(E10*'Summary - Rates'!B$3),F10*'Summary - Rates'!B$3)</f>
        <v>0</v>
      </c>
      <c r="H10" s="73">
        <f t="shared" si="2"/>
        <v>0</v>
      </c>
    </row>
    <row r="11" spans="1:11" ht="16.5" customHeight="1">
      <c r="A11" s="15">
        <f>'Pricing Item 7 - Pricing Calcul'!A11</f>
        <v>0</v>
      </c>
      <c r="B11" s="40">
        <f>'Pricing Item 7 - Pricing Calcul'!E11</f>
        <v>0</v>
      </c>
      <c r="C11" s="41">
        <f>IF('Pricing Item 7 - Pricing Calcul'!C11="Quote","Tax?",B11*'Summary - Rates'!B$1)</f>
        <v>0</v>
      </c>
      <c r="D11" s="42">
        <f t="shared" si="0"/>
        <v>0</v>
      </c>
      <c r="E11" s="43">
        <f>'Pricing Item 7 - Pricing Calcul'!G11*'Summary - Rates'!B$2</f>
        <v>0</v>
      </c>
      <c r="F11" s="72">
        <f t="shared" si="1"/>
        <v>0</v>
      </c>
      <c r="G11" s="13">
        <f>IF('Pricing Item 7 - Pricing Calcul'!C11="Quote",(D11*'Summary - Rates'!B$4)+(E11*'Summary - Rates'!B$3),F11*'Summary - Rates'!B$3)</f>
        <v>0</v>
      </c>
      <c r="H11" s="73">
        <f t="shared" si="2"/>
        <v>0</v>
      </c>
    </row>
    <row r="12" spans="1:11" ht="16.5" customHeight="1">
      <c r="A12" s="15">
        <f>'Pricing Item 7 - Pricing Calcul'!A12</f>
        <v>0</v>
      </c>
      <c r="B12" s="40">
        <f>'Pricing Item 7 - Pricing Calcul'!E12</f>
        <v>0</v>
      </c>
      <c r="C12" s="41">
        <f>IF('Pricing Item 7 - Pricing Calcul'!C12="Quote","Tax?",B12*'Summary - Rates'!B$1)</f>
        <v>0</v>
      </c>
      <c r="D12" s="42">
        <f t="shared" si="0"/>
        <v>0</v>
      </c>
      <c r="E12" s="43">
        <f>'Pricing Item 7 - Pricing Calcul'!G12*'Summary - Rates'!B$2</f>
        <v>0</v>
      </c>
      <c r="F12" s="72">
        <f t="shared" si="1"/>
        <v>0</v>
      </c>
      <c r="G12" s="13">
        <f>IF('Pricing Item 7 - Pricing Calcul'!C12="Quote",(D12*'Summary - Rates'!B$4)+(E12*'Summary - Rates'!B$3),F12*'Summary - Rates'!B$3)</f>
        <v>0</v>
      </c>
      <c r="H12" s="73">
        <f t="shared" si="2"/>
        <v>0</v>
      </c>
    </row>
    <row r="13" spans="1:11" ht="16.5" customHeight="1">
      <c r="A13" s="15">
        <f>'Pricing Item 7 - Pricing Calcul'!A13</f>
        <v>0</v>
      </c>
      <c r="B13" s="40">
        <f>'Pricing Item 7 - Pricing Calcul'!E13</f>
        <v>0</v>
      </c>
      <c r="C13" s="41">
        <f>IF('Pricing Item 7 - Pricing Calcul'!C13="Quote","Tax?",B13*'Summary - Rates'!B$1)</f>
        <v>0</v>
      </c>
      <c r="D13" s="42">
        <f t="shared" si="0"/>
        <v>0</v>
      </c>
      <c r="E13" s="43">
        <f>'Pricing Item 7 - Pricing Calcul'!G13*'Summary - Rates'!B$2</f>
        <v>0</v>
      </c>
      <c r="F13" s="72">
        <f t="shared" si="1"/>
        <v>0</v>
      </c>
      <c r="G13" s="13">
        <f>IF('Pricing Item 7 - Pricing Calcul'!C13="Quote",(D13*'Summary - Rates'!B$4)+(E13*'Summary - Rates'!B$3),F13*'Summary - Rates'!B$3)</f>
        <v>0</v>
      </c>
      <c r="H13" s="73">
        <f t="shared" si="2"/>
        <v>0</v>
      </c>
    </row>
    <row r="14" spans="1:11" ht="16.5" customHeight="1">
      <c r="A14" s="15">
        <f>'Pricing Item 7 - Pricing Calcul'!A14</f>
        <v>0</v>
      </c>
      <c r="B14" s="40">
        <f>'Pricing Item 7 - Pricing Calcul'!E14</f>
        <v>0</v>
      </c>
      <c r="C14" s="41">
        <f>IF('Pricing Item 7 - Pricing Calcul'!C14="Quote","Tax?",B14*'Summary - Rates'!B$1)</f>
        <v>0</v>
      </c>
      <c r="D14" s="42">
        <f t="shared" si="0"/>
        <v>0</v>
      </c>
      <c r="E14" s="43">
        <f>'Pricing Item 7 - Pricing Calcul'!G14*'Summary - Rates'!B$2</f>
        <v>0</v>
      </c>
      <c r="F14" s="72">
        <f t="shared" si="1"/>
        <v>0</v>
      </c>
      <c r="G14" s="13">
        <f>IF('Pricing Item 7 - Pricing Calcul'!C14="Quote",(D14*'Summary - Rates'!B$4)+(E14*'Summary - Rates'!B$3),F14*'Summary - Rates'!B$3)</f>
        <v>0</v>
      </c>
      <c r="H14" s="73">
        <f t="shared" si="2"/>
        <v>0</v>
      </c>
    </row>
    <row r="15" spans="1:11" ht="16.5" customHeight="1">
      <c r="A15" s="15">
        <f>'Pricing Item 7 - Pricing Calcul'!A15</f>
        <v>0</v>
      </c>
      <c r="B15" s="40">
        <f>'Pricing Item 7 - Pricing Calcul'!E15</f>
        <v>0</v>
      </c>
      <c r="C15" s="41">
        <f>IF('Pricing Item 7 - Pricing Calcul'!C15="Quote","Tax?",B15*'Summary - Rates'!B$1)</f>
        <v>0</v>
      </c>
      <c r="D15" s="42">
        <f t="shared" si="0"/>
        <v>0</v>
      </c>
      <c r="E15" s="43">
        <f>'Pricing Item 7 - Pricing Calcul'!G15*'Summary - Rates'!B$2</f>
        <v>0</v>
      </c>
      <c r="F15" s="72">
        <f t="shared" si="1"/>
        <v>0</v>
      </c>
      <c r="G15" s="13">
        <f>IF('Pricing Item 7 - Pricing Calcul'!C15="Quote",(D15*'Summary - Rates'!B$4)+(E15*'Summary - Rates'!B$3),F15*'Summary - Rates'!B$3)</f>
        <v>0</v>
      </c>
      <c r="H15" s="73">
        <f t="shared" si="2"/>
        <v>0</v>
      </c>
    </row>
    <row r="16" spans="1:11" ht="16.5" customHeight="1">
      <c r="A16" s="15">
        <f>'Pricing Item 7 - Pricing Calcul'!A16</f>
        <v>0</v>
      </c>
      <c r="B16" s="40">
        <f>'Pricing Item 7 - Pricing Calcul'!E16</f>
        <v>0</v>
      </c>
      <c r="C16" s="41">
        <f>IF('Pricing Item 7 - Pricing Calcul'!C16="Quote","Tax?",B16*'Summary - Rates'!B$1)</f>
        <v>0</v>
      </c>
      <c r="D16" s="42">
        <f t="shared" si="0"/>
        <v>0</v>
      </c>
      <c r="E16" s="43">
        <f>'Pricing Item 7 - Pricing Calcul'!G16*'Summary - Rates'!B$2</f>
        <v>0</v>
      </c>
      <c r="F16" s="72">
        <f t="shared" si="1"/>
        <v>0</v>
      </c>
      <c r="G16" s="13">
        <f>IF('Pricing Item 7 - Pricing Calcul'!C16="Quote",(D16*'Summary - Rates'!B$4)+(E16*'Summary - Rates'!B$3),F16*'Summary - Rates'!B$3)</f>
        <v>0</v>
      </c>
      <c r="H16" s="73">
        <f t="shared" si="2"/>
        <v>0</v>
      </c>
    </row>
    <row r="17" spans="1:8" ht="16.5" customHeight="1">
      <c r="A17" s="15">
        <f>'Pricing Item 7 - Pricing Calcul'!A17</f>
        <v>0</v>
      </c>
      <c r="B17" s="40">
        <f>'Pricing Item 7 - Pricing Calcul'!E17</f>
        <v>0</v>
      </c>
      <c r="C17" s="41">
        <f>IF('Pricing Item 7 - Pricing Calcul'!C17="Quote","Tax?",B17*'Summary - Rates'!B$1)</f>
        <v>0</v>
      </c>
      <c r="D17" s="42">
        <f t="shared" si="0"/>
        <v>0</v>
      </c>
      <c r="E17" s="43">
        <f>'Pricing Item 7 - Pricing Calcul'!G17*'Summary - Rates'!B$2</f>
        <v>0</v>
      </c>
      <c r="F17" s="72">
        <f t="shared" si="1"/>
        <v>0</v>
      </c>
      <c r="G17" s="13">
        <f>IF('Pricing Item 7 - Pricing Calcul'!C17="Quote",(D17*'Summary - Rates'!B$4)+(E17*'Summary - Rates'!B$3),F17*'Summary - Rates'!B$3)</f>
        <v>0</v>
      </c>
      <c r="H17" s="73">
        <f t="shared" si="2"/>
        <v>0</v>
      </c>
    </row>
    <row r="18" spans="1:8" ht="16.5" customHeight="1">
      <c r="A18" s="15">
        <f>'Pricing Item 7 - Pricing Calcul'!A18</f>
        <v>0</v>
      </c>
      <c r="B18" s="40">
        <f>'Pricing Item 7 - Pricing Calcul'!E18</f>
        <v>0</v>
      </c>
      <c r="C18" s="41">
        <f>IF('Pricing Item 7 - Pricing Calcul'!C18="Quote","Tax?",B18*'Summary - Rates'!B$1)</f>
        <v>0</v>
      </c>
      <c r="D18" s="42">
        <f t="shared" si="0"/>
        <v>0</v>
      </c>
      <c r="E18" s="43">
        <f>'Pricing Item 7 - Pricing Calcul'!G18*'Summary - Rates'!B$2</f>
        <v>0</v>
      </c>
      <c r="F18" s="72">
        <f t="shared" si="1"/>
        <v>0</v>
      </c>
      <c r="G18" s="13">
        <f>IF('Pricing Item 7 - Pricing Calcul'!C18="Quote",(D18*'Summary - Rates'!B$4)+(E18*'Summary - Rates'!B$3),F18*'Summary - Rates'!B$3)</f>
        <v>0</v>
      </c>
      <c r="H18" s="73">
        <f t="shared" si="2"/>
        <v>0</v>
      </c>
    </row>
    <row r="19" spans="1:8" ht="16.5" customHeight="1">
      <c r="A19" s="15">
        <f>'Pricing Item 7 - Pricing Calcul'!A19</f>
        <v>0</v>
      </c>
      <c r="B19" s="40">
        <f>'Pricing Item 7 - Pricing Calcul'!E19</f>
        <v>0</v>
      </c>
      <c r="C19" s="41">
        <f>IF('Pricing Item 7 - Pricing Calcul'!C19="Quote","Tax?",B19*'Summary - Rates'!B$1)</f>
        <v>0</v>
      </c>
      <c r="D19" s="42">
        <f t="shared" si="0"/>
        <v>0</v>
      </c>
      <c r="E19" s="43">
        <f>'Pricing Item 7 - Pricing Calcul'!G19*'Summary - Rates'!B$2</f>
        <v>0</v>
      </c>
      <c r="F19" s="72">
        <f t="shared" si="1"/>
        <v>0</v>
      </c>
      <c r="G19" s="13">
        <f>IF('Pricing Item 7 - Pricing Calcul'!C19="Quote",(D19*'Summary - Rates'!B$4)+(E19*'Summary - Rates'!B$3),F19*'Summary - Rates'!B$3)</f>
        <v>0</v>
      </c>
      <c r="H19" s="73">
        <f t="shared" si="2"/>
        <v>0</v>
      </c>
    </row>
    <row r="20" spans="1:8" ht="16.5" customHeight="1">
      <c r="A20" s="15">
        <f>'Pricing Item 7 - Pricing Calcul'!A20</f>
        <v>0</v>
      </c>
      <c r="B20" s="40">
        <f>'Pricing Item 7 - Pricing Calcul'!E20</f>
        <v>0</v>
      </c>
      <c r="C20" s="41">
        <f>IF('Pricing Item 7 - Pricing Calcul'!C20="Quote","Tax?",B20*'Summary - Rates'!B$1)</f>
        <v>0</v>
      </c>
      <c r="D20" s="42">
        <f t="shared" si="0"/>
        <v>0</v>
      </c>
      <c r="E20" s="43">
        <f>'Pricing Item 7 - Pricing Calcul'!G20*'Summary - Rates'!B$2</f>
        <v>0</v>
      </c>
      <c r="F20" s="72">
        <f t="shared" si="1"/>
        <v>0</v>
      </c>
      <c r="G20" s="13">
        <f>IF('Pricing Item 7 - Pricing Calcul'!C20="Quote",(D20*'Summary - Rates'!B$4)+(E20*'Summary - Rates'!B$3),F20*'Summary - Rates'!B$3)</f>
        <v>0</v>
      </c>
      <c r="H20" s="73">
        <f t="shared" si="2"/>
        <v>0</v>
      </c>
    </row>
    <row r="21" spans="1:8" ht="16.5" customHeight="1">
      <c r="A21" s="15">
        <f>'Pricing Item 7 - Pricing Calcul'!A21</f>
        <v>0</v>
      </c>
      <c r="B21" s="40">
        <f>'Pricing Item 7 - Pricing Calcul'!E21</f>
        <v>0</v>
      </c>
      <c r="C21" s="41">
        <f>IF('Pricing Item 7 - Pricing Calcul'!C21="Quote","Tax?",B21*'Summary - Rates'!B$1)</f>
        <v>0</v>
      </c>
      <c r="D21" s="42">
        <f t="shared" si="0"/>
        <v>0</v>
      </c>
      <c r="E21" s="43">
        <f>'Pricing Item 7 - Pricing Calcul'!G21*'Summary - Rates'!B$2</f>
        <v>0</v>
      </c>
      <c r="F21" s="72">
        <f t="shared" si="1"/>
        <v>0</v>
      </c>
      <c r="G21" s="13">
        <f>IF('Pricing Item 7 - Pricing Calcul'!C21="Quote",(D21*'Summary - Rates'!B$4)+(E21*'Summary - Rates'!B$3),F21*'Summary - Rates'!B$3)</f>
        <v>0</v>
      </c>
      <c r="H21" s="73">
        <f t="shared" si="2"/>
        <v>0</v>
      </c>
    </row>
    <row r="22" spans="1:8" ht="16.5" customHeight="1">
      <c r="A22" s="15">
        <f>'Pricing Item 7 - Pricing Calcul'!A22</f>
        <v>0</v>
      </c>
      <c r="B22" s="40">
        <f>'Pricing Item 7 - Pricing Calcul'!E22</f>
        <v>0</v>
      </c>
      <c r="C22" s="41">
        <f>IF('Pricing Item 7 - Pricing Calcul'!C22="Quote","Tax?",B22*'Summary - Rates'!B$1)</f>
        <v>0</v>
      </c>
      <c r="D22" s="42">
        <f t="shared" si="0"/>
        <v>0</v>
      </c>
      <c r="E22" s="43">
        <f>'Pricing Item 7 - Pricing Calcul'!G22*'Summary - Rates'!B$2</f>
        <v>0</v>
      </c>
      <c r="F22" s="72">
        <f t="shared" si="1"/>
        <v>0</v>
      </c>
      <c r="G22" s="13">
        <f>IF('Pricing Item 7 - Pricing Calcul'!C22="Quote",(D22*'Summary - Rates'!B$4)+(E22*'Summary - Rates'!B$3),F22*'Summary - Rates'!B$3)</f>
        <v>0</v>
      </c>
      <c r="H22" s="73">
        <f t="shared" si="2"/>
        <v>0</v>
      </c>
    </row>
    <row r="23" spans="1:8" ht="16.5" customHeight="1">
      <c r="A23" s="15">
        <f>'Pricing Item 7 - Pricing Calcul'!A23</f>
        <v>0</v>
      </c>
      <c r="B23" s="40">
        <f>'Pricing Item 7 - Pricing Calcul'!E23</f>
        <v>0</v>
      </c>
      <c r="C23" s="41">
        <f>IF('Pricing Item 7 - Pricing Calcul'!C23="Quote","Tax?",B23*'Summary - Rates'!B$1)</f>
        <v>0</v>
      </c>
      <c r="D23" s="42">
        <f t="shared" si="0"/>
        <v>0</v>
      </c>
      <c r="E23" s="43">
        <f>'Pricing Item 7 - Pricing Calcul'!G23*'Summary - Rates'!B$2</f>
        <v>0</v>
      </c>
      <c r="F23" s="72">
        <f t="shared" si="1"/>
        <v>0</v>
      </c>
      <c r="G23" s="13">
        <f>IF('Pricing Item 7 - Pricing Calcul'!C23="Quote",(D23*'Summary - Rates'!B$4)+(E23*'Summary - Rates'!B$3),F23*'Summary - Rates'!B$3)</f>
        <v>0</v>
      </c>
      <c r="H23" s="73">
        <f t="shared" si="2"/>
        <v>0</v>
      </c>
    </row>
    <row r="24" spans="1:8" ht="16.5" customHeight="1">
      <c r="A24" s="15">
        <f>'Pricing Item 7 - Pricing Calcul'!A24</f>
        <v>0</v>
      </c>
      <c r="B24" s="40">
        <f>'Pricing Item 7 - Pricing Calcul'!E24</f>
        <v>0</v>
      </c>
      <c r="C24" s="41">
        <f>IF('Pricing Item 7 - Pricing Calcul'!C24="Quote","Tax?",B24*'Summary - Rates'!B$1)</f>
        <v>0</v>
      </c>
      <c r="D24" s="42">
        <f t="shared" si="0"/>
        <v>0</v>
      </c>
      <c r="E24" s="43">
        <f>'Pricing Item 7 - Pricing Calcul'!G24*'Summary - Rates'!B$2</f>
        <v>0</v>
      </c>
      <c r="F24" s="72">
        <f t="shared" si="1"/>
        <v>0</v>
      </c>
      <c r="G24" s="13">
        <f>IF('Pricing Item 7 - Pricing Calcul'!C24="Quote",(D24*'Summary - Rates'!B$4)+(E24*'Summary - Rates'!B$3),F24*'Summary - Rates'!B$3)</f>
        <v>0</v>
      </c>
      <c r="H24" s="73">
        <f t="shared" si="2"/>
        <v>0</v>
      </c>
    </row>
    <row r="25" spans="1:8" ht="16.5" customHeight="1">
      <c r="A25" s="15">
        <f>'Pricing Item 7 - Pricing Calcul'!A25</f>
        <v>0</v>
      </c>
      <c r="B25" s="40">
        <f>'Pricing Item 7 - Pricing Calcul'!E25</f>
        <v>0</v>
      </c>
      <c r="C25" s="41">
        <f>IF('Pricing Item 7 - Pricing Calcul'!C25="Quote","Tax?",B25*'Summary - Rates'!B$1)</f>
        <v>0</v>
      </c>
      <c r="D25" s="42">
        <f t="shared" si="0"/>
        <v>0</v>
      </c>
      <c r="E25" s="43">
        <f>'Pricing Item 7 - Pricing Calcul'!G25*'Summary - Rates'!B$2</f>
        <v>0</v>
      </c>
      <c r="F25" s="72">
        <f t="shared" si="1"/>
        <v>0</v>
      </c>
      <c r="G25" s="13">
        <f>IF('Pricing Item 7 - Pricing Calcul'!C25="Quote",(D25*'Summary - Rates'!B$4)+(E25*'Summary - Rates'!B$3),F25*'Summary - Rates'!B$3)</f>
        <v>0</v>
      </c>
      <c r="H25" s="73">
        <f t="shared" si="2"/>
        <v>0</v>
      </c>
    </row>
    <row r="26" spans="1:8" ht="16.5" customHeight="1">
      <c r="A26" s="15">
        <f>'Pricing Item 7 - Pricing Calcul'!A26</f>
        <v>0</v>
      </c>
      <c r="B26" s="40">
        <f>'Pricing Item 7 - Pricing Calcul'!E26</f>
        <v>0</v>
      </c>
      <c r="C26" s="41">
        <f>IF('Pricing Item 7 - Pricing Calcul'!C26="Quote","Tax?",B26*'Summary - Rates'!B$1)</f>
        <v>0</v>
      </c>
      <c r="D26" s="42">
        <f t="shared" si="0"/>
        <v>0</v>
      </c>
      <c r="E26" s="43">
        <f>'Pricing Item 7 - Pricing Calcul'!G26*'Summary - Rates'!B$2</f>
        <v>0</v>
      </c>
      <c r="F26" s="72">
        <f t="shared" si="1"/>
        <v>0</v>
      </c>
      <c r="G26" s="13">
        <f>IF('Pricing Item 7 - Pricing Calcul'!C26="Quote",(D26*'Summary - Rates'!B$4)+(E26*'Summary - Rates'!B$3),F26*'Summary - Rates'!B$3)</f>
        <v>0</v>
      </c>
      <c r="H26" s="73">
        <f t="shared" si="2"/>
        <v>0</v>
      </c>
    </row>
    <row r="27" spans="1:8" ht="16.5" customHeight="1">
      <c r="A27" s="15">
        <f>'Pricing Item 7 - Pricing Calcul'!A27</f>
        <v>0</v>
      </c>
      <c r="B27" s="40">
        <f>'Pricing Item 7 - Pricing Calcul'!E27</f>
        <v>0</v>
      </c>
      <c r="C27" s="41">
        <f>IF('Pricing Item 7 - Pricing Calcul'!C27="Quote","Tax?",B27*'Summary - Rates'!B$1)</f>
        <v>0</v>
      </c>
      <c r="D27" s="42">
        <f t="shared" si="0"/>
        <v>0</v>
      </c>
      <c r="E27" s="43">
        <f>'Pricing Item 7 - Pricing Calcul'!G27*'Summary - Rates'!B$2</f>
        <v>0</v>
      </c>
      <c r="F27" s="72">
        <f t="shared" si="1"/>
        <v>0</v>
      </c>
      <c r="G27" s="13">
        <f>IF('Pricing Item 7 - Pricing Calcul'!C27="Quote",(D27*'Summary - Rates'!B$4)+(E27*'Summary - Rates'!B$3),F27*'Summary - Rates'!B$3)</f>
        <v>0</v>
      </c>
      <c r="H27" s="73">
        <f t="shared" si="2"/>
        <v>0</v>
      </c>
    </row>
    <row r="28" spans="1:8" ht="16.5" customHeight="1">
      <c r="A28" s="15">
        <f>'Pricing Item 7 - Pricing Calcul'!A28</f>
        <v>0</v>
      </c>
      <c r="B28" s="40">
        <f>'Pricing Item 7 - Pricing Calcul'!E28</f>
        <v>0</v>
      </c>
      <c r="C28" s="41">
        <f>IF('Pricing Item 7 - Pricing Calcul'!C28="Quote","Tax?",B28*'Summary - Rates'!B$1)</f>
        <v>0</v>
      </c>
      <c r="D28" s="42">
        <f t="shared" si="0"/>
        <v>0</v>
      </c>
      <c r="E28" s="43">
        <f>'Pricing Item 7 - Pricing Calcul'!G28*'Summary - Rates'!B$2</f>
        <v>0</v>
      </c>
      <c r="F28" s="72">
        <f t="shared" si="1"/>
        <v>0</v>
      </c>
      <c r="G28" s="13">
        <f>IF('Pricing Item 7 - Pricing Calcul'!C28="Quote",(D28*'Summary - Rates'!B$4)+(E28*'Summary - Rates'!B$3),F28*'Summary - Rates'!B$3)</f>
        <v>0</v>
      </c>
      <c r="H28" s="73">
        <f t="shared" si="2"/>
        <v>0</v>
      </c>
    </row>
    <row r="29" spans="1:8" ht="15">
      <c r="A29" s="18"/>
      <c r="B29" s="44"/>
      <c r="C29" s="17"/>
      <c r="D29" s="45"/>
      <c r="E29" s="46" t="s">
        <v>20</v>
      </c>
      <c r="F29" s="47" t="s">
        <v>7</v>
      </c>
      <c r="G29" s="48"/>
      <c r="H29" s="49" t="s">
        <v>7</v>
      </c>
    </row>
    <row r="30" spans="1:8" ht="15">
      <c r="A30" s="15"/>
      <c r="B30" s="50"/>
      <c r="C30" s="51"/>
      <c r="D30" s="52"/>
      <c r="E30" s="53">
        <f>'Devices - Pricing Calcul'!G28</f>
        <v>0</v>
      </c>
      <c r="F30" s="47" t="s">
        <v>10</v>
      </c>
      <c r="G30" s="54"/>
      <c r="H30" s="49" t="s">
        <v>12</v>
      </c>
    </row>
    <row r="31" spans="1:8" ht="16.5" customHeight="1">
      <c r="A31" s="55" t="s">
        <v>13</v>
      </c>
      <c r="B31" s="56">
        <f>SUM(B2:B30)</f>
        <v>0</v>
      </c>
      <c r="C31" s="57">
        <f>SUM(C2:C30)</f>
        <v>0</v>
      </c>
      <c r="D31" s="58">
        <f>SUM(D2:D30)</f>
        <v>0</v>
      </c>
      <c r="E31" s="59">
        <f>SUM(E2:E28)</f>
        <v>0</v>
      </c>
      <c r="F31" s="60">
        <f>SUM(F2:F28)</f>
        <v>0</v>
      </c>
      <c r="G31" s="61">
        <f>SUM(G2:G30)</f>
        <v>0</v>
      </c>
      <c r="H31" s="61">
        <f>SUM(H2:H28)</f>
        <v>0</v>
      </c>
    </row>
  </sheetData>
  <conditionalFormatting sqref="C2:C28">
    <cfRule type="cellIs" dxfId="9" priority="1" stopIfTrue="1" operator="equal">
      <formula>"Tax?"</formula>
    </cfRule>
  </conditionalFormatting>
  <pageMargins left="0.5" right="0.5" top="0.75" bottom="0.5" header="0.25" footer="0.25"/>
  <pageSetup paperSize="0" orientation="portrait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9"/>
  <sheetViews>
    <sheetView showGridLines="0" workbookViewId="0">
      <selection activeCell="I8" sqref="I8:J9"/>
    </sheetView>
  </sheetViews>
  <sheetFormatPr defaultColWidth="10.25" defaultRowHeight="20.100000000000001" customHeight="1"/>
  <cols>
    <col min="1" max="1" width="20.625" style="1" customWidth="1"/>
    <col min="2" max="2" width="7.875" style="1" customWidth="1"/>
    <col min="3" max="3" width="10.25" style="1" customWidth="1"/>
    <col min="4" max="4" width="4.125" style="1" customWidth="1"/>
    <col min="5" max="5" width="11.5" style="1" customWidth="1"/>
    <col min="6" max="6" width="5.625" style="1" customWidth="1"/>
    <col min="7" max="7" width="11.875" style="1" customWidth="1"/>
    <col min="8" max="8" width="6.625" style="1" customWidth="1"/>
    <col min="9" max="9" width="10.25" style="1" customWidth="1"/>
    <col min="10" max="10" width="29.375" style="1" customWidth="1"/>
    <col min="11" max="16384" width="10.25" style="1"/>
  </cols>
  <sheetData>
    <row r="1" spans="1:10" ht="26.25">
      <c r="A1" s="62" t="s">
        <v>21</v>
      </c>
      <c r="B1" s="62" t="s">
        <v>22</v>
      </c>
      <c r="C1" s="63" t="s">
        <v>23</v>
      </c>
      <c r="D1" s="62" t="s">
        <v>24</v>
      </c>
      <c r="E1" s="62" t="s">
        <v>19</v>
      </c>
      <c r="F1" s="62" t="s">
        <v>25</v>
      </c>
      <c r="G1" s="62" t="s">
        <v>26</v>
      </c>
    </row>
    <row r="2" spans="1:10" ht="17.850000000000001" customHeight="1">
      <c r="A2" s="14"/>
      <c r="B2" s="14"/>
      <c r="C2" s="64"/>
      <c r="D2" s="14">
        <v>1</v>
      </c>
      <c r="E2" s="65">
        <f>IF(B2="Lot",IF(C2="Quote","INPUT QUOTE",C2/D2),IF(C2="Quote","INPUT QUOTE",B2*C2/D2))</f>
        <v>0</v>
      </c>
      <c r="F2" s="14"/>
      <c r="G2" s="14">
        <f>ROUND(IF(B2="Lot",F2/D2,B2*F2/D2),0)</f>
        <v>0</v>
      </c>
    </row>
    <row r="3" spans="1:10" ht="17.850000000000001" customHeight="1">
      <c r="A3" s="14"/>
      <c r="B3" s="14"/>
      <c r="C3" s="64"/>
      <c r="D3" s="14">
        <v>1</v>
      </c>
      <c r="E3" s="65">
        <f t="shared" ref="E3:E28" si="0">IF(B3="Lot",IF(C3="Quote","INPUT QUOTE",C3/D3),IF(C3="Quote","INPUT QUOTE",B3*C3/D3))</f>
        <v>0</v>
      </c>
      <c r="F3" s="14"/>
      <c r="G3" s="14">
        <f t="shared" ref="G3:G28" si="1">ROUND(IF(B3="Lot",F3/D3,B3*F3/D3),0)</f>
        <v>0</v>
      </c>
    </row>
    <row r="4" spans="1:10" ht="17.850000000000001" customHeight="1">
      <c r="A4" s="14"/>
      <c r="B4" s="14"/>
      <c r="C4" s="64"/>
      <c r="D4" s="14">
        <v>1</v>
      </c>
      <c r="E4" s="65">
        <f t="shared" si="0"/>
        <v>0</v>
      </c>
      <c r="F4" s="14"/>
      <c r="G4" s="14">
        <f t="shared" si="1"/>
        <v>0</v>
      </c>
    </row>
    <row r="5" spans="1:10" ht="17.850000000000001" customHeight="1">
      <c r="A5" s="14"/>
      <c r="B5" s="14"/>
      <c r="C5" s="64"/>
      <c r="D5" s="14">
        <v>1</v>
      </c>
      <c r="E5" s="65">
        <f t="shared" si="0"/>
        <v>0</v>
      </c>
      <c r="F5" s="14"/>
      <c r="G5" s="14">
        <f t="shared" si="1"/>
        <v>0</v>
      </c>
    </row>
    <row r="6" spans="1:10" ht="17.850000000000001" customHeight="1">
      <c r="A6" s="14"/>
      <c r="B6" s="14"/>
      <c r="C6" s="64"/>
      <c r="D6" s="14">
        <v>1</v>
      </c>
      <c r="E6" s="65">
        <f t="shared" si="0"/>
        <v>0</v>
      </c>
      <c r="F6" s="14"/>
      <c r="G6" s="14">
        <f t="shared" si="1"/>
        <v>0</v>
      </c>
    </row>
    <row r="7" spans="1:10" ht="17.850000000000001" customHeight="1">
      <c r="A7" s="14"/>
      <c r="B7" s="14"/>
      <c r="C7" s="64"/>
      <c r="D7" s="14">
        <v>1</v>
      </c>
      <c r="E7" s="65">
        <f t="shared" si="0"/>
        <v>0</v>
      </c>
      <c r="F7" s="14"/>
      <c r="G7" s="14">
        <f t="shared" si="1"/>
        <v>0</v>
      </c>
    </row>
    <row r="8" spans="1:10" ht="17.850000000000001" customHeight="1">
      <c r="A8" s="14"/>
      <c r="B8" s="14"/>
      <c r="C8" s="64"/>
      <c r="D8" s="14">
        <v>1</v>
      </c>
      <c r="E8" s="65">
        <f t="shared" si="0"/>
        <v>0</v>
      </c>
      <c r="F8" s="14"/>
      <c r="G8" s="14">
        <f t="shared" si="1"/>
        <v>0</v>
      </c>
      <c r="I8" s="82" t="s">
        <v>31</v>
      </c>
      <c r="J8" s="83">
        <f>'Summary - Table'!$C$19</f>
        <v>0</v>
      </c>
    </row>
    <row r="9" spans="1:10" ht="17.850000000000001" customHeight="1">
      <c r="A9" s="14"/>
      <c r="B9" s="14"/>
      <c r="C9" s="64"/>
      <c r="D9" s="14">
        <v>1</v>
      </c>
      <c r="E9" s="65">
        <f t="shared" si="0"/>
        <v>0</v>
      </c>
      <c r="F9" s="14"/>
      <c r="G9" s="14">
        <f t="shared" si="1"/>
        <v>0</v>
      </c>
      <c r="I9" s="85" t="s">
        <v>36</v>
      </c>
      <c r="J9" s="84"/>
    </row>
    <row r="10" spans="1:10" ht="17.850000000000001" customHeight="1">
      <c r="A10" s="14"/>
      <c r="B10" s="14"/>
      <c r="C10" s="64"/>
      <c r="D10" s="14">
        <v>1</v>
      </c>
      <c r="E10" s="65">
        <f t="shared" si="0"/>
        <v>0</v>
      </c>
      <c r="F10" s="14"/>
      <c r="G10" s="14">
        <f t="shared" si="1"/>
        <v>0</v>
      </c>
    </row>
    <row r="11" spans="1:10" ht="17.850000000000001" customHeight="1">
      <c r="A11" s="14"/>
      <c r="B11" s="14"/>
      <c r="C11" s="64"/>
      <c r="D11" s="14">
        <v>1</v>
      </c>
      <c r="E11" s="65">
        <f t="shared" si="0"/>
        <v>0</v>
      </c>
      <c r="F11" s="14"/>
      <c r="G11" s="14">
        <f t="shared" si="1"/>
        <v>0</v>
      </c>
    </row>
    <row r="12" spans="1:10" ht="17.850000000000001" customHeight="1">
      <c r="A12" s="14"/>
      <c r="B12" s="14"/>
      <c r="C12" s="64"/>
      <c r="D12" s="14">
        <v>1</v>
      </c>
      <c r="E12" s="65">
        <f t="shared" si="0"/>
        <v>0</v>
      </c>
      <c r="F12" s="14"/>
      <c r="G12" s="14">
        <f t="shared" si="1"/>
        <v>0</v>
      </c>
    </row>
    <row r="13" spans="1:10" ht="17.850000000000001" customHeight="1">
      <c r="A13" s="14"/>
      <c r="B13" s="14"/>
      <c r="C13" s="64"/>
      <c r="D13" s="14">
        <v>1</v>
      </c>
      <c r="E13" s="65">
        <f t="shared" si="0"/>
        <v>0</v>
      </c>
      <c r="F13" s="14"/>
      <c r="G13" s="14">
        <f t="shared" si="1"/>
        <v>0</v>
      </c>
    </row>
    <row r="14" spans="1:10" ht="17.850000000000001" customHeight="1">
      <c r="A14" s="14"/>
      <c r="B14" s="14"/>
      <c r="C14" s="64"/>
      <c r="D14" s="14">
        <v>1</v>
      </c>
      <c r="E14" s="65">
        <f t="shared" si="0"/>
        <v>0</v>
      </c>
      <c r="F14" s="14"/>
      <c r="G14" s="14">
        <f t="shared" si="1"/>
        <v>0</v>
      </c>
    </row>
    <row r="15" spans="1:10" ht="17.850000000000001" customHeight="1">
      <c r="A15" s="14"/>
      <c r="B15" s="14"/>
      <c r="C15" s="64"/>
      <c r="D15" s="14">
        <v>1</v>
      </c>
      <c r="E15" s="65">
        <f t="shared" si="0"/>
        <v>0</v>
      </c>
      <c r="F15" s="14"/>
      <c r="G15" s="14">
        <f t="shared" si="1"/>
        <v>0</v>
      </c>
    </row>
    <row r="16" spans="1:10" ht="17.850000000000001" customHeight="1">
      <c r="A16" s="14"/>
      <c r="B16" s="14"/>
      <c r="C16" s="64"/>
      <c r="D16" s="14">
        <v>1</v>
      </c>
      <c r="E16" s="65">
        <f t="shared" si="0"/>
        <v>0</v>
      </c>
      <c r="F16" s="14"/>
      <c r="G16" s="14">
        <f t="shared" si="1"/>
        <v>0</v>
      </c>
    </row>
    <row r="17" spans="1:9" ht="17.850000000000001" customHeight="1">
      <c r="A17" s="14"/>
      <c r="B17" s="14"/>
      <c r="C17" s="64"/>
      <c r="D17" s="14">
        <v>1</v>
      </c>
      <c r="E17" s="65">
        <f t="shared" si="0"/>
        <v>0</v>
      </c>
      <c r="F17" s="14"/>
      <c r="G17" s="14">
        <f t="shared" si="1"/>
        <v>0</v>
      </c>
    </row>
    <row r="18" spans="1:9" ht="17.850000000000001" customHeight="1">
      <c r="A18" s="14"/>
      <c r="B18" s="14"/>
      <c r="C18" s="64"/>
      <c r="D18" s="14">
        <v>1</v>
      </c>
      <c r="E18" s="65">
        <f t="shared" si="0"/>
        <v>0</v>
      </c>
      <c r="F18" s="14"/>
      <c r="G18" s="14">
        <f t="shared" si="1"/>
        <v>0</v>
      </c>
    </row>
    <row r="19" spans="1:9" ht="17.850000000000001" customHeight="1">
      <c r="A19" s="14"/>
      <c r="B19" s="14"/>
      <c r="C19" s="64"/>
      <c r="D19" s="14">
        <v>1</v>
      </c>
      <c r="E19" s="65">
        <f t="shared" si="0"/>
        <v>0</v>
      </c>
      <c r="F19" s="14"/>
      <c r="G19" s="14">
        <f t="shared" si="1"/>
        <v>0</v>
      </c>
    </row>
    <row r="20" spans="1:9" ht="17.850000000000001" customHeight="1">
      <c r="A20" s="14"/>
      <c r="B20" s="14"/>
      <c r="C20" s="64"/>
      <c r="D20" s="14">
        <v>1</v>
      </c>
      <c r="E20" s="65">
        <f t="shared" si="0"/>
        <v>0</v>
      </c>
      <c r="F20" s="14"/>
      <c r="G20" s="14">
        <f t="shared" si="1"/>
        <v>0</v>
      </c>
    </row>
    <row r="21" spans="1:9" ht="17.850000000000001" customHeight="1">
      <c r="A21" s="14"/>
      <c r="B21" s="14"/>
      <c r="C21" s="64"/>
      <c r="D21" s="14">
        <v>1</v>
      </c>
      <c r="E21" s="65">
        <f t="shared" si="0"/>
        <v>0</v>
      </c>
      <c r="F21" s="14"/>
      <c r="G21" s="14">
        <f t="shared" si="1"/>
        <v>0</v>
      </c>
    </row>
    <row r="22" spans="1:9" ht="17.850000000000001" customHeight="1">
      <c r="A22" s="14"/>
      <c r="B22" s="14"/>
      <c r="C22" s="64"/>
      <c r="D22" s="14">
        <v>1</v>
      </c>
      <c r="E22" s="65">
        <f t="shared" si="0"/>
        <v>0</v>
      </c>
      <c r="F22" s="14"/>
      <c r="G22" s="14">
        <f t="shared" si="1"/>
        <v>0</v>
      </c>
    </row>
    <row r="23" spans="1:9" ht="17.850000000000001" customHeight="1">
      <c r="A23" s="14"/>
      <c r="B23" s="14"/>
      <c r="C23" s="64"/>
      <c r="D23" s="14">
        <v>1</v>
      </c>
      <c r="E23" s="65">
        <f t="shared" si="0"/>
        <v>0</v>
      </c>
      <c r="F23" s="14"/>
      <c r="G23" s="14">
        <f t="shared" si="1"/>
        <v>0</v>
      </c>
    </row>
    <row r="24" spans="1:9" ht="17.850000000000001" customHeight="1">
      <c r="A24" s="14"/>
      <c r="B24" s="14"/>
      <c r="C24" s="64"/>
      <c r="D24" s="14">
        <v>1</v>
      </c>
      <c r="E24" s="65">
        <f t="shared" si="0"/>
        <v>0</v>
      </c>
      <c r="F24" s="14"/>
      <c r="G24" s="14">
        <f t="shared" si="1"/>
        <v>0</v>
      </c>
    </row>
    <row r="25" spans="1:9" ht="17.850000000000001" customHeight="1">
      <c r="A25" s="14"/>
      <c r="B25" s="14"/>
      <c r="C25" s="64"/>
      <c r="D25" s="14">
        <v>1</v>
      </c>
      <c r="E25" s="65">
        <f t="shared" si="0"/>
        <v>0</v>
      </c>
      <c r="F25" s="14"/>
      <c r="G25" s="14">
        <f t="shared" si="1"/>
        <v>0</v>
      </c>
    </row>
    <row r="26" spans="1:9" ht="17.850000000000001" customHeight="1">
      <c r="A26" s="14"/>
      <c r="B26" s="14"/>
      <c r="C26" s="64"/>
      <c r="D26" s="14">
        <v>1</v>
      </c>
      <c r="E26" s="65">
        <f t="shared" si="0"/>
        <v>0</v>
      </c>
      <c r="F26" s="14"/>
      <c r="G26" s="14">
        <f t="shared" si="1"/>
        <v>0</v>
      </c>
    </row>
    <row r="27" spans="1:9" ht="17.850000000000001" customHeight="1">
      <c r="A27" s="14"/>
      <c r="B27" s="14"/>
      <c r="C27" s="64"/>
      <c r="D27" s="14">
        <v>1</v>
      </c>
      <c r="E27" s="65">
        <f t="shared" si="0"/>
        <v>0</v>
      </c>
      <c r="F27" s="14"/>
      <c r="G27" s="14">
        <f t="shared" si="1"/>
        <v>0</v>
      </c>
    </row>
    <row r="28" spans="1:9" ht="17.850000000000001" customHeight="1" thickBot="1">
      <c r="A28" s="14"/>
      <c r="B28" s="14"/>
      <c r="C28" s="64"/>
      <c r="D28" s="14">
        <v>1</v>
      </c>
      <c r="E28" s="65">
        <f t="shared" si="0"/>
        <v>0</v>
      </c>
      <c r="F28" s="14"/>
      <c r="G28" s="14">
        <f t="shared" si="1"/>
        <v>0</v>
      </c>
    </row>
    <row r="29" spans="1:9" ht="13.5" thickTop="1">
      <c r="A29" s="66"/>
      <c r="B29" s="66"/>
      <c r="C29" s="67"/>
      <c r="D29" s="68"/>
      <c r="E29" s="69">
        <f>SUM(E2:E28)</f>
        <v>0</v>
      </c>
      <c r="F29" s="66"/>
      <c r="G29" s="70">
        <f>SUM(G2:G28)</f>
        <v>0</v>
      </c>
      <c r="H29" s="74" t="s">
        <v>28</v>
      </c>
      <c r="I29" s="74" t="s">
        <v>27</v>
      </c>
    </row>
  </sheetData>
  <conditionalFormatting sqref="E2:E28">
    <cfRule type="cellIs" dxfId="8" priority="1" stopIfTrue="1" operator="equal">
      <formula>0</formula>
    </cfRule>
  </conditionalFormatting>
  <conditionalFormatting sqref="G2:G28">
    <cfRule type="cellIs" dxfId="7" priority="2" stopIfTrue="1" operator="equal">
      <formula>0</formula>
    </cfRule>
  </conditionalFormatting>
  <pageMargins left="0.75" right="0.75" top="0.75" bottom="0.5" header="0.25" footer="0.25"/>
  <pageSetup paperSize="0" orientation="portrait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1"/>
  <sheetViews>
    <sheetView showGridLines="0" workbookViewId="0">
      <selection activeCell="J1" sqref="J1"/>
    </sheetView>
  </sheetViews>
  <sheetFormatPr defaultColWidth="10.25" defaultRowHeight="20.100000000000001" customHeight="1"/>
  <cols>
    <col min="1" max="1" width="25.25" style="1" customWidth="1"/>
    <col min="2" max="2" width="9" style="1" customWidth="1"/>
    <col min="3" max="3" width="7.375" style="1" customWidth="1"/>
    <col min="4" max="4" width="10" style="1" customWidth="1"/>
    <col min="5" max="5" width="8.375" style="1" customWidth="1"/>
    <col min="6" max="6" width="8.625" style="1" customWidth="1"/>
    <col min="7" max="8" width="9.875" style="1" customWidth="1"/>
    <col min="9" max="10" width="10.25" style="1" customWidth="1"/>
    <col min="11" max="11" width="33.875" style="1" customWidth="1"/>
    <col min="12" max="16384" width="10.25" style="1"/>
  </cols>
  <sheetData>
    <row r="1" spans="1:11" ht="26.25">
      <c r="A1" s="32" t="s">
        <v>18</v>
      </c>
      <c r="B1" s="33" t="s">
        <v>19</v>
      </c>
      <c r="C1" s="34" t="s">
        <v>14</v>
      </c>
      <c r="D1" s="35" t="s">
        <v>1</v>
      </c>
      <c r="E1" s="36" t="s">
        <v>3</v>
      </c>
      <c r="F1" s="37" t="s">
        <v>4</v>
      </c>
      <c r="G1" s="38" t="s">
        <v>5</v>
      </c>
      <c r="H1" s="39" t="s">
        <v>6</v>
      </c>
      <c r="J1" s="74" t="s">
        <v>38</v>
      </c>
    </row>
    <row r="2" spans="1:11" ht="16.5" customHeight="1">
      <c r="A2" s="15">
        <f>'Pricing Item 8 - Pricing Calcul'!A2</f>
        <v>0</v>
      </c>
      <c r="B2" s="40">
        <f>'Pricing Item 8 - Pricing Calcul'!E2</f>
        <v>0</v>
      </c>
      <c r="C2" s="41">
        <f>IF('Pricing Item 8 - Pricing Calcul'!C2="Quote","Tax?",B2*'Summary - Rates'!B$1)</f>
        <v>0</v>
      </c>
      <c r="D2" s="42">
        <f>SUM(B2:C2)</f>
        <v>0</v>
      </c>
      <c r="E2" s="43">
        <f>'Pricing Item 8 - Pricing Calcul'!G2*'Summary - Rates'!B$2</f>
        <v>0</v>
      </c>
      <c r="F2" s="72">
        <f>SUM(D2:E2)</f>
        <v>0</v>
      </c>
      <c r="G2" s="13">
        <f>IF('Pricing Item 8 - Pricing Calcul'!C2="Quote",(D2*'Summary - Rates'!B$4)+(E2*'Summary - Rates'!B$3),F2*'Summary - Rates'!B$3)</f>
        <v>0</v>
      </c>
      <c r="H2" s="73">
        <f>SUM(F2:G2)</f>
        <v>0</v>
      </c>
    </row>
    <row r="3" spans="1:11" ht="16.5" customHeight="1">
      <c r="A3" s="15">
        <f>'Pricing Item 8 - Pricing Calcul'!A3</f>
        <v>0</v>
      </c>
      <c r="B3" s="40">
        <f>'Pricing Item 8 - Pricing Calcul'!E3</f>
        <v>0</v>
      </c>
      <c r="C3" s="41">
        <f>IF('Pricing Item 8 - Pricing Calcul'!C3="Quote","Tax?",B3*'Summary - Rates'!B$1)</f>
        <v>0</v>
      </c>
      <c r="D3" s="42">
        <f t="shared" ref="D3:D28" si="0">SUM(B3:C3)</f>
        <v>0</v>
      </c>
      <c r="E3" s="43">
        <f>'Pricing Item 8 - Pricing Calcul'!G3*'Summary - Rates'!B$2</f>
        <v>0</v>
      </c>
      <c r="F3" s="72">
        <f t="shared" ref="F3:F28" si="1">SUM(D3:E3)</f>
        <v>0</v>
      </c>
      <c r="G3" s="13">
        <f>IF('Pricing Item 8 - Pricing Calcul'!C3="Quote",(D3*'Summary - Rates'!B$4)+(E3*'Summary - Rates'!B$3),F3*'Summary - Rates'!B$3)</f>
        <v>0</v>
      </c>
      <c r="H3" s="73">
        <f t="shared" ref="H3:H28" si="2">SUM(F3:G3)</f>
        <v>0</v>
      </c>
    </row>
    <row r="4" spans="1:11" ht="16.5" customHeight="1">
      <c r="A4" s="15">
        <f>'Pricing Item 8 - Pricing Calcul'!A4</f>
        <v>0</v>
      </c>
      <c r="B4" s="40">
        <f>'Pricing Item 8 - Pricing Calcul'!E4</f>
        <v>0</v>
      </c>
      <c r="C4" s="41">
        <f>IF('Pricing Item 8 - Pricing Calcul'!C4="Quote","Tax?",B4*'Summary - Rates'!B$1)</f>
        <v>0</v>
      </c>
      <c r="D4" s="42">
        <f t="shared" si="0"/>
        <v>0</v>
      </c>
      <c r="E4" s="43">
        <f>'Pricing Item 8 - Pricing Calcul'!G4*'Summary - Rates'!B$2</f>
        <v>0</v>
      </c>
      <c r="F4" s="72">
        <f t="shared" si="1"/>
        <v>0</v>
      </c>
      <c r="G4" s="13">
        <f>IF('Pricing Item 8 - Pricing Calcul'!C4="Quote",(D4*'Summary - Rates'!B$4)+(E4*'Summary - Rates'!B$3),F4*'Summary - Rates'!B$3)</f>
        <v>0</v>
      </c>
      <c r="H4" s="73">
        <f t="shared" si="2"/>
        <v>0</v>
      </c>
    </row>
    <row r="5" spans="1:11" ht="16.5" customHeight="1">
      <c r="A5" s="15">
        <f>'Pricing Item 8 - Pricing Calcul'!A5</f>
        <v>0</v>
      </c>
      <c r="B5" s="40">
        <f>'Pricing Item 8 - Pricing Calcul'!E5</f>
        <v>0</v>
      </c>
      <c r="C5" s="41">
        <f>IF('Pricing Item 8 - Pricing Calcul'!C5="Quote","Tax?",B5*'Summary - Rates'!B$1)</f>
        <v>0</v>
      </c>
      <c r="D5" s="42">
        <f t="shared" si="0"/>
        <v>0</v>
      </c>
      <c r="E5" s="43">
        <f>'Pricing Item 8 - Pricing Calcul'!G5*'Summary - Rates'!B$2</f>
        <v>0</v>
      </c>
      <c r="F5" s="72">
        <f t="shared" si="1"/>
        <v>0</v>
      </c>
      <c r="G5" s="13">
        <f>IF('Pricing Item 8 - Pricing Calcul'!C5="Quote",(D5*'Summary - Rates'!B$4)+(E5*'Summary - Rates'!B$3),F5*'Summary - Rates'!B$3)</f>
        <v>0</v>
      </c>
      <c r="H5" s="73">
        <f t="shared" si="2"/>
        <v>0</v>
      </c>
    </row>
    <row r="6" spans="1:11" ht="16.5" customHeight="1">
      <c r="A6" s="15">
        <f>'Pricing Item 8 - Pricing Calcul'!A6</f>
        <v>0</v>
      </c>
      <c r="B6" s="40">
        <f>'Pricing Item 8 - Pricing Calcul'!E6</f>
        <v>0</v>
      </c>
      <c r="C6" s="41">
        <f>IF('Pricing Item 8 - Pricing Calcul'!C6="Quote","Tax?",B6*'Summary - Rates'!B$1)</f>
        <v>0</v>
      </c>
      <c r="D6" s="42">
        <f t="shared" si="0"/>
        <v>0</v>
      </c>
      <c r="E6" s="43">
        <f>'Pricing Item 8 - Pricing Calcul'!G6*'Summary - Rates'!B$2</f>
        <v>0</v>
      </c>
      <c r="F6" s="72">
        <f t="shared" si="1"/>
        <v>0</v>
      </c>
      <c r="G6" s="13">
        <f>IF('Pricing Item 8 - Pricing Calcul'!C6="Quote",(D6*'Summary - Rates'!B$4)+(E6*'Summary - Rates'!B$3),F6*'Summary - Rates'!B$3)</f>
        <v>0</v>
      </c>
      <c r="H6" s="73">
        <f t="shared" si="2"/>
        <v>0</v>
      </c>
    </row>
    <row r="7" spans="1:11" ht="16.5" customHeight="1">
      <c r="A7" s="15">
        <f>'Pricing Item 8 - Pricing Calcul'!A7</f>
        <v>0</v>
      </c>
      <c r="B7" s="40">
        <f>'Pricing Item 8 - Pricing Calcul'!E7</f>
        <v>0</v>
      </c>
      <c r="C7" s="41">
        <f>IF('Pricing Item 8 - Pricing Calcul'!C7="Quote","Tax?",B7*'Summary - Rates'!B$1)</f>
        <v>0</v>
      </c>
      <c r="D7" s="42">
        <f t="shared" si="0"/>
        <v>0</v>
      </c>
      <c r="E7" s="43">
        <f>'Pricing Item 8 - Pricing Calcul'!G7*'Summary - Rates'!B$2</f>
        <v>0</v>
      </c>
      <c r="F7" s="72">
        <f t="shared" si="1"/>
        <v>0</v>
      </c>
      <c r="G7" s="13">
        <f>IF('Pricing Item 8 - Pricing Calcul'!C7="Quote",(D7*'Summary - Rates'!B$4)+(E7*'Summary - Rates'!B$3),F7*'Summary - Rates'!B$3)</f>
        <v>0</v>
      </c>
      <c r="H7" s="73">
        <f t="shared" si="2"/>
        <v>0</v>
      </c>
    </row>
    <row r="8" spans="1:11" ht="16.5" customHeight="1">
      <c r="A8" s="15">
        <f>'Pricing Item 8 - Pricing Calcul'!A8</f>
        <v>0</v>
      </c>
      <c r="B8" s="40">
        <f>'Pricing Item 8 - Pricing Calcul'!E8</f>
        <v>0</v>
      </c>
      <c r="C8" s="41">
        <f>IF('Pricing Item 8 - Pricing Calcul'!C8="Quote","Tax?",B8*'Summary - Rates'!B$1)</f>
        <v>0</v>
      </c>
      <c r="D8" s="42">
        <f t="shared" si="0"/>
        <v>0</v>
      </c>
      <c r="E8" s="43">
        <f>'Pricing Item 8 - Pricing Calcul'!G8*'Summary - Rates'!B$2</f>
        <v>0</v>
      </c>
      <c r="F8" s="72">
        <f t="shared" si="1"/>
        <v>0</v>
      </c>
      <c r="G8" s="13">
        <f>IF('Pricing Item 8 - Pricing Calcul'!C8="Quote",(D8*'Summary - Rates'!B$4)+(E8*'Summary - Rates'!B$3),F8*'Summary - Rates'!B$3)</f>
        <v>0</v>
      </c>
      <c r="H8" s="73">
        <f t="shared" si="2"/>
        <v>0</v>
      </c>
      <c r="J8" s="82" t="s">
        <v>31</v>
      </c>
      <c r="K8" s="83">
        <f>'Summary - Table'!$C$19</f>
        <v>0</v>
      </c>
    </row>
    <row r="9" spans="1:11" ht="16.5" customHeight="1">
      <c r="A9" s="15">
        <f>'Pricing Item 8 - Pricing Calcul'!A9</f>
        <v>0</v>
      </c>
      <c r="B9" s="40">
        <f>'Pricing Item 8 - Pricing Calcul'!E9</f>
        <v>0</v>
      </c>
      <c r="C9" s="41">
        <f>IF('Pricing Item 8 - Pricing Calcul'!C9="Quote","Tax?",B9*'Summary - Rates'!B$1)</f>
        <v>0</v>
      </c>
      <c r="D9" s="42">
        <f t="shared" si="0"/>
        <v>0</v>
      </c>
      <c r="E9" s="43">
        <f>'Pricing Item 8 - Pricing Calcul'!G9*'Summary - Rates'!B$2</f>
        <v>0</v>
      </c>
      <c r="F9" s="72">
        <f t="shared" si="1"/>
        <v>0</v>
      </c>
      <c r="G9" s="13">
        <f>IF('Pricing Item 8 - Pricing Calcul'!C9="Quote",(D9*'Summary - Rates'!B$4)+(E9*'Summary - Rates'!B$3),F9*'Summary - Rates'!B$3)</f>
        <v>0</v>
      </c>
      <c r="H9" s="73">
        <f t="shared" si="2"/>
        <v>0</v>
      </c>
      <c r="J9" s="85" t="s">
        <v>36</v>
      </c>
      <c r="K9" s="84">
        <f>'Pricing Item 8 - Pricing Calcul'!J9</f>
        <v>0</v>
      </c>
    </row>
    <row r="10" spans="1:11" ht="16.5" customHeight="1">
      <c r="A10" s="15">
        <f>'Pricing Item 8 - Pricing Calcul'!A10</f>
        <v>0</v>
      </c>
      <c r="B10" s="40">
        <f>'Pricing Item 8 - Pricing Calcul'!E10</f>
        <v>0</v>
      </c>
      <c r="C10" s="41">
        <f>IF('Pricing Item 8 - Pricing Calcul'!C10="Quote","Tax?",B10*'Summary - Rates'!B$1)</f>
        <v>0</v>
      </c>
      <c r="D10" s="42">
        <f t="shared" si="0"/>
        <v>0</v>
      </c>
      <c r="E10" s="43">
        <f>'Pricing Item 8 - Pricing Calcul'!G10*'Summary - Rates'!B$2</f>
        <v>0</v>
      </c>
      <c r="F10" s="72">
        <f t="shared" si="1"/>
        <v>0</v>
      </c>
      <c r="G10" s="13">
        <f>IF('Pricing Item 8 - Pricing Calcul'!C10="Quote",(D10*'Summary - Rates'!B$4)+(E10*'Summary - Rates'!B$3),F10*'Summary - Rates'!B$3)</f>
        <v>0</v>
      </c>
      <c r="H10" s="73">
        <f t="shared" si="2"/>
        <v>0</v>
      </c>
    </row>
    <row r="11" spans="1:11" ht="16.5" customHeight="1">
      <c r="A11" s="15">
        <f>'Pricing Item 8 - Pricing Calcul'!A11</f>
        <v>0</v>
      </c>
      <c r="B11" s="40">
        <f>'Pricing Item 8 - Pricing Calcul'!E11</f>
        <v>0</v>
      </c>
      <c r="C11" s="41">
        <f>IF('Pricing Item 8 - Pricing Calcul'!C11="Quote","Tax?",B11*'Summary - Rates'!B$1)</f>
        <v>0</v>
      </c>
      <c r="D11" s="42">
        <f t="shared" si="0"/>
        <v>0</v>
      </c>
      <c r="E11" s="43">
        <f>'Pricing Item 8 - Pricing Calcul'!G11*'Summary - Rates'!B$2</f>
        <v>0</v>
      </c>
      <c r="F11" s="72">
        <f t="shared" si="1"/>
        <v>0</v>
      </c>
      <c r="G11" s="13">
        <f>IF('Pricing Item 8 - Pricing Calcul'!C11="Quote",(D11*'Summary - Rates'!B$4)+(E11*'Summary - Rates'!B$3),F11*'Summary - Rates'!B$3)</f>
        <v>0</v>
      </c>
      <c r="H11" s="73">
        <f t="shared" si="2"/>
        <v>0</v>
      </c>
    </row>
    <row r="12" spans="1:11" ht="16.5" customHeight="1">
      <c r="A12" s="15">
        <f>'Pricing Item 8 - Pricing Calcul'!A12</f>
        <v>0</v>
      </c>
      <c r="B12" s="40">
        <f>'Pricing Item 8 - Pricing Calcul'!E12</f>
        <v>0</v>
      </c>
      <c r="C12" s="41">
        <f>IF('Pricing Item 8 - Pricing Calcul'!C12="Quote","Tax?",B12*'Summary - Rates'!B$1)</f>
        <v>0</v>
      </c>
      <c r="D12" s="42">
        <f t="shared" si="0"/>
        <v>0</v>
      </c>
      <c r="E12" s="43">
        <f>'Pricing Item 8 - Pricing Calcul'!G12*'Summary - Rates'!B$2</f>
        <v>0</v>
      </c>
      <c r="F12" s="72">
        <f t="shared" si="1"/>
        <v>0</v>
      </c>
      <c r="G12" s="13">
        <f>IF('Pricing Item 8 - Pricing Calcul'!C12="Quote",(D12*'Summary - Rates'!B$4)+(E12*'Summary - Rates'!B$3),F12*'Summary - Rates'!B$3)</f>
        <v>0</v>
      </c>
      <c r="H12" s="73">
        <f t="shared" si="2"/>
        <v>0</v>
      </c>
    </row>
    <row r="13" spans="1:11" ht="16.5" customHeight="1">
      <c r="A13" s="15">
        <f>'Pricing Item 8 - Pricing Calcul'!A13</f>
        <v>0</v>
      </c>
      <c r="B13" s="40">
        <f>'Pricing Item 8 - Pricing Calcul'!E13</f>
        <v>0</v>
      </c>
      <c r="C13" s="41">
        <f>IF('Pricing Item 8 - Pricing Calcul'!C13="Quote","Tax?",B13*'Summary - Rates'!B$1)</f>
        <v>0</v>
      </c>
      <c r="D13" s="42">
        <f t="shared" si="0"/>
        <v>0</v>
      </c>
      <c r="E13" s="43">
        <f>'Pricing Item 8 - Pricing Calcul'!G13*'Summary - Rates'!B$2</f>
        <v>0</v>
      </c>
      <c r="F13" s="72">
        <f t="shared" si="1"/>
        <v>0</v>
      </c>
      <c r="G13" s="13">
        <f>IF('Pricing Item 8 - Pricing Calcul'!C13="Quote",(D13*'Summary - Rates'!B$4)+(E13*'Summary - Rates'!B$3),F13*'Summary - Rates'!B$3)</f>
        <v>0</v>
      </c>
      <c r="H13" s="73">
        <f t="shared" si="2"/>
        <v>0</v>
      </c>
    </row>
    <row r="14" spans="1:11" ht="16.5" customHeight="1">
      <c r="A14" s="15">
        <f>'Pricing Item 8 - Pricing Calcul'!A14</f>
        <v>0</v>
      </c>
      <c r="B14" s="40">
        <f>'Pricing Item 8 - Pricing Calcul'!E14</f>
        <v>0</v>
      </c>
      <c r="C14" s="41">
        <f>IF('Pricing Item 8 - Pricing Calcul'!C14="Quote","Tax?",B14*'Summary - Rates'!B$1)</f>
        <v>0</v>
      </c>
      <c r="D14" s="42">
        <f t="shared" si="0"/>
        <v>0</v>
      </c>
      <c r="E14" s="43">
        <f>'Pricing Item 8 - Pricing Calcul'!G14*'Summary - Rates'!B$2</f>
        <v>0</v>
      </c>
      <c r="F14" s="72">
        <f t="shared" si="1"/>
        <v>0</v>
      </c>
      <c r="G14" s="13">
        <f>IF('Pricing Item 8 - Pricing Calcul'!C14="Quote",(D14*'Summary - Rates'!B$4)+(E14*'Summary - Rates'!B$3),F14*'Summary - Rates'!B$3)</f>
        <v>0</v>
      </c>
      <c r="H14" s="73">
        <f t="shared" si="2"/>
        <v>0</v>
      </c>
    </row>
    <row r="15" spans="1:11" ht="16.5" customHeight="1">
      <c r="A15" s="15">
        <f>'Pricing Item 8 - Pricing Calcul'!A15</f>
        <v>0</v>
      </c>
      <c r="B15" s="40">
        <f>'Pricing Item 8 - Pricing Calcul'!E15</f>
        <v>0</v>
      </c>
      <c r="C15" s="41">
        <f>IF('Pricing Item 8 - Pricing Calcul'!C15="Quote","Tax?",B15*'Summary - Rates'!B$1)</f>
        <v>0</v>
      </c>
      <c r="D15" s="42">
        <f t="shared" si="0"/>
        <v>0</v>
      </c>
      <c r="E15" s="43">
        <f>'Pricing Item 8 - Pricing Calcul'!G15*'Summary - Rates'!B$2</f>
        <v>0</v>
      </c>
      <c r="F15" s="72">
        <f t="shared" si="1"/>
        <v>0</v>
      </c>
      <c r="G15" s="13">
        <f>IF('Pricing Item 8 - Pricing Calcul'!C15="Quote",(D15*'Summary - Rates'!B$4)+(E15*'Summary - Rates'!B$3),F15*'Summary - Rates'!B$3)</f>
        <v>0</v>
      </c>
      <c r="H15" s="73">
        <f t="shared" si="2"/>
        <v>0</v>
      </c>
    </row>
    <row r="16" spans="1:11" ht="16.5" customHeight="1">
      <c r="A16" s="15">
        <f>'Pricing Item 8 - Pricing Calcul'!A16</f>
        <v>0</v>
      </c>
      <c r="B16" s="40">
        <f>'Pricing Item 8 - Pricing Calcul'!E16</f>
        <v>0</v>
      </c>
      <c r="C16" s="41">
        <f>IF('Pricing Item 8 - Pricing Calcul'!C16="Quote","Tax?",B16*'Summary - Rates'!B$1)</f>
        <v>0</v>
      </c>
      <c r="D16" s="42">
        <f t="shared" si="0"/>
        <v>0</v>
      </c>
      <c r="E16" s="43">
        <f>'Pricing Item 8 - Pricing Calcul'!G16*'Summary - Rates'!B$2</f>
        <v>0</v>
      </c>
      <c r="F16" s="72">
        <f t="shared" si="1"/>
        <v>0</v>
      </c>
      <c r="G16" s="13">
        <f>IF('Pricing Item 8 - Pricing Calcul'!C16="Quote",(D16*'Summary - Rates'!B$4)+(E16*'Summary - Rates'!B$3),F16*'Summary - Rates'!B$3)</f>
        <v>0</v>
      </c>
      <c r="H16" s="73">
        <f t="shared" si="2"/>
        <v>0</v>
      </c>
    </row>
    <row r="17" spans="1:8" ht="16.5" customHeight="1">
      <c r="A17" s="15">
        <f>'Pricing Item 8 - Pricing Calcul'!A17</f>
        <v>0</v>
      </c>
      <c r="B17" s="40">
        <f>'Pricing Item 8 - Pricing Calcul'!E17</f>
        <v>0</v>
      </c>
      <c r="C17" s="41">
        <f>IF('Pricing Item 8 - Pricing Calcul'!C17="Quote","Tax?",B17*'Summary - Rates'!B$1)</f>
        <v>0</v>
      </c>
      <c r="D17" s="42">
        <f t="shared" si="0"/>
        <v>0</v>
      </c>
      <c r="E17" s="43">
        <f>'Pricing Item 8 - Pricing Calcul'!G17*'Summary - Rates'!B$2</f>
        <v>0</v>
      </c>
      <c r="F17" s="72">
        <f t="shared" si="1"/>
        <v>0</v>
      </c>
      <c r="G17" s="13">
        <f>IF('Pricing Item 8 - Pricing Calcul'!C17="Quote",(D17*'Summary - Rates'!B$4)+(E17*'Summary - Rates'!B$3),F17*'Summary - Rates'!B$3)</f>
        <v>0</v>
      </c>
      <c r="H17" s="73">
        <f t="shared" si="2"/>
        <v>0</v>
      </c>
    </row>
    <row r="18" spans="1:8" ht="16.5" customHeight="1">
      <c r="A18" s="15">
        <f>'Pricing Item 8 - Pricing Calcul'!A18</f>
        <v>0</v>
      </c>
      <c r="B18" s="40">
        <f>'Pricing Item 8 - Pricing Calcul'!E18</f>
        <v>0</v>
      </c>
      <c r="C18" s="41">
        <f>IF('Pricing Item 8 - Pricing Calcul'!C18="Quote","Tax?",B18*'Summary - Rates'!B$1)</f>
        <v>0</v>
      </c>
      <c r="D18" s="42">
        <f t="shared" si="0"/>
        <v>0</v>
      </c>
      <c r="E18" s="43">
        <f>'Pricing Item 8 - Pricing Calcul'!G18*'Summary - Rates'!B$2</f>
        <v>0</v>
      </c>
      <c r="F18" s="72">
        <f t="shared" si="1"/>
        <v>0</v>
      </c>
      <c r="G18" s="13">
        <f>IF('Pricing Item 8 - Pricing Calcul'!C18="Quote",(D18*'Summary - Rates'!B$4)+(E18*'Summary - Rates'!B$3),F18*'Summary - Rates'!B$3)</f>
        <v>0</v>
      </c>
      <c r="H18" s="73">
        <f t="shared" si="2"/>
        <v>0</v>
      </c>
    </row>
    <row r="19" spans="1:8" ht="16.5" customHeight="1">
      <c r="A19" s="15">
        <f>'Pricing Item 8 - Pricing Calcul'!A19</f>
        <v>0</v>
      </c>
      <c r="B19" s="40">
        <f>'Pricing Item 8 - Pricing Calcul'!E19</f>
        <v>0</v>
      </c>
      <c r="C19" s="41">
        <f>IF('Pricing Item 8 - Pricing Calcul'!C19="Quote","Tax?",B19*'Summary - Rates'!B$1)</f>
        <v>0</v>
      </c>
      <c r="D19" s="42">
        <f t="shared" si="0"/>
        <v>0</v>
      </c>
      <c r="E19" s="43">
        <f>'Pricing Item 8 - Pricing Calcul'!G19*'Summary - Rates'!B$2</f>
        <v>0</v>
      </c>
      <c r="F19" s="72">
        <f t="shared" si="1"/>
        <v>0</v>
      </c>
      <c r="G19" s="13">
        <f>IF('Pricing Item 8 - Pricing Calcul'!C19="Quote",(D19*'Summary - Rates'!B$4)+(E19*'Summary - Rates'!B$3),F19*'Summary - Rates'!B$3)</f>
        <v>0</v>
      </c>
      <c r="H19" s="73">
        <f t="shared" si="2"/>
        <v>0</v>
      </c>
    </row>
    <row r="20" spans="1:8" ht="16.5" customHeight="1">
      <c r="A20" s="15">
        <f>'Pricing Item 8 - Pricing Calcul'!A20</f>
        <v>0</v>
      </c>
      <c r="B20" s="40">
        <f>'Pricing Item 8 - Pricing Calcul'!E20</f>
        <v>0</v>
      </c>
      <c r="C20" s="41">
        <f>IF('Pricing Item 8 - Pricing Calcul'!C20="Quote","Tax?",B20*'Summary - Rates'!B$1)</f>
        <v>0</v>
      </c>
      <c r="D20" s="42">
        <f t="shared" si="0"/>
        <v>0</v>
      </c>
      <c r="E20" s="43">
        <f>'Pricing Item 8 - Pricing Calcul'!G20*'Summary - Rates'!B$2</f>
        <v>0</v>
      </c>
      <c r="F20" s="72">
        <f t="shared" si="1"/>
        <v>0</v>
      </c>
      <c r="G20" s="13">
        <f>IF('Pricing Item 8 - Pricing Calcul'!C20="Quote",(D20*'Summary - Rates'!B$4)+(E20*'Summary - Rates'!B$3),F20*'Summary - Rates'!B$3)</f>
        <v>0</v>
      </c>
      <c r="H20" s="73">
        <f t="shared" si="2"/>
        <v>0</v>
      </c>
    </row>
    <row r="21" spans="1:8" ht="16.5" customHeight="1">
      <c r="A21" s="15">
        <f>'Pricing Item 8 - Pricing Calcul'!A21</f>
        <v>0</v>
      </c>
      <c r="B21" s="40">
        <f>'Pricing Item 8 - Pricing Calcul'!E21</f>
        <v>0</v>
      </c>
      <c r="C21" s="41">
        <f>IF('Pricing Item 8 - Pricing Calcul'!C21="Quote","Tax?",B21*'Summary - Rates'!B$1)</f>
        <v>0</v>
      </c>
      <c r="D21" s="42">
        <f t="shared" si="0"/>
        <v>0</v>
      </c>
      <c r="E21" s="43">
        <f>'Pricing Item 8 - Pricing Calcul'!G21*'Summary - Rates'!B$2</f>
        <v>0</v>
      </c>
      <c r="F21" s="72">
        <f t="shared" si="1"/>
        <v>0</v>
      </c>
      <c r="G21" s="13">
        <f>IF('Pricing Item 8 - Pricing Calcul'!C21="Quote",(D21*'Summary - Rates'!B$4)+(E21*'Summary - Rates'!B$3),F21*'Summary - Rates'!B$3)</f>
        <v>0</v>
      </c>
      <c r="H21" s="73">
        <f t="shared" si="2"/>
        <v>0</v>
      </c>
    </row>
    <row r="22" spans="1:8" ht="16.5" customHeight="1">
      <c r="A22" s="15">
        <f>'Pricing Item 8 - Pricing Calcul'!A22</f>
        <v>0</v>
      </c>
      <c r="B22" s="40">
        <f>'Pricing Item 8 - Pricing Calcul'!E22</f>
        <v>0</v>
      </c>
      <c r="C22" s="41">
        <f>IF('Pricing Item 8 - Pricing Calcul'!C22="Quote","Tax?",B22*'Summary - Rates'!B$1)</f>
        <v>0</v>
      </c>
      <c r="D22" s="42">
        <f t="shared" si="0"/>
        <v>0</v>
      </c>
      <c r="E22" s="43">
        <f>'Pricing Item 8 - Pricing Calcul'!G22*'Summary - Rates'!B$2</f>
        <v>0</v>
      </c>
      <c r="F22" s="72">
        <f t="shared" si="1"/>
        <v>0</v>
      </c>
      <c r="G22" s="13">
        <f>IF('Pricing Item 8 - Pricing Calcul'!C22="Quote",(D22*'Summary - Rates'!B$4)+(E22*'Summary - Rates'!B$3),F22*'Summary - Rates'!B$3)</f>
        <v>0</v>
      </c>
      <c r="H22" s="73">
        <f t="shared" si="2"/>
        <v>0</v>
      </c>
    </row>
    <row r="23" spans="1:8" ht="16.5" customHeight="1">
      <c r="A23" s="15">
        <f>'Pricing Item 8 - Pricing Calcul'!A23</f>
        <v>0</v>
      </c>
      <c r="B23" s="40">
        <f>'Pricing Item 8 - Pricing Calcul'!E23</f>
        <v>0</v>
      </c>
      <c r="C23" s="41">
        <f>IF('Pricing Item 8 - Pricing Calcul'!C23="Quote","Tax?",B23*'Summary - Rates'!B$1)</f>
        <v>0</v>
      </c>
      <c r="D23" s="42">
        <f t="shared" si="0"/>
        <v>0</v>
      </c>
      <c r="E23" s="43">
        <f>'Pricing Item 8 - Pricing Calcul'!G23*'Summary - Rates'!B$2</f>
        <v>0</v>
      </c>
      <c r="F23" s="72">
        <f t="shared" si="1"/>
        <v>0</v>
      </c>
      <c r="G23" s="13">
        <f>IF('Pricing Item 8 - Pricing Calcul'!C23="Quote",(D23*'Summary - Rates'!B$4)+(E23*'Summary - Rates'!B$3),F23*'Summary - Rates'!B$3)</f>
        <v>0</v>
      </c>
      <c r="H23" s="73">
        <f t="shared" si="2"/>
        <v>0</v>
      </c>
    </row>
    <row r="24" spans="1:8" ht="16.5" customHeight="1">
      <c r="A24" s="15">
        <f>'Pricing Item 8 - Pricing Calcul'!A24</f>
        <v>0</v>
      </c>
      <c r="B24" s="40">
        <f>'Pricing Item 8 - Pricing Calcul'!E24</f>
        <v>0</v>
      </c>
      <c r="C24" s="41">
        <f>IF('Pricing Item 8 - Pricing Calcul'!C24="Quote","Tax?",B24*'Summary - Rates'!B$1)</f>
        <v>0</v>
      </c>
      <c r="D24" s="42">
        <f t="shared" si="0"/>
        <v>0</v>
      </c>
      <c r="E24" s="43">
        <f>'Pricing Item 8 - Pricing Calcul'!G24*'Summary - Rates'!B$2</f>
        <v>0</v>
      </c>
      <c r="F24" s="72">
        <f t="shared" si="1"/>
        <v>0</v>
      </c>
      <c r="G24" s="13">
        <f>IF('Pricing Item 8 - Pricing Calcul'!C24="Quote",(D24*'Summary - Rates'!B$4)+(E24*'Summary - Rates'!B$3),F24*'Summary - Rates'!B$3)</f>
        <v>0</v>
      </c>
      <c r="H24" s="73">
        <f t="shared" si="2"/>
        <v>0</v>
      </c>
    </row>
    <row r="25" spans="1:8" ht="16.5" customHeight="1">
      <c r="A25" s="15">
        <f>'Pricing Item 8 - Pricing Calcul'!A25</f>
        <v>0</v>
      </c>
      <c r="B25" s="40">
        <f>'Pricing Item 8 - Pricing Calcul'!E25</f>
        <v>0</v>
      </c>
      <c r="C25" s="41">
        <f>IF('Pricing Item 8 - Pricing Calcul'!C25="Quote","Tax?",B25*'Summary - Rates'!B$1)</f>
        <v>0</v>
      </c>
      <c r="D25" s="42">
        <f t="shared" si="0"/>
        <v>0</v>
      </c>
      <c r="E25" s="43">
        <f>'Pricing Item 8 - Pricing Calcul'!G25*'Summary - Rates'!B$2</f>
        <v>0</v>
      </c>
      <c r="F25" s="72">
        <f t="shared" si="1"/>
        <v>0</v>
      </c>
      <c r="G25" s="13">
        <f>IF('Pricing Item 8 - Pricing Calcul'!C25="Quote",(D25*'Summary - Rates'!B$4)+(E25*'Summary - Rates'!B$3),F25*'Summary - Rates'!B$3)</f>
        <v>0</v>
      </c>
      <c r="H25" s="73">
        <f t="shared" si="2"/>
        <v>0</v>
      </c>
    </row>
    <row r="26" spans="1:8" ht="16.5" customHeight="1">
      <c r="A26" s="15">
        <f>'Pricing Item 8 - Pricing Calcul'!A26</f>
        <v>0</v>
      </c>
      <c r="B26" s="40">
        <f>'Pricing Item 8 - Pricing Calcul'!E26</f>
        <v>0</v>
      </c>
      <c r="C26" s="41">
        <f>IF('Pricing Item 8 - Pricing Calcul'!C26="Quote","Tax?",B26*'Summary - Rates'!B$1)</f>
        <v>0</v>
      </c>
      <c r="D26" s="42">
        <f t="shared" si="0"/>
        <v>0</v>
      </c>
      <c r="E26" s="43">
        <f>'Pricing Item 8 - Pricing Calcul'!G26*'Summary - Rates'!B$2</f>
        <v>0</v>
      </c>
      <c r="F26" s="72">
        <f t="shared" si="1"/>
        <v>0</v>
      </c>
      <c r="G26" s="13">
        <f>IF('Pricing Item 8 - Pricing Calcul'!C26="Quote",(D26*'Summary - Rates'!B$4)+(E26*'Summary - Rates'!B$3),F26*'Summary - Rates'!B$3)</f>
        <v>0</v>
      </c>
      <c r="H26" s="73">
        <f t="shared" si="2"/>
        <v>0</v>
      </c>
    </row>
    <row r="27" spans="1:8" ht="16.5" customHeight="1">
      <c r="A27" s="15">
        <f>'Pricing Item 8 - Pricing Calcul'!A27</f>
        <v>0</v>
      </c>
      <c r="B27" s="40">
        <f>'Pricing Item 8 - Pricing Calcul'!E27</f>
        <v>0</v>
      </c>
      <c r="C27" s="41">
        <f>IF('Pricing Item 8 - Pricing Calcul'!C27="Quote","Tax?",B27*'Summary - Rates'!B$1)</f>
        <v>0</v>
      </c>
      <c r="D27" s="42">
        <f t="shared" si="0"/>
        <v>0</v>
      </c>
      <c r="E27" s="43">
        <f>'Pricing Item 8 - Pricing Calcul'!G27*'Summary - Rates'!B$2</f>
        <v>0</v>
      </c>
      <c r="F27" s="72">
        <f t="shared" si="1"/>
        <v>0</v>
      </c>
      <c r="G27" s="13">
        <f>IF('Pricing Item 8 - Pricing Calcul'!C27="Quote",(D27*'Summary - Rates'!B$4)+(E27*'Summary - Rates'!B$3),F27*'Summary - Rates'!B$3)</f>
        <v>0</v>
      </c>
      <c r="H27" s="73">
        <f t="shared" si="2"/>
        <v>0</v>
      </c>
    </row>
    <row r="28" spans="1:8" ht="16.5" customHeight="1">
      <c r="A28" s="15">
        <f>'Pricing Item 8 - Pricing Calcul'!A28</f>
        <v>0</v>
      </c>
      <c r="B28" s="40">
        <f>'Pricing Item 8 - Pricing Calcul'!E28</f>
        <v>0</v>
      </c>
      <c r="C28" s="41">
        <f>IF('Pricing Item 8 - Pricing Calcul'!C28="Quote","Tax?",B28*'Summary - Rates'!B$1)</f>
        <v>0</v>
      </c>
      <c r="D28" s="42">
        <f t="shared" si="0"/>
        <v>0</v>
      </c>
      <c r="E28" s="43">
        <f>'Pricing Item 8 - Pricing Calcul'!G28*'Summary - Rates'!B$2</f>
        <v>0</v>
      </c>
      <c r="F28" s="72">
        <f t="shared" si="1"/>
        <v>0</v>
      </c>
      <c r="G28" s="13">
        <f>IF('Pricing Item 8 - Pricing Calcul'!C28="Quote",(D28*'Summary - Rates'!B$4)+(E28*'Summary - Rates'!B$3),F28*'Summary - Rates'!B$3)</f>
        <v>0</v>
      </c>
      <c r="H28" s="73">
        <f t="shared" si="2"/>
        <v>0</v>
      </c>
    </row>
    <row r="29" spans="1:8" ht="15">
      <c r="A29" s="18"/>
      <c r="B29" s="44"/>
      <c r="C29" s="17"/>
      <c r="D29" s="45"/>
      <c r="E29" s="46" t="s">
        <v>20</v>
      </c>
      <c r="F29" s="47" t="s">
        <v>7</v>
      </c>
      <c r="G29" s="48"/>
      <c r="H29" s="49" t="s">
        <v>7</v>
      </c>
    </row>
    <row r="30" spans="1:8" ht="15">
      <c r="A30" s="15"/>
      <c r="B30" s="50"/>
      <c r="C30" s="51"/>
      <c r="D30" s="52"/>
      <c r="E30" s="53">
        <f>'Devices - Pricing Calcul'!G28</f>
        <v>0</v>
      </c>
      <c r="F30" s="47" t="s">
        <v>10</v>
      </c>
      <c r="G30" s="54"/>
      <c r="H30" s="49" t="s">
        <v>12</v>
      </c>
    </row>
    <row r="31" spans="1:8" ht="16.5" customHeight="1">
      <c r="A31" s="55" t="s">
        <v>13</v>
      </c>
      <c r="B31" s="56">
        <f>SUM(B2:B30)</f>
        <v>0</v>
      </c>
      <c r="C31" s="57">
        <f>SUM(C2:C30)</f>
        <v>0</v>
      </c>
      <c r="D31" s="58">
        <f>SUM(D2:D30)</f>
        <v>0</v>
      </c>
      <c r="E31" s="59">
        <f>SUM(E2:E28)</f>
        <v>0</v>
      </c>
      <c r="F31" s="60">
        <f>SUM(F2:F28)</f>
        <v>0</v>
      </c>
      <c r="G31" s="61">
        <f>SUM(G2:G30)</f>
        <v>0</v>
      </c>
      <c r="H31" s="61">
        <f>SUM(H2:H28)</f>
        <v>0</v>
      </c>
    </row>
  </sheetData>
  <conditionalFormatting sqref="C2:C28">
    <cfRule type="cellIs" dxfId="6" priority="1" stopIfTrue="1" operator="equal">
      <formula>"Tax?"</formula>
    </cfRule>
  </conditionalFormatting>
  <pageMargins left="0.5" right="0.5" top="0.75" bottom="0.5" header="0.25" footer="0.25"/>
  <pageSetup paperSize="0" orientation="portrait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9"/>
  <sheetViews>
    <sheetView showGridLines="0" workbookViewId="0">
      <selection activeCell="I23" sqref="I23"/>
    </sheetView>
  </sheetViews>
  <sheetFormatPr defaultColWidth="10.25" defaultRowHeight="20.100000000000001" customHeight="1"/>
  <cols>
    <col min="1" max="1" width="20.625" style="1" customWidth="1"/>
    <col min="2" max="2" width="7.375" style="1" customWidth="1"/>
    <col min="3" max="3" width="10.25" style="1" customWidth="1"/>
    <col min="4" max="4" width="4.125" style="1" customWidth="1"/>
    <col min="5" max="5" width="11.5" style="1" customWidth="1"/>
    <col min="6" max="6" width="5.625" style="1" customWidth="1"/>
    <col min="7" max="7" width="11.875" style="1" customWidth="1"/>
    <col min="8" max="8" width="7.375" style="1" customWidth="1"/>
    <col min="9" max="9" width="10.25" style="1" customWidth="1"/>
    <col min="10" max="10" width="33.5" style="1" customWidth="1"/>
    <col min="11" max="16384" width="10.25" style="1"/>
  </cols>
  <sheetData>
    <row r="1" spans="1:10" ht="26.25">
      <c r="A1" s="62" t="s">
        <v>21</v>
      </c>
      <c r="B1" s="62" t="s">
        <v>22</v>
      </c>
      <c r="C1" s="63" t="s">
        <v>23</v>
      </c>
      <c r="D1" s="62" t="s">
        <v>24</v>
      </c>
      <c r="E1" s="62" t="s">
        <v>19</v>
      </c>
      <c r="F1" s="62" t="s">
        <v>25</v>
      </c>
      <c r="G1" s="62" t="s">
        <v>26</v>
      </c>
    </row>
    <row r="2" spans="1:10" ht="17.850000000000001" customHeight="1">
      <c r="A2" s="14"/>
      <c r="B2" s="14"/>
      <c r="C2" s="64"/>
      <c r="D2" s="14">
        <v>1</v>
      </c>
      <c r="E2" s="65">
        <f>IF(B2="Lot",IF(C2="Quote","INPUT QUOTE",C2/D2),IF(C2="Quote","INPUT QUOTE",B2*C2/D2))</f>
        <v>0</v>
      </c>
      <c r="F2" s="14"/>
      <c r="G2" s="14">
        <f>ROUND(IF(B2="Lot",F2/D2,B2*F2/D2),0)</f>
        <v>0</v>
      </c>
    </row>
    <row r="3" spans="1:10" ht="17.850000000000001" customHeight="1">
      <c r="A3" s="14"/>
      <c r="B3" s="14"/>
      <c r="C3" s="64"/>
      <c r="D3" s="14">
        <v>1</v>
      </c>
      <c r="E3" s="65">
        <f t="shared" ref="E3:E28" si="0">IF(B3="Lot",IF(C3="Quote","INPUT QUOTE",C3/D3),IF(C3="Quote","INPUT QUOTE",B3*C3/D3))</f>
        <v>0</v>
      </c>
      <c r="F3" s="14"/>
      <c r="G3" s="14">
        <f t="shared" ref="G3:G28" si="1">ROUND(IF(B3="Lot",F3/D3,B3*F3/D3),0)</f>
        <v>0</v>
      </c>
    </row>
    <row r="4" spans="1:10" ht="17.850000000000001" customHeight="1">
      <c r="A4" s="14"/>
      <c r="B4" s="14"/>
      <c r="C4" s="64"/>
      <c r="D4" s="14">
        <v>1</v>
      </c>
      <c r="E4" s="65">
        <f t="shared" si="0"/>
        <v>0</v>
      </c>
      <c r="F4" s="14"/>
      <c r="G4" s="14">
        <f t="shared" si="1"/>
        <v>0</v>
      </c>
    </row>
    <row r="5" spans="1:10" ht="17.850000000000001" customHeight="1">
      <c r="A5" s="14"/>
      <c r="B5" s="14"/>
      <c r="C5" s="64"/>
      <c r="D5" s="14">
        <v>1</v>
      </c>
      <c r="E5" s="65">
        <f t="shared" si="0"/>
        <v>0</v>
      </c>
      <c r="F5" s="14"/>
      <c r="G5" s="14">
        <f t="shared" si="1"/>
        <v>0</v>
      </c>
    </row>
    <row r="6" spans="1:10" ht="17.850000000000001" customHeight="1">
      <c r="A6" s="14"/>
      <c r="B6" s="14"/>
      <c r="C6" s="64"/>
      <c r="D6" s="14">
        <v>1</v>
      </c>
      <c r="E6" s="65">
        <f t="shared" si="0"/>
        <v>0</v>
      </c>
      <c r="F6" s="14"/>
      <c r="G6" s="14">
        <f t="shared" si="1"/>
        <v>0</v>
      </c>
    </row>
    <row r="7" spans="1:10" ht="17.850000000000001" customHeight="1">
      <c r="A7" s="14"/>
      <c r="B7" s="14"/>
      <c r="C7" s="64"/>
      <c r="D7" s="14">
        <v>1</v>
      </c>
      <c r="E7" s="65">
        <f t="shared" si="0"/>
        <v>0</v>
      </c>
      <c r="F7" s="14"/>
      <c r="G7" s="14">
        <f t="shared" si="1"/>
        <v>0</v>
      </c>
    </row>
    <row r="8" spans="1:10" ht="17.850000000000001" customHeight="1">
      <c r="A8" s="14"/>
      <c r="B8" s="14"/>
      <c r="C8" s="64"/>
      <c r="D8" s="14">
        <v>1</v>
      </c>
      <c r="E8" s="65">
        <f t="shared" si="0"/>
        <v>0</v>
      </c>
      <c r="F8" s="14"/>
      <c r="G8" s="14">
        <f t="shared" si="1"/>
        <v>0</v>
      </c>
      <c r="I8" s="82" t="s">
        <v>31</v>
      </c>
      <c r="J8" s="83">
        <f>'Summary - Table'!$C$19</f>
        <v>0</v>
      </c>
    </row>
    <row r="9" spans="1:10" ht="17.850000000000001" customHeight="1">
      <c r="A9" s="14"/>
      <c r="B9" s="14"/>
      <c r="C9" s="64"/>
      <c r="D9" s="14">
        <v>1</v>
      </c>
      <c r="E9" s="65">
        <f t="shared" si="0"/>
        <v>0</v>
      </c>
      <c r="F9" s="14"/>
      <c r="G9" s="14">
        <f t="shared" si="1"/>
        <v>0</v>
      </c>
      <c r="I9" s="85" t="s">
        <v>36</v>
      </c>
      <c r="J9" s="84"/>
    </row>
    <row r="10" spans="1:10" ht="17.850000000000001" customHeight="1">
      <c r="A10" s="14"/>
      <c r="B10" s="14"/>
      <c r="C10" s="64"/>
      <c r="D10" s="14">
        <v>1</v>
      </c>
      <c r="E10" s="65">
        <f t="shared" si="0"/>
        <v>0</v>
      </c>
      <c r="F10" s="14"/>
      <c r="G10" s="14">
        <f t="shared" si="1"/>
        <v>0</v>
      </c>
    </row>
    <row r="11" spans="1:10" ht="17.850000000000001" customHeight="1">
      <c r="A11" s="14"/>
      <c r="B11" s="14"/>
      <c r="C11" s="64"/>
      <c r="D11" s="14">
        <v>1</v>
      </c>
      <c r="E11" s="65">
        <f t="shared" si="0"/>
        <v>0</v>
      </c>
      <c r="F11" s="14"/>
      <c r="G11" s="14">
        <f t="shared" si="1"/>
        <v>0</v>
      </c>
    </row>
    <row r="12" spans="1:10" ht="17.850000000000001" customHeight="1">
      <c r="A12" s="14"/>
      <c r="B12" s="14"/>
      <c r="C12" s="64"/>
      <c r="D12" s="14">
        <v>1</v>
      </c>
      <c r="E12" s="65">
        <f t="shared" si="0"/>
        <v>0</v>
      </c>
      <c r="F12" s="14"/>
      <c r="G12" s="14">
        <f t="shared" si="1"/>
        <v>0</v>
      </c>
    </row>
    <row r="13" spans="1:10" ht="17.850000000000001" customHeight="1">
      <c r="A13" s="14"/>
      <c r="B13" s="14"/>
      <c r="C13" s="64"/>
      <c r="D13" s="14">
        <v>1</v>
      </c>
      <c r="E13" s="65">
        <f t="shared" si="0"/>
        <v>0</v>
      </c>
      <c r="F13" s="14"/>
      <c r="G13" s="14">
        <f t="shared" si="1"/>
        <v>0</v>
      </c>
    </row>
    <row r="14" spans="1:10" ht="17.850000000000001" customHeight="1">
      <c r="A14" s="14"/>
      <c r="B14" s="14"/>
      <c r="C14" s="64"/>
      <c r="D14" s="14">
        <v>1</v>
      </c>
      <c r="E14" s="65">
        <f t="shared" si="0"/>
        <v>0</v>
      </c>
      <c r="F14" s="14"/>
      <c r="G14" s="14">
        <f t="shared" si="1"/>
        <v>0</v>
      </c>
    </row>
    <row r="15" spans="1:10" ht="17.850000000000001" customHeight="1">
      <c r="A15" s="14"/>
      <c r="B15" s="14"/>
      <c r="C15" s="64"/>
      <c r="D15" s="14">
        <v>1</v>
      </c>
      <c r="E15" s="65">
        <f t="shared" si="0"/>
        <v>0</v>
      </c>
      <c r="F15" s="14"/>
      <c r="G15" s="14">
        <f t="shared" si="1"/>
        <v>0</v>
      </c>
    </row>
    <row r="16" spans="1:10" ht="17.850000000000001" customHeight="1">
      <c r="A16" s="14"/>
      <c r="B16" s="14"/>
      <c r="C16" s="64"/>
      <c r="D16" s="14">
        <v>1</v>
      </c>
      <c r="E16" s="65">
        <f t="shared" si="0"/>
        <v>0</v>
      </c>
      <c r="F16" s="14"/>
      <c r="G16" s="14">
        <f t="shared" si="1"/>
        <v>0</v>
      </c>
    </row>
    <row r="17" spans="1:9" ht="17.850000000000001" customHeight="1">
      <c r="A17" s="14"/>
      <c r="B17" s="14"/>
      <c r="C17" s="64"/>
      <c r="D17" s="14">
        <v>1</v>
      </c>
      <c r="E17" s="65">
        <f t="shared" si="0"/>
        <v>0</v>
      </c>
      <c r="F17" s="14"/>
      <c r="G17" s="14">
        <f t="shared" si="1"/>
        <v>0</v>
      </c>
    </row>
    <row r="18" spans="1:9" ht="17.850000000000001" customHeight="1">
      <c r="A18" s="14"/>
      <c r="B18" s="14"/>
      <c r="C18" s="64"/>
      <c r="D18" s="14">
        <v>1</v>
      </c>
      <c r="E18" s="65">
        <f t="shared" si="0"/>
        <v>0</v>
      </c>
      <c r="F18" s="14"/>
      <c r="G18" s="14">
        <f t="shared" si="1"/>
        <v>0</v>
      </c>
    </row>
    <row r="19" spans="1:9" ht="17.850000000000001" customHeight="1">
      <c r="A19" s="14"/>
      <c r="B19" s="14"/>
      <c r="C19" s="64"/>
      <c r="D19" s="14">
        <v>1</v>
      </c>
      <c r="E19" s="65">
        <f t="shared" si="0"/>
        <v>0</v>
      </c>
      <c r="F19" s="14"/>
      <c r="G19" s="14">
        <f t="shared" si="1"/>
        <v>0</v>
      </c>
    </row>
    <row r="20" spans="1:9" ht="17.850000000000001" customHeight="1">
      <c r="A20" s="14"/>
      <c r="B20" s="14"/>
      <c r="C20" s="64"/>
      <c r="D20" s="14">
        <v>1</v>
      </c>
      <c r="E20" s="65">
        <f t="shared" si="0"/>
        <v>0</v>
      </c>
      <c r="F20" s="14"/>
      <c r="G20" s="14">
        <f t="shared" si="1"/>
        <v>0</v>
      </c>
    </row>
    <row r="21" spans="1:9" ht="17.850000000000001" customHeight="1">
      <c r="A21" s="14"/>
      <c r="B21" s="14"/>
      <c r="C21" s="64"/>
      <c r="D21" s="14">
        <v>1</v>
      </c>
      <c r="E21" s="65">
        <f t="shared" si="0"/>
        <v>0</v>
      </c>
      <c r="F21" s="14"/>
      <c r="G21" s="14">
        <f t="shared" si="1"/>
        <v>0</v>
      </c>
    </row>
    <row r="22" spans="1:9" ht="17.850000000000001" customHeight="1">
      <c r="A22" s="14"/>
      <c r="B22" s="14"/>
      <c r="C22" s="64"/>
      <c r="D22" s="14">
        <v>1</v>
      </c>
      <c r="E22" s="65">
        <f t="shared" si="0"/>
        <v>0</v>
      </c>
      <c r="F22" s="14"/>
      <c r="G22" s="14">
        <f t="shared" si="1"/>
        <v>0</v>
      </c>
    </row>
    <row r="23" spans="1:9" ht="17.850000000000001" customHeight="1">
      <c r="A23" s="14"/>
      <c r="B23" s="14"/>
      <c r="C23" s="64"/>
      <c r="D23" s="14">
        <v>1</v>
      </c>
      <c r="E23" s="65">
        <f t="shared" si="0"/>
        <v>0</v>
      </c>
      <c r="F23" s="14"/>
      <c r="G23" s="14">
        <f t="shared" si="1"/>
        <v>0</v>
      </c>
    </row>
    <row r="24" spans="1:9" ht="17.850000000000001" customHeight="1">
      <c r="A24" s="14"/>
      <c r="B24" s="14"/>
      <c r="C24" s="64"/>
      <c r="D24" s="14">
        <v>1</v>
      </c>
      <c r="E24" s="65">
        <f t="shared" si="0"/>
        <v>0</v>
      </c>
      <c r="F24" s="14"/>
      <c r="G24" s="14">
        <f t="shared" si="1"/>
        <v>0</v>
      </c>
    </row>
    <row r="25" spans="1:9" ht="17.850000000000001" customHeight="1">
      <c r="A25" s="14"/>
      <c r="B25" s="14"/>
      <c r="C25" s="64"/>
      <c r="D25" s="14">
        <v>1</v>
      </c>
      <c r="E25" s="65">
        <f t="shared" si="0"/>
        <v>0</v>
      </c>
      <c r="F25" s="14"/>
      <c r="G25" s="14">
        <f t="shared" si="1"/>
        <v>0</v>
      </c>
    </row>
    <row r="26" spans="1:9" ht="17.850000000000001" customHeight="1">
      <c r="A26" s="14"/>
      <c r="B26" s="14"/>
      <c r="C26" s="64"/>
      <c r="D26" s="14">
        <v>1</v>
      </c>
      <c r="E26" s="65">
        <f t="shared" si="0"/>
        <v>0</v>
      </c>
      <c r="F26" s="14"/>
      <c r="G26" s="14">
        <f t="shared" si="1"/>
        <v>0</v>
      </c>
    </row>
    <row r="27" spans="1:9" ht="17.850000000000001" customHeight="1">
      <c r="A27" s="14"/>
      <c r="B27" s="14"/>
      <c r="C27" s="64"/>
      <c r="D27" s="14">
        <v>1</v>
      </c>
      <c r="E27" s="65">
        <f t="shared" si="0"/>
        <v>0</v>
      </c>
      <c r="F27" s="14"/>
      <c r="G27" s="14">
        <f t="shared" si="1"/>
        <v>0</v>
      </c>
    </row>
    <row r="28" spans="1:9" ht="17.850000000000001" customHeight="1" thickBot="1">
      <c r="A28" s="14"/>
      <c r="B28" s="14"/>
      <c r="C28" s="64"/>
      <c r="D28" s="14">
        <v>1</v>
      </c>
      <c r="E28" s="65">
        <f t="shared" si="0"/>
        <v>0</v>
      </c>
      <c r="F28" s="14"/>
      <c r="G28" s="14">
        <f t="shared" si="1"/>
        <v>0</v>
      </c>
    </row>
    <row r="29" spans="1:9" ht="13.5" thickTop="1">
      <c r="A29" s="66"/>
      <c r="B29" s="66"/>
      <c r="C29" s="67"/>
      <c r="D29" s="68"/>
      <c r="E29" s="69">
        <f>SUM(E2:E28)</f>
        <v>0</v>
      </c>
      <c r="F29" s="66"/>
      <c r="G29" s="70">
        <f>SUM(G2:G28)</f>
        <v>0</v>
      </c>
      <c r="H29" s="74" t="s">
        <v>29</v>
      </c>
      <c r="I29" s="74" t="s">
        <v>27</v>
      </c>
    </row>
  </sheetData>
  <conditionalFormatting sqref="E2:E28">
    <cfRule type="cellIs" dxfId="5" priority="1" stopIfTrue="1" operator="equal">
      <formula>0</formula>
    </cfRule>
  </conditionalFormatting>
  <conditionalFormatting sqref="G2:G28">
    <cfRule type="cellIs" dxfId="4" priority="2" stopIfTrue="1" operator="equal">
      <formula>0</formula>
    </cfRule>
  </conditionalFormatting>
  <pageMargins left="0.75" right="0.75" top="0.75" bottom="0.5" header="0.25" footer="0.25"/>
  <pageSetup paperSize="0" orientation="portrait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1"/>
  <sheetViews>
    <sheetView showGridLines="0" zoomScaleNormal="100" workbookViewId="0">
      <selection activeCell="J1" sqref="J1"/>
    </sheetView>
  </sheetViews>
  <sheetFormatPr defaultColWidth="10.25" defaultRowHeight="20.100000000000001" customHeight="1"/>
  <cols>
    <col min="1" max="1" width="26.5" style="1" customWidth="1"/>
    <col min="2" max="2" width="9" style="1" customWidth="1"/>
    <col min="3" max="3" width="7.375" style="1" customWidth="1"/>
    <col min="4" max="4" width="10" style="1" customWidth="1"/>
    <col min="5" max="5" width="8.375" style="1" customWidth="1"/>
    <col min="6" max="6" width="8.625" style="1" customWidth="1"/>
    <col min="7" max="8" width="9.875" style="1" customWidth="1"/>
    <col min="9" max="10" width="10.25" style="1" customWidth="1"/>
    <col min="11" max="11" width="34.25" style="1" customWidth="1"/>
    <col min="12" max="16384" width="10.25" style="1"/>
  </cols>
  <sheetData>
    <row r="1" spans="1:11" ht="26.25">
      <c r="A1" s="32" t="s">
        <v>18</v>
      </c>
      <c r="B1" s="33" t="s">
        <v>19</v>
      </c>
      <c r="C1" s="34" t="s">
        <v>14</v>
      </c>
      <c r="D1" s="35" t="s">
        <v>1</v>
      </c>
      <c r="E1" s="36" t="s">
        <v>3</v>
      </c>
      <c r="F1" s="37" t="s">
        <v>4</v>
      </c>
      <c r="G1" s="38" t="s">
        <v>5</v>
      </c>
      <c r="H1" s="39" t="s">
        <v>6</v>
      </c>
      <c r="J1" s="74" t="s">
        <v>38</v>
      </c>
    </row>
    <row r="2" spans="1:11" ht="16.5" customHeight="1">
      <c r="A2" s="15">
        <f>'Pricing Item Alt 1 - Pricing Ca'!A2</f>
        <v>0</v>
      </c>
      <c r="B2" s="40">
        <f>'Pricing Item Alt 1 - Pricing Ca'!E2</f>
        <v>0</v>
      </c>
      <c r="C2" s="41">
        <f>IF('Pricing Item Alt 1 - Pricing Ca'!C2="Quote","Tax?",B2*'Summary - Rates'!B$1)</f>
        <v>0</v>
      </c>
      <c r="D2" s="42">
        <f>SUM(B2:C2)</f>
        <v>0</v>
      </c>
      <c r="E2" s="43">
        <f>'Pricing Item Alt 1 - Pricing Ca'!G2*'Summary - Rates'!B$2</f>
        <v>0</v>
      </c>
      <c r="F2" s="72">
        <f>SUM(D2:E2)</f>
        <v>0</v>
      </c>
      <c r="G2" s="13">
        <f>IF('Pricing Item Alt 1 - Pricing Ca'!C2="Quote",(D2*'Summary - Rates'!B$4)+(E2*'Summary - Rates'!B$3),F2*'Summary - Rates'!B$3)</f>
        <v>0</v>
      </c>
      <c r="H2" s="73">
        <f>SUM(F2:G2)</f>
        <v>0</v>
      </c>
    </row>
    <row r="3" spans="1:11" ht="16.5" customHeight="1">
      <c r="A3" s="15">
        <f>'Pricing Item Alt 1 - Pricing Ca'!A3</f>
        <v>0</v>
      </c>
      <c r="B3" s="40">
        <f>'Pricing Item Alt 1 - Pricing Ca'!E3</f>
        <v>0</v>
      </c>
      <c r="C3" s="41">
        <f>IF('Pricing Item Alt 1 - Pricing Ca'!C3="Quote","Tax?",B3*'Summary - Rates'!B$1)</f>
        <v>0</v>
      </c>
      <c r="D3" s="42">
        <f t="shared" ref="D3:D28" si="0">SUM(B3:C3)</f>
        <v>0</v>
      </c>
      <c r="E3" s="43">
        <f>'Pricing Item Alt 1 - Pricing Ca'!G3*'Summary - Rates'!B$2</f>
        <v>0</v>
      </c>
      <c r="F3" s="72">
        <f t="shared" ref="F3:F28" si="1">SUM(D3:E3)</f>
        <v>0</v>
      </c>
      <c r="G3" s="13">
        <f>IF('Pricing Item Alt 1 - Pricing Ca'!C3="Quote",(D3*'Summary - Rates'!B$4)+(E3*'Summary - Rates'!B$3),F3*'Summary - Rates'!B$3)</f>
        <v>0</v>
      </c>
      <c r="H3" s="73">
        <f t="shared" ref="H3:H28" si="2">SUM(F3:G3)</f>
        <v>0</v>
      </c>
    </row>
    <row r="4" spans="1:11" ht="16.5" customHeight="1">
      <c r="A4" s="15">
        <f>'Pricing Item Alt 1 - Pricing Ca'!A4</f>
        <v>0</v>
      </c>
      <c r="B4" s="40">
        <f>'Pricing Item Alt 1 - Pricing Ca'!E4</f>
        <v>0</v>
      </c>
      <c r="C4" s="41">
        <f>IF('Pricing Item Alt 1 - Pricing Ca'!C4="Quote","Tax?",B4*'Summary - Rates'!B$1)</f>
        <v>0</v>
      </c>
      <c r="D4" s="42">
        <f t="shared" si="0"/>
        <v>0</v>
      </c>
      <c r="E4" s="43">
        <f>'Pricing Item Alt 1 - Pricing Ca'!G4*'Summary - Rates'!B$2</f>
        <v>0</v>
      </c>
      <c r="F4" s="72">
        <f t="shared" si="1"/>
        <v>0</v>
      </c>
      <c r="G4" s="13">
        <f>IF('Pricing Item Alt 1 - Pricing Ca'!C4="Quote",(D4*'Summary - Rates'!B$4)+(E4*'Summary - Rates'!B$3),F4*'Summary - Rates'!B$3)</f>
        <v>0</v>
      </c>
      <c r="H4" s="73">
        <f t="shared" si="2"/>
        <v>0</v>
      </c>
    </row>
    <row r="5" spans="1:11" ht="16.5" customHeight="1">
      <c r="A5" s="15">
        <f>'Pricing Item Alt 1 - Pricing Ca'!A5</f>
        <v>0</v>
      </c>
      <c r="B5" s="40">
        <f>'Pricing Item Alt 1 - Pricing Ca'!E5</f>
        <v>0</v>
      </c>
      <c r="C5" s="41">
        <f>IF('Pricing Item Alt 1 - Pricing Ca'!C5="Quote","Tax?",B5*'Summary - Rates'!B$1)</f>
        <v>0</v>
      </c>
      <c r="D5" s="42">
        <f t="shared" si="0"/>
        <v>0</v>
      </c>
      <c r="E5" s="43">
        <f>'Pricing Item Alt 1 - Pricing Ca'!G5*'Summary - Rates'!B$2</f>
        <v>0</v>
      </c>
      <c r="F5" s="72">
        <f t="shared" si="1"/>
        <v>0</v>
      </c>
      <c r="G5" s="13">
        <f>IF('Pricing Item Alt 1 - Pricing Ca'!C5="Quote",(D5*'Summary - Rates'!B$4)+(E5*'Summary - Rates'!B$3),F5*'Summary - Rates'!B$3)</f>
        <v>0</v>
      </c>
      <c r="H5" s="73">
        <f t="shared" si="2"/>
        <v>0</v>
      </c>
    </row>
    <row r="6" spans="1:11" ht="16.5" customHeight="1">
      <c r="A6" s="15">
        <f>'Pricing Item Alt 1 - Pricing Ca'!A6</f>
        <v>0</v>
      </c>
      <c r="B6" s="40">
        <f>'Pricing Item Alt 1 - Pricing Ca'!E6</f>
        <v>0</v>
      </c>
      <c r="C6" s="41">
        <f>IF('Pricing Item Alt 1 - Pricing Ca'!C6="Quote","Tax?",B6*'Summary - Rates'!B$1)</f>
        <v>0</v>
      </c>
      <c r="D6" s="42">
        <f t="shared" si="0"/>
        <v>0</v>
      </c>
      <c r="E6" s="43">
        <f>'Pricing Item Alt 1 - Pricing Ca'!G6*'Summary - Rates'!B$2</f>
        <v>0</v>
      </c>
      <c r="F6" s="72">
        <f t="shared" si="1"/>
        <v>0</v>
      </c>
      <c r="G6" s="13">
        <f>IF('Pricing Item Alt 1 - Pricing Ca'!C6="Quote",(D6*'Summary - Rates'!B$4)+(E6*'Summary - Rates'!B$3),F6*'Summary - Rates'!B$3)</f>
        <v>0</v>
      </c>
      <c r="H6" s="73">
        <f t="shared" si="2"/>
        <v>0</v>
      </c>
    </row>
    <row r="7" spans="1:11" ht="16.5" customHeight="1">
      <c r="A7" s="15">
        <f>'Pricing Item Alt 1 - Pricing Ca'!A7</f>
        <v>0</v>
      </c>
      <c r="B7" s="40">
        <f>'Pricing Item Alt 1 - Pricing Ca'!E7</f>
        <v>0</v>
      </c>
      <c r="C7" s="41">
        <f>IF('Pricing Item Alt 1 - Pricing Ca'!C7="Quote","Tax?",B7*'Summary - Rates'!B$1)</f>
        <v>0</v>
      </c>
      <c r="D7" s="42">
        <f t="shared" si="0"/>
        <v>0</v>
      </c>
      <c r="E7" s="43">
        <f>'Pricing Item Alt 1 - Pricing Ca'!G7*'Summary - Rates'!B$2</f>
        <v>0</v>
      </c>
      <c r="F7" s="72">
        <f t="shared" si="1"/>
        <v>0</v>
      </c>
      <c r="G7" s="13">
        <f>IF('Pricing Item Alt 1 - Pricing Ca'!C7="Quote",(D7*'Summary - Rates'!B$4)+(E7*'Summary - Rates'!B$3),F7*'Summary - Rates'!B$3)</f>
        <v>0</v>
      </c>
      <c r="H7" s="73">
        <f t="shared" si="2"/>
        <v>0</v>
      </c>
    </row>
    <row r="8" spans="1:11" ht="16.5" customHeight="1">
      <c r="A8" s="15">
        <f>'Pricing Item Alt 1 - Pricing Ca'!A8</f>
        <v>0</v>
      </c>
      <c r="B8" s="40">
        <f>'Pricing Item Alt 1 - Pricing Ca'!E8</f>
        <v>0</v>
      </c>
      <c r="C8" s="41">
        <f>IF('Pricing Item Alt 1 - Pricing Ca'!C8="Quote","Tax?",B8*'Summary - Rates'!B$1)</f>
        <v>0</v>
      </c>
      <c r="D8" s="42">
        <f t="shared" si="0"/>
        <v>0</v>
      </c>
      <c r="E8" s="43">
        <f>'Pricing Item Alt 1 - Pricing Ca'!G8*'Summary - Rates'!B$2</f>
        <v>0</v>
      </c>
      <c r="F8" s="72">
        <f t="shared" si="1"/>
        <v>0</v>
      </c>
      <c r="G8" s="13">
        <f>IF('Pricing Item Alt 1 - Pricing Ca'!C8="Quote",(D8*'Summary - Rates'!B$4)+(E8*'Summary - Rates'!B$3),F8*'Summary - Rates'!B$3)</f>
        <v>0</v>
      </c>
      <c r="H8" s="73">
        <f t="shared" si="2"/>
        <v>0</v>
      </c>
      <c r="J8" s="82" t="s">
        <v>31</v>
      </c>
      <c r="K8" s="83">
        <f>'Summary - Table'!$C$19</f>
        <v>0</v>
      </c>
    </row>
    <row r="9" spans="1:11" ht="16.5" customHeight="1">
      <c r="A9" s="15">
        <f>'Pricing Item Alt 1 - Pricing Ca'!A9</f>
        <v>0</v>
      </c>
      <c r="B9" s="40">
        <f>'Pricing Item Alt 1 - Pricing Ca'!E9</f>
        <v>0</v>
      </c>
      <c r="C9" s="41">
        <f>IF('Pricing Item Alt 1 - Pricing Ca'!C9="Quote","Tax?",B9*'Summary - Rates'!B$1)</f>
        <v>0</v>
      </c>
      <c r="D9" s="42">
        <f t="shared" si="0"/>
        <v>0</v>
      </c>
      <c r="E9" s="43">
        <f>'Pricing Item Alt 1 - Pricing Ca'!G9*'Summary - Rates'!B$2</f>
        <v>0</v>
      </c>
      <c r="F9" s="72">
        <f t="shared" si="1"/>
        <v>0</v>
      </c>
      <c r="G9" s="13">
        <f>IF('Pricing Item Alt 1 - Pricing Ca'!C9="Quote",(D9*'Summary - Rates'!B$4)+(E9*'Summary - Rates'!B$3),F9*'Summary - Rates'!B$3)</f>
        <v>0</v>
      </c>
      <c r="H9" s="73">
        <f t="shared" si="2"/>
        <v>0</v>
      </c>
      <c r="J9" s="85" t="s">
        <v>36</v>
      </c>
      <c r="K9" s="84">
        <f>'Pricing Item Alt 1 - Pricing Ca'!J9</f>
        <v>0</v>
      </c>
    </row>
    <row r="10" spans="1:11" ht="16.5" customHeight="1">
      <c r="A10" s="15">
        <f>'Pricing Item Alt 1 - Pricing Ca'!A10</f>
        <v>0</v>
      </c>
      <c r="B10" s="40">
        <f>'Pricing Item Alt 1 - Pricing Ca'!E10</f>
        <v>0</v>
      </c>
      <c r="C10" s="41">
        <f>IF('Pricing Item Alt 1 - Pricing Ca'!C10="Quote","Tax?",B10*'Summary - Rates'!B$1)</f>
        <v>0</v>
      </c>
      <c r="D10" s="42">
        <f t="shared" si="0"/>
        <v>0</v>
      </c>
      <c r="E10" s="43">
        <f>'Pricing Item Alt 1 - Pricing Ca'!G10*'Summary - Rates'!B$2</f>
        <v>0</v>
      </c>
      <c r="F10" s="72">
        <f t="shared" si="1"/>
        <v>0</v>
      </c>
      <c r="G10" s="13">
        <f>IF('Pricing Item Alt 1 - Pricing Ca'!C10="Quote",(D10*'Summary - Rates'!B$4)+(E10*'Summary - Rates'!B$3),F10*'Summary - Rates'!B$3)</f>
        <v>0</v>
      </c>
      <c r="H10" s="73">
        <f t="shared" si="2"/>
        <v>0</v>
      </c>
    </row>
    <row r="11" spans="1:11" ht="16.5" customHeight="1">
      <c r="A11" s="15">
        <f>'Pricing Item Alt 1 - Pricing Ca'!A11</f>
        <v>0</v>
      </c>
      <c r="B11" s="40">
        <f>'Pricing Item Alt 1 - Pricing Ca'!E11</f>
        <v>0</v>
      </c>
      <c r="C11" s="41">
        <f>IF('Pricing Item Alt 1 - Pricing Ca'!C11="Quote","Tax?",B11*'Summary - Rates'!B$1)</f>
        <v>0</v>
      </c>
      <c r="D11" s="42">
        <f t="shared" si="0"/>
        <v>0</v>
      </c>
      <c r="E11" s="43">
        <f>'Pricing Item Alt 1 - Pricing Ca'!G11*'Summary - Rates'!B$2</f>
        <v>0</v>
      </c>
      <c r="F11" s="72">
        <f t="shared" si="1"/>
        <v>0</v>
      </c>
      <c r="G11" s="13">
        <f>IF('Pricing Item Alt 1 - Pricing Ca'!C11="Quote",(D11*'Summary - Rates'!B$4)+(E11*'Summary - Rates'!B$3),F11*'Summary - Rates'!B$3)</f>
        <v>0</v>
      </c>
      <c r="H11" s="73">
        <f t="shared" si="2"/>
        <v>0</v>
      </c>
    </row>
    <row r="12" spans="1:11" ht="16.5" customHeight="1">
      <c r="A12" s="15">
        <f>'Pricing Item Alt 1 - Pricing Ca'!A12</f>
        <v>0</v>
      </c>
      <c r="B12" s="40">
        <f>'Pricing Item Alt 1 - Pricing Ca'!E12</f>
        <v>0</v>
      </c>
      <c r="C12" s="41">
        <f>IF('Pricing Item Alt 1 - Pricing Ca'!C12="Quote","Tax?",B12*'Summary - Rates'!B$1)</f>
        <v>0</v>
      </c>
      <c r="D12" s="42">
        <f t="shared" si="0"/>
        <v>0</v>
      </c>
      <c r="E12" s="43">
        <f>'Pricing Item Alt 1 - Pricing Ca'!G12*'Summary - Rates'!B$2</f>
        <v>0</v>
      </c>
      <c r="F12" s="72">
        <f t="shared" si="1"/>
        <v>0</v>
      </c>
      <c r="G12" s="13">
        <f>IF('Pricing Item Alt 1 - Pricing Ca'!C12="Quote",(D12*'Summary - Rates'!B$4)+(E12*'Summary - Rates'!B$3),F12*'Summary - Rates'!B$3)</f>
        <v>0</v>
      </c>
      <c r="H12" s="73">
        <f t="shared" si="2"/>
        <v>0</v>
      </c>
    </row>
    <row r="13" spans="1:11" ht="16.5" customHeight="1">
      <c r="A13" s="15">
        <f>'Pricing Item Alt 1 - Pricing Ca'!A13</f>
        <v>0</v>
      </c>
      <c r="B13" s="40">
        <f>'Pricing Item Alt 1 - Pricing Ca'!E13</f>
        <v>0</v>
      </c>
      <c r="C13" s="41">
        <f>IF('Pricing Item Alt 1 - Pricing Ca'!C13="Quote","Tax?",B13*'Summary - Rates'!B$1)</f>
        <v>0</v>
      </c>
      <c r="D13" s="42">
        <f t="shared" si="0"/>
        <v>0</v>
      </c>
      <c r="E13" s="43">
        <f>'Pricing Item Alt 1 - Pricing Ca'!G13*'Summary - Rates'!B$2</f>
        <v>0</v>
      </c>
      <c r="F13" s="72">
        <f t="shared" si="1"/>
        <v>0</v>
      </c>
      <c r="G13" s="13">
        <f>IF('Pricing Item Alt 1 - Pricing Ca'!C13="Quote",(D13*'Summary - Rates'!B$4)+(E13*'Summary - Rates'!B$3),F13*'Summary - Rates'!B$3)</f>
        <v>0</v>
      </c>
      <c r="H13" s="73">
        <f t="shared" si="2"/>
        <v>0</v>
      </c>
    </row>
    <row r="14" spans="1:11" ht="16.5" customHeight="1">
      <c r="A14" s="15">
        <f>'Pricing Item Alt 1 - Pricing Ca'!A14</f>
        <v>0</v>
      </c>
      <c r="B14" s="40">
        <f>'Pricing Item Alt 1 - Pricing Ca'!E14</f>
        <v>0</v>
      </c>
      <c r="C14" s="41">
        <f>IF('Pricing Item Alt 1 - Pricing Ca'!C14="Quote","Tax?",B14*'Summary - Rates'!B$1)</f>
        <v>0</v>
      </c>
      <c r="D14" s="42">
        <f t="shared" si="0"/>
        <v>0</v>
      </c>
      <c r="E14" s="43">
        <f>'Pricing Item Alt 1 - Pricing Ca'!G14*'Summary - Rates'!B$2</f>
        <v>0</v>
      </c>
      <c r="F14" s="72">
        <f t="shared" si="1"/>
        <v>0</v>
      </c>
      <c r="G14" s="13">
        <f>IF('Pricing Item Alt 1 - Pricing Ca'!C14="Quote",(D14*'Summary - Rates'!B$4)+(E14*'Summary - Rates'!B$3),F14*'Summary - Rates'!B$3)</f>
        <v>0</v>
      </c>
      <c r="H14" s="73">
        <f t="shared" si="2"/>
        <v>0</v>
      </c>
    </row>
    <row r="15" spans="1:11" ht="16.5" customHeight="1">
      <c r="A15" s="15">
        <f>'Pricing Item Alt 1 - Pricing Ca'!A15</f>
        <v>0</v>
      </c>
      <c r="B15" s="40">
        <f>'Pricing Item Alt 1 - Pricing Ca'!E15</f>
        <v>0</v>
      </c>
      <c r="C15" s="41">
        <f>IF('Pricing Item Alt 1 - Pricing Ca'!C15="Quote","Tax?",B15*'Summary - Rates'!B$1)</f>
        <v>0</v>
      </c>
      <c r="D15" s="42">
        <f t="shared" si="0"/>
        <v>0</v>
      </c>
      <c r="E15" s="43">
        <f>'Pricing Item Alt 1 - Pricing Ca'!G15*'Summary - Rates'!B$2</f>
        <v>0</v>
      </c>
      <c r="F15" s="72">
        <f t="shared" si="1"/>
        <v>0</v>
      </c>
      <c r="G15" s="13">
        <f>IF('Pricing Item Alt 1 - Pricing Ca'!C15="Quote",(D15*'Summary - Rates'!B$4)+(E15*'Summary - Rates'!B$3),F15*'Summary - Rates'!B$3)</f>
        <v>0</v>
      </c>
      <c r="H15" s="73">
        <f t="shared" si="2"/>
        <v>0</v>
      </c>
    </row>
    <row r="16" spans="1:11" ht="16.5" customHeight="1">
      <c r="A16" s="15">
        <f>'Pricing Item Alt 1 - Pricing Ca'!A16</f>
        <v>0</v>
      </c>
      <c r="B16" s="40">
        <f>'Pricing Item Alt 1 - Pricing Ca'!E16</f>
        <v>0</v>
      </c>
      <c r="C16" s="41">
        <f>IF('Pricing Item Alt 1 - Pricing Ca'!C16="Quote","Tax?",B16*'Summary - Rates'!B$1)</f>
        <v>0</v>
      </c>
      <c r="D16" s="42">
        <f t="shared" si="0"/>
        <v>0</v>
      </c>
      <c r="E16" s="43">
        <f>'Pricing Item Alt 1 - Pricing Ca'!G16*'Summary - Rates'!B$2</f>
        <v>0</v>
      </c>
      <c r="F16" s="72">
        <f t="shared" si="1"/>
        <v>0</v>
      </c>
      <c r="G16" s="13">
        <f>IF('Pricing Item Alt 1 - Pricing Ca'!C16="Quote",(D16*'Summary - Rates'!B$4)+(E16*'Summary - Rates'!B$3),F16*'Summary - Rates'!B$3)</f>
        <v>0</v>
      </c>
      <c r="H16" s="73">
        <f t="shared" si="2"/>
        <v>0</v>
      </c>
    </row>
    <row r="17" spans="1:8" ht="16.5" customHeight="1">
      <c r="A17" s="15">
        <f>'Pricing Item Alt 1 - Pricing Ca'!A17</f>
        <v>0</v>
      </c>
      <c r="B17" s="40">
        <f>'Pricing Item Alt 1 - Pricing Ca'!E17</f>
        <v>0</v>
      </c>
      <c r="C17" s="41">
        <f>IF('Pricing Item Alt 1 - Pricing Ca'!C17="Quote","Tax?",B17*'Summary - Rates'!B$1)</f>
        <v>0</v>
      </c>
      <c r="D17" s="42">
        <f t="shared" si="0"/>
        <v>0</v>
      </c>
      <c r="E17" s="43">
        <f>'Pricing Item Alt 1 - Pricing Ca'!G17*'Summary - Rates'!B$2</f>
        <v>0</v>
      </c>
      <c r="F17" s="72">
        <f t="shared" si="1"/>
        <v>0</v>
      </c>
      <c r="G17" s="13">
        <f>IF('Pricing Item Alt 1 - Pricing Ca'!C17="Quote",(D17*'Summary - Rates'!B$4)+(E17*'Summary - Rates'!B$3),F17*'Summary - Rates'!B$3)</f>
        <v>0</v>
      </c>
      <c r="H17" s="73">
        <f t="shared" si="2"/>
        <v>0</v>
      </c>
    </row>
    <row r="18" spans="1:8" ht="16.5" customHeight="1">
      <c r="A18" s="15">
        <f>'Pricing Item Alt 1 - Pricing Ca'!A18</f>
        <v>0</v>
      </c>
      <c r="B18" s="40">
        <f>'Pricing Item Alt 1 - Pricing Ca'!E18</f>
        <v>0</v>
      </c>
      <c r="C18" s="41">
        <f>IF('Pricing Item Alt 1 - Pricing Ca'!C18="Quote","Tax?",B18*'Summary - Rates'!B$1)</f>
        <v>0</v>
      </c>
      <c r="D18" s="42">
        <f t="shared" si="0"/>
        <v>0</v>
      </c>
      <c r="E18" s="43">
        <f>'Pricing Item Alt 1 - Pricing Ca'!G18*'Summary - Rates'!B$2</f>
        <v>0</v>
      </c>
      <c r="F18" s="72">
        <f t="shared" si="1"/>
        <v>0</v>
      </c>
      <c r="G18" s="13">
        <f>IF('Pricing Item Alt 1 - Pricing Ca'!C18="Quote",(D18*'Summary - Rates'!B$4)+(E18*'Summary - Rates'!B$3),F18*'Summary - Rates'!B$3)</f>
        <v>0</v>
      </c>
      <c r="H18" s="73">
        <f t="shared" si="2"/>
        <v>0</v>
      </c>
    </row>
    <row r="19" spans="1:8" ht="16.5" customHeight="1">
      <c r="A19" s="15">
        <f>'Pricing Item Alt 1 - Pricing Ca'!A19</f>
        <v>0</v>
      </c>
      <c r="B19" s="40">
        <f>'Pricing Item Alt 1 - Pricing Ca'!E19</f>
        <v>0</v>
      </c>
      <c r="C19" s="41">
        <f>IF('Pricing Item Alt 1 - Pricing Ca'!C19="Quote","Tax?",B19*'Summary - Rates'!B$1)</f>
        <v>0</v>
      </c>
      <c r="D19" s="42">
        <f t="shared" si="0"/>
        <v>0</v>
      </c>
      <c r="E19" s="43">
        <f>'Pricing Item Alt 1 - Pricing Ca'!G19*'Summary - Rates'!B$2</f>
        <v>0</v>
      </c>
      <c r="F19" s="72">
        <f t="shared" si="1"/>
        <v>0</v>
      </c>
      <c r="G19" s="13">
        <f>IF('Pricing Item Alt 1 - Pricing Ca'!C19="Quote",(D19*'Summary - Rates'!B$4)+(E19*'Summary - Rates'!B$3),F19*'Summary - Rates'!B$3)</f>
        <v>0</v>
      </c>
      <c r="H19" s="73">
        <f t="shared" si="2"/>
        <v>0</v>
      </c>
    </row>
    <row r="20" spans="1:8" ht="16.5" customHeight="1">
      <c r="A20" s="15">
        <f>'Pricing Item Alt 1 - Pricing Ca'!A20</f>
        <v>0</v>
      </c>
      <c r="B20" s="40">
        <f>'Pricing Item Alt 1 - Pricing Ca'!E20</f>
        <v>0</v>
      </c>
      <c r="C20" s="41">
        <f>IF('Pricing Item Alt 1 - Pricing Ca'!C20="Quote","Tax?",B20*'Summary - Rates'!B$1)</f>
        <v>0</v>
      </c>
      <c r="D20" s="42">
        <f t="shared" si="0"/>
        <v>0</v>
      </c>
      <c r="E20" s="43">
        <f>'Pricing Item Alt 1 - Pricing Ca'!G20*'Summary - Rates'!B$2</f>
        <v>0</v>
      </c>
      <c r="F20" s="72">
        <f t="shared" si="1"/>
        <v>0</v>
      </c>
      <c r="G20" s="13">
        <f>IF('Pricing Item Alt 1 - Pricing Ca'!C20="Quote",(D20*'Summary - Rates'!B$4)+(E20*'Summary - Rates'!B$3),F20*'Summary - Rates'!B$3)</f>
        <v>0</v>
      </c>
      <c r="H20" s="73">
        <f t="shared" si="2"/>
        <v>0</v>
      </c>
    </row>
    <row r="21" spans="1:8" ht="16.5" customHeight="1">
      <c r="A21" s="15">
        <f>'Pricing Item Alt 1 - Pricing Ca'!A21</f>
        <v>0</v>
      </c>
      <c r="B21" s="40">
        <f>'Pricing Item Alt 1 - Pricing Ca'!E21</f>
        <v>0</v>
      </c>
      <c r="C21" s="41">
        <f>IF('Pricing Item Alt 1 - Pricing Ca'!C21="Quote","Tax?",B21*'Summary - Rates'!B$1)</f>
        <v>0</v>
      </c>
      <c r="D21" s="42">
        <f t="shared" si="0"/>
        <v>0</v>
      </c>
      <c r="E21" s="43">
        <f>'Pricing Item Alt 1 - Pricing Ca'!G21*'Summary - Rates'!B$2</f>
        <v>0</v>
      </c>
      <c r="F21" s="72">
        <f t="shared" si="1"/>
        <v>0</v>
      </c>
      <c r="G21" s="13">
        <f>IF('Pricing Item Alt 1 - Pricing Ca'!C21="Quote",(D21*'Summary - Rates'!B$4)+(E21*'Summary - Rates'!B$3),F21*'Summary - Rates'!B$3)</f>
        <v>0</v>
      </c>
      <c r="H21" s="73">
        <f t="shared" si="2"/>
        <v>0</v>
      </c>
    </row>
    <row r="22" spans="1:8" ht="16.5" customHeight="1">
      <c r="A22" s="15">
        <f>'Pricing Item Alt 1 - Pricing Ca'!A22</f>
        <v>0</v>
      </c>
      <c r="B22" s="40">
        <f>'Pricing Item Alt 1 - Pricing Ca'!E22</f>
        <v>0</v>
      </c>
      <c r="C22" s="41">
        <f>IF('Pricing Item Alt 1 - Pricing Ca'!C22="Quote","Tax?",B22*'Summary - Rates'!B$1)</f>
        <v>0</v>
      </c>
      <c r="D22" s="42">
        <f t="shared" si="0"/>
        <v>0</v>
      </c>
      <c r="E22" s="43">
        <f>'Pricing Item Alt 1 - Pricing Ca'!G22*'Summary - Rates'!B$2</f>
        <v>0</v>
      </c>
      <c r="F22" s="72">
        <f t="shared" si="1"/>
        <v>0</v>
      </c>
      <c r="G22" s="13">
        <f>IF('Pricing Item Alt 1 - Pricing Ca'!C22="Quote",(D22*'Summary - Rates'!B$4)+(E22*'Summary - Rates'!B$3),F22*'Summary - Rates'!B$3)</f>
        <v>0</v>
      </c>
      <c r="H22" s="73">
        <f t="shared" si="2"/>
        <v>0</v>
      </c>
    </row>
    <row r="23" spans="1:8" ht="16.5" customHeight="1">
      <c r="A23" s="15">
        <f>'Pricing Item Alt 1 - Pricing Ca'!A23</f>
        <v>0</v>
      </c>
      <c r="B23" s="40">
        <f>'Pricing Item Alt 1 - Pricing Ca'!E23</f>
        <v>0</v>
      </c>
      <c r="C23" s="41">
        <f>IF('Pricing Item Alt 1 - Pricing Ca'!C23="Quote","Tax?",B23*'Summary - Rates'!B$1)</f>
        <v>0</v>
      </c>
      <c r="D23" s="42">
        <f t="shared" si="0"/>
        <v>0</v>
      </c>
      <c r="E23" s="43">
        <f>'Pricing Item Alt 1 - Pricing Ca'!G23*'Summary - Rates'!B$2</f>
        <v>0</v>
      </c>
      <c r="F23" s="72">
        <f t="shared" si="1"/>
        <v>0</v>
      </c>
      <c r="G23" s="13">
        <f>IF('Pricing Item Alt 1 - Pricing Ca'!C23="Quote",(D23*'Summary - Rates'!B$4)+(E23*'Summary - Rates'!B$3),F23*'Summary - Rates'!B$3)</f>
        <v>0</v>
      </c>
      <c r="H23" s="73">
        <f t="shared" si="2"/>
        <v>0</v>
      </c>
    </row>
    <row r="24" spans="1:8" ht="16.5" customHeight="1">
      <c r="A24" s="15">
        <f>'Pricing Item Alt 1 - Pricing Ca'!A24</f>
        <v>0</v>
      </c>
      <c r="B24" s="40">
        <f>'Pricing Item Alt 1 - Pricing Ca'!E24</f>
        <v>0</v>
      </c>
      <c r="C24" s="41">
        <f>IF('Pricing Item Alt 1 - Pricing Ca'!C24="Quote","Tax?",B24*'Summary - Rates'!B$1)</f>
        <v>0</v>
      </c>
      <c r="D24" s="42">
        <f t="shared" si="0"/>
        <v>0</v>
      </c>
      <c r="E24" s="43">
        <f>'Pricing Item Alt 1 - Pricing Ca'!G24*'Summary - Rates'!B$2</f>
        <v>0</v>
      </c>
      <c r="F24" s="72">
        <f t="shared" si="1"/>
        <v>0</v>
      </c>
      <c r="G24" s="13">
        <f>IF('Pricing Item Alt 1 - Pricing Ca'!C24="Quote",(D24*'Summary - Rates'!B$4)+(E24*'Summary - Rates'!B$3),F24*'Summary - Rates'!B$3)</f>
        <v>0</v>
      </c>
      <c r="H24" s="73">
        <f t="shared" si="2"/>
        <v>0</v>
      </c>
    </row>
    <row r="25" spans="1:8" ht="16.5" customHeight="1">
      <c r="A25" s="15">
        <f>'Pricing Item Alt 1 - Pricing Ca'!A25</f>
        <v>0</v>
      </c>
      <c r="B25" s="40">
        <f>'Pricing Item Alt 1 - Pricing Ca'!E25</f>
        <v>0</v>
      </c>
      <c r="C25" s="41">
        <f>IF('Pricing Item Alt 1 - Pricing Ca'!C25="Quote","Tax?",B25*'Summary - Rates'!B$1)</f>
        <v>0</v>
      </c>
      <c r="D25" s="42">
        <f t="shared" si="0"/>
        <v>0</v>
      </c>
      <c r="E25" s="43">
        <f>'Pricing Item Alt 1 - Pricing Ca'!G25*'Summary - Rates'!B$2</f>
        <v>0</v>
      </c>
      <c r="F25" s="72">
        <f t="shared" si="1"/>
        <v>0</v>
      </c>
      <c r="G25" s="13">
        <f>IF('Pricing Item Alt 1 - Pricing Ca'!C25="Quote",(D25*'Summary - Rates'!B$4)+(E25*'Summary - Rates'!B$3),F25*'Summary - Rates'!B$3)</f>
        <v>0</v>
      </c>
      <c r="H25" s="73">
        <f t="shared" si="2"/>
        <v>0</v>
      </c>
    </row>
    <row r="26" spans="1:8" ht="16.5" customHeight="1">
      <c r="A26" s="15">
        <f>'Pricing Item Alt 1 - Pricing Ca'!A26</f>
        <v>0</v>
      </c>
      <c r="B26" s="40">
        <f>'Pricing Item Alt 1 - Pricing Ca'!E26</f>
        <v>0</v>
      </c>
      <c r="C26" s="41">
        <f>IF('Pricing Item Alt 1 - Pricing Ca'!C26="Quote","Tax?",B26*'Summary - Rates'!B$1)</f>
        <v>0</v>
      </c>
      <c r="D26" s="42">
        <f t="shared" si="0"/>
        <v>0</v>
      </c>
      <c r="E26" s="43">
        <f>'Pricing Item Alt 1 - Pricing Ca'!G26*'Summary - Rates'!B$2</f>
        <v>0</v>
      </c>
      <c r="F26" s="72">
        <f t="shared" si="1"/>
        <v>0</v>
      </c>
      <c r="G26" s="13">
        <f>IF('Pricing Item Alt 1 - Pricing Ca'!C26="Quote",(D26*'Summary - Rates'!B$4)+(E26*'Summary - Rates'!B$3),F26*'Summary - Rates'!B$3)</f>
        <v>0</v>
      </c>
      <c r="H26" s="73">
        <f t="shared" si="2"/>
        <v>0</v>
      </c>
    </row>
    <row r="27" spans="1:8" ht="16.5" customHeight="1">
      <c r="A27" s="15">
        <f>'Pricing Item Alt 1 - Pricing Ca'!A27</f>
        <v>0</v>
      </c>
      <c r="B27" s="40">
        <f>'Pricing Item Alt 1 - Pricing Ca'!E27</f>
        <v>0</v>
      </c>
      <c r="C27" s="41">
        <f>IF('Pricing Item Alt 1 - Pricing Ca'!C27="Quote","Tax?",B27*'Summary - Rates'!B$1)</f>
        <v>0</v>
      </c>
      <c r="D27" s="42">
        <f t="shared" si="0"/>
        <v>0</v>
      </c>
      <c r="E27" s="43">
        <f>'Pricing Item Alt 1 - Pricing Ca'!G27*'Summary - Rates'!B$2</f>
        <v>0</v>
      </c>
      <c r="F27" s="72">
        <f t="shared" si="1"/>
        <v>0</v>
      </c>
      <c r="G27" s="13">
        <f>IF('Pricing Item Alt 1 - Pricing Ca'!C27="Quote",(D27*'Summary - Rates'!B$4)+(E27*'Summary - Rates'!B$3),F27*'Summary - Rates'!B$3)</f>
        <v>0</v>
      </c>
      <c r="H27" s="73">
        <f t="shared" si="2"/>
        <v>0</v>
      </c>
    </row>
    <row r="28" spans="1:8" ht="16.5" customHeight="1">
      <c r="A28" s="15">
        <f>'Pricing Item Alt 1 - Pricing Ca'!A28</f>
        <v>0</v>
      </c>
      <c r="B28" s="40">
        <f>'Pricing Item Alt 1 - Pricing Ca'!E28</f>
        <v>0</v>
      </c>
      <c r="C28" s="41">
        <f>IF('Pricing Item Alt 1 - Pricing Ca'!C28="Quote","Tax?",B28*'Summary - Rates'!B$1)</f>
        <v>0</v>
      </c>
      <c r="D28" s="42">
        <f t="shared" si="0"/>
        <v>0</v>
      </c>
      <c r="E28" s="43">
        <f>'Pricing Item Alt 1 - Pricing Ca'!G28*'Summary - Rates'!B$2</f>
        <v>0</v>
      </c>
      <c r="F28" s="72">
        <f t="shared" si="1"/>
        <v>0</v>
      </c>
      <c r="G28" s="13">
        <f>IF('Pricing Item Alt 1 - Pricing Ca'!C28="Quote",(D28*'Summary - Rates'!B$4)+(E28*'Summary - Rates'!B$3),F28*'Summary - Rates'!B$3)</f>
        <v>0</v>
      </c>
      <c r="H28" s="73">
        <f t="shared" si="2"/>
        <v>0</v>
      </c>
    </row>
    <row r="29" spans="1:8" ht="15">
      <c r="A29" s="18"/>
      <c r="B29" s="44"/>
      <c r="C29" s="17"/>
      <c r="D29" s="45"/>
      <c r="E29" s="46" t="s">
        <v>20</v>
      </c>
      <c r="F29" s="47" t="s">
        <v>7</v>
      </c>
      <c r="G29" s="48"/>
      <c r="H29" s="49" t="s">
        <v>7</v>
      </c>
    </row>
    <row r="30" spans="1:8" ht="15">
      <c r="A30" s="15"/>
      <c r="B30" s="50"/>
      <c r="C30" s="51"/>
      <c r="D30" s="52"/>
      <c r="E30" s="53">
        <f>'Devices - Pricing Calcul'!G28</f>
        <v>0</v>
      </c>
      <c r="F30" s="47" t="s">
        <v>10</v>
      </c>
      <c r="G30" s="54"/>
      <c r="H30" s="49" t="s">
        <v>12</v>
      </c>
    </row>
    <row r="31" spans="1:8" ht="16.5" customHeight="1">
      <c r="A31" s="55" t="s">
        <v>13</v>
      </c>
      <c r="B31" s="56">
        <f>SUM(B2:B30)</f>
        <v>0</v>
      </c>
      <c r="C31" s="57">
        <f>SUM(C2:C30)</f>
        <v>0</v>
      </c>
      <c r="D31" s="58">
        <f>SUM(D2:D30)</f>
        <v>0</v>
      </c>
      <c r="E31" s="59">
        <f>SUM(E2:E28)</f>
        <v>0</v>
      </c>
      <c r="F31" s="60">
        <f>SUM(F2:F28)</f>
        <v>0</v>
      </c>
      <c r="G31" s="61">
        <f>SUM(G2:G30)</f>
        <v>0</v>
      </c>
      <c r="H31" s="61">
        <f>SUM(H2:H28)</f>
        <v>0</v>
      </c>
    </row>
  </sheetData>
  <conditionalFormatting sqref="C2:C28">
    <cfRule type="cellIs" dxfId="3" priority="1" stopIfTrue="1" operator="equal">
      <formula>"Tax?"</formula>
    </cfRule>
  </conditionalFormatting>
  <pageMargins left="0.5" right="0.5" top="0.75" bottom="0.5" header="0.25" footer="0.25"/>
  <pageSetup paperSize="0" orientation="portrait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"/>
  <sheetViews>
    <sheetView showGridLines="0" workbookViewId="0">
      <selection activeCell="B26" sqref="B26"/>
    </sheetView>
  </sheetViews>
  <sheetFormatPr defaultColWidth="10.25" defaultRowHeight="20.100000000000001" customHeight="1"/>
  <cols>
    <col min="1" max="1" width="23.125" style="1" customWidth="1"/>
    <col min="2" max="2" width="14.5" style="1" customWidth="1"/>
    <col min="3" max="3" width="11.5" style="1" customWidth="1"/>
    <col min="4" max="4" width="12.625" style="1" customWidth="1"/>
    <col min="5" max="5" width="13.875" style="1" customWidth="1"/>
    <col min="6" max="6" width="15.625" style="1" customWidth="1"/>
    <col min="7" max="7" width="19.625" style="1" customWidth="1"/>
    <col min="8" max="11" width="10.25" style="1" customWidth="1"/>
    <col min="12" max="12" width="2.625" style="1" customWidth="1"/>
    <col min="13" max="13" width="6.4375" style="1" bestFit="1" customWidth="1"/>
    <col min="14" max="16384" width="10.25" style="1"/>
  </cols>
  <sheetData>
    <row r="1" spans="1:13" ht="30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</row>
    <row r="2" spans="1:13" ht="16.5" customHeight="1">
      <c r="A2" s="9" t="str">
        <f>'Devices - Pricing Calcul'!J8</f>
        <v>Devices</v>
      </c>
      <c r="B2" s="10">
        <f>'Devices - Table'!D31</f>
        <v>0</v>
      </c>
      <c r="C2" s="11">
        <f>'Devices - Pricing Calcul'!G28</f>
        <v>0</v>
      </c>
      <c r="D2" s="12">
        <f>'Devices - Table'!E31</f>
        <v>0</v>
      </c>
      <c r="E2" s="72">
        <f t="shared" ref="E2:E8" si="0">B2+D2</f>
        <v>0</v>
      </c>
      <c r="F2" s="95">
        <f>'Devices - Table'!G31</f>
        <v>0</v>
      </c>
      <c r="G2" s="73">
        <f t="shared" ref="G2:G8" si="1">SUM(E2:F2)</f>
        <v>0</v>
      </c>
    </row>
    <row r="3" spans="1:13" ht="16.5" customHeight="1">
      <c r="A3" s="89" t="str">
        <f>'Conduit + Wire - Pricing Calcul'!J12</f>
        <v>All Conduit + Wire</v>
      </c>
      <c r="B3" s="90">
        <f>'Conduit + Wire - Table'!D52</f>
        <v>0</v>
      </c>
      <c r="C3" s="91">
        <f>'Conduit + Wire - Pricing Calcul'!G50</f>
        <v>0</v>
      </c>
      <c r="D3" s="92">
        <f>'Conduit + Wire - Table'!E52</f>
        <v>0</v>
      </c>
      <c r="E3" s="72">
        <f t="shared" si="0"/>
        <v>0</v>
      </c>
      <c r="F3" s="95">
        <f>'Conduit + Wire - Table'!G52</f>
        <v>0</v>
      </c>
      <c r="G3" s="73">
        <f t="shared" si="1"/>
        <v>0</v>
      </c>
    </row>
    <row r="4" spans="1:13" ht="16.5" customHeight="1">
      <c r="A4" s="93" t="str">
        <f>'Misc - Pricing Calcul'!J9</f>
        <v>Misc</v>
      </c>
      <c r="B4" s="90">
        <f>'Misc - Table'!D31</f>
        <v>332.25</v>
      </c>
      <c r="C4" s="91">
        <f>'Misc - Pricing Calcul'!G29</f>
        <v>0</v>
      </c>
      <c r="D4" s="92">
        <f>'Misc - Table'!E31</f>
        <v>0</v>
      </c>
      <c r="E4" s="72">
        <f t="shared" si="0"/>
        <v>332.25</v>
      </c>
      <c r="F4" s="95">
        <f>'Misc - Table'!G31</f>
        <v>99.674999999999997</v>
      </c>
      <c r="G4" s="73">
        <f t="shared" si="1"/>
        <v>431.92500000000001</v>
      </c>
    </row>
    <row r="5" spans="1:13" ht="16.5" customHeight="1">
      <c r="A5" s="93">
        <f>'Pricing Item 5 - Pricing Calcul'!J9</f>
        <v>0</v>
      </c>
      <c r="B5" s="90">
        <f>'Bid Item 5 - Table'!D31</f>
        <v>0</v>
      </c>
      <c r="C5" s="91">
        <f>'Pricing Item 5 - Pricing Calcul'!G29</f>
        <v>0</v>
      </c>
      <c r="D5" s="92">
        <f>'Bid Item 5 - Table'!E31</f>
        <v>0</v>
      </c>
      <c r="E5" s="72">
        <f t="shared" si="0"/>
        <v>0</v>
      </c>
      <c r="F5" s="95">
        <f>'Bid Item 5 - Table'!G31</f>
        <v>0</v>
      </c>
      <c r="G5" s="73">
        <f t="shared" si="1"/>
        <v>0</v>
      </c>
    </row>
    <row r="6" spans="1:13" ht="16.5" customHeight="1">
      <c r="A6" s="93">
        <f>'Pricing Item 6 - Pricing Calcul'!J9</f>
        <v>0</v>
      </c>
      <c r="B6" s="90">
        <f>'Bid Item 6 - Table'!D31</f>
        <v>0</v>
      </c>
      <c r="C6" s="91">
        <f>'Pricing Item 6 - Pricing Calcul'!G29</f>
        <v>0</v>
      </c>
      <c r="D6" s="92">
        <f>'Bid Item 6 - Table'!E31</f>
        <v>0</v>
      </c>
      <c r="E6" s="72">
        <f t="shared" si="0"/>
        <v>0</v>
      </c>
      <c r="F6" s="95">
        <f>'Bid Item 6 - Table'!G31</f>
        <v>0</v>
      </c>
      <c r="G6" s="73">
        <f t="shared" si="1"/>
        <v>0</v>
      </c>
    </row>
    <row r="7" spans="1:13" ht="16.5" customHeight="1">
      <c r="A7" s="93">
        <f>'Pricing Item 7 - Pricing Calcul'!J9</f>
        <v>0</v>
      </c>
      <c r="B7" s="90">
        <f>'Bid Item 7 - Table'!D31</f>
        <v>0</v>
      </c>
      <c r="C7" s="91">
        <f>'Pricing Item 7 - Pricing Calcul'!G29</f>
        <v>0</v>
      </c>
      <c r="D7" s="92">
        <f>'Bid Item 7 - Table'!E31</f>
        <v>0</v>
      </c>
      <c r="E7" s="72">
        <f t="shared" si="0"/>
        <v>0</v>
      </c>
      <c r="F7" s="95">
        <f>'Bid Item 7 - Table'!G31</f>
        <v>0</v>
      </c>
      <c r="G7" s="73">
        <f t="shared" si="1"/>
        <v>0</v>
      </c>
    </row>
    <row r="8" spans="1:13" ht="16.5" customHeight="1">
      <c r="A8" s="94">
        <f>'Pricing Item 8 - Pricing Calcul'!J9</f>
        <v>0</v>
      </c>
      <c r="B8" s="90">
        <f>'Bid Item 8 - Table'!D31</f>
        <v>0</v>
      </c>
      <c r="C8" s="91">
        <f>'Pricing Item 8 - Pricing Calcul'!G29</f>
        <v>0</v>
      </c>
      <c r="D8" s="92">
        <f>'Bid Item 8 - Table'!E31</f>
        <v>0</v>
      </c>
      <c r="E8" s="72">
        <f t="shared" si="0"/>
        <v>0</v>
      </c>
      <c r="F8" s="95">
        <f>'Bid Item 8 - Table'!G31</f>
        <v>0</v>
      </c>
      <c r="G8" s="73">
        <f t="shared" si="1"/>
        <v>0</v>
      </c>
    </row>
    <row r="9" spans="1:13" ht="16.5" customHeight="1">
      <c r="B9" s="16"/>
      <c r="C9" s="11"/>
      <c r="D9" s="12"/>
      <c r="E9" s="110" t="s">
        <v>59</v>
      </c>
      <c r="F9" s="13"/>
      <c r="G9" s="73">
        <f>SUM(E9:F9)</f>
        <v>0</v>
      </c>
    </row>
    <row r="10" spans="1:13" ht="16.5" customHeight="1">
      <c r="A10" s="18"/>
      <c r="B10" s="19"/>
      <c r="C10" s="20" t="s">
        <v>7</v>
      </c>
      <c r="D10" s="21"/>
      <c r="E10" s="22" t="s">
        <v>7</v>
      </c>
      <c r="F10" s="23" t="s">
        <v>8</v>
      </c>
      <c r="G10" s="24" t="s">
        <v>7</v>
      </c>
    </row>
    <row r="11" spans="1:13" ht="16.5" customHeight="1">
      <c r="A11" s="102"/>
      <c r="B11" s="18"/>
      <c r="C11" s="25" t="s">
        <v>9</v>
      </c>
      <c r="D11" s="21"/>
      <c r="E11" s="26" t="s">
        <v>10</v>
      </c>
      <c r="F11" s="27" t="s">
        <v>11</v>
      </c>
      <c r="G11" s="100" t="s">
        <v>12</v>
      </c>
    </row>
    <row r="12" spans="1:13" ht="29.45" customHeight="1">
      <c r="A12" s="102" t="s">
        <v>13</v>
      </c>
      <c r="B12" s="28">
        <f t="shared" ref="B12:G12" si="2">SUM(B2:B9)</f>
        <v>332.25</v>
      </c>
      <c r="C12" s="29">
        <f t="shared" si="2"/>
        <v>0</v>
      </c>
      <c r="D12" s="30">
        <f t="shared" si="2"/>
        <v>0</v>
      </c>
      <c r="E12" s="103">
        <f t="shared" si="2"/>
        <v>332.25</v>
      </c>
      <c r="F12" s="104">
        <f t="shared" si="2"/>
        <v>99.674999999999997</v>
      </c>
      <c r="G12" s="101">
        <f t="shared" si="2"/>
        <v>431.92500000000001</v>
      </c>
      <c r="H12" s="99" t="s">
        <v>58</v>
      </c>
    </row>
    <row r="13" spans="1:13" ht="16.5" customHeight="1">
      <c r="A13" s="105">
        <f>'Pricing Item Alt 1 - Pricing Ca'!J9</f>
        <v>0</v>
      </c>
      <c r="B13" s="106">
        <f>'Bid Item Alt 1 - Table'!D31</f>
        <v>0</v>
      </c>
      <c r="C13" s="107">
        <f>'Pricing Item Alt 1 - Pricing Ca'!G29</f>
        <v>0</v>
      </c>
      <c r="D13" s="108">
        <f>'Bid Item Alt 1 - Table'!E31</f>
        <v>0</v>
      </c>
      <c r="E13" s="109">
        <f>B13+D13</f>
        <v>0</v>
      </c>
      <c r="F13" s="108">
        <f>'Bid Item Alt 1 - Table'!G31</f>
        <v>0</v>
      </c>
      <c r="G13" s="109">
        <f>SUM(E13:F13)</f>
        <v>0</v>
      </c>
      <c r="I13" s="1" t="s">
        <v>57</v>
      </c>
      <c r="M13" s="111">
        <f>F12/E12</f>
        <v>0.3</v>
      </c>
    </row>
    <row r="14" spans="1:13" ht="16.5" customHeight="1">
      <c r="A14" s="105">
        <f>'Pricing Item Alt 2 - Pricing Ca'!J9</f>
        <v>0</v>
      </c>
      <c r="B14" s="106">
        <f>'Bid Item Alt 2 - Table'!D31</f>
        <v>0</v>
      </c>
      <c r="C14" s="107">
        <f>'Pricing Item Alt 2 - Pricing Ca'!G29</f>
        <v>0</v>
      </c>
      <c r="D14" s="108">
        <f>'Bid Item Alt 2 - Table'!E31</f>
        <v>0</v>
      </c>
      <c r="E14" s="109">
        <f>B14+D14</f>
        <v>0</v>
      </c>
      <c r="F14" s="108">
        <f>'Bid Item Alt 2 - Table'!G31</f>
        <v>0</v>
      </c>
      <c r="G14" s="109">
        <f>SUM(E14:F14)</f>
        <v>0</v>
      </c>
    </row>
    <row r="15" spans="1:13" ht="20.100000000000001" customHeight="1">
      <c r="G15" s="83"/>
      <c r="I15" s="83"/>
      <c r="J15" s="83"/>
      <c r="K15" s="83"/>
      <c r="L15" s="83"/>
      <c r="M15" s="83"/>
    </row>
    <row r="16" spans="1:13" ht="29.25" customHeight="1">
      <c r="A16" s="87" t="s">
        <v>37</v>
      </c>
      <c r="B16" s="88"/>
      <c r="C16" s="88"/>
      <c r="D16" s="88"/>
      <c r="E16" s="88"/>
      <c r="F16" s="88"/>
      <c r="H16" s="88"/>
      <c r="I16" s="81"/>
    </row>
    <row r="17" spans="2:6" ht="24" customHeight="1">
      <c r="B17" s="82" t="s">
        <v>30</v>
      </c>
      <c r="C17" s="112"/>
      <c r="D17" s="83"/>
      <c r="E17" s="83"/>
    </row>
    <row r="18" spans="2:6" ht="24" customHeight="1">
      <c r="B18" s="85" t="s">
        <v>32</v>
      </c>
      <c r="C18" s="84"/>
      <c r="D18" s="84"/>
      <c r="E18" s="84"/>
    </row>
    <row r="19" spans="2:6" ht="24" customHeight="1">
      <c r="B19" s="85" t="s">
        <v>31</v>
      </c>
      <c r="C19" s="152"/>
      <c r="D19" s="152"/>
      <c r="E19" s="152"/>
      <c r="F19" s="152"/>
    </row>
    <row r="20" spans="2:6" ht="24" customHeight="1">
      <c r="B20" s="82" t="s">
        <v>33</v>
      </c>
      <c r="C20" s="83" t="s">
        <v>62</v>
      </c>
      <c r="D20" s="83"/>
      <c r="E20" s="83"/>
    </row>
    <row r="22" spans="2:6" ht="30">
      <c r="C22" s="86" t="s">
        <v>34</v>
      </c>
    </row>
  </sheetData>
  <mergeCells count="1">
    <mergeCell ref="C19:F19"/>
  </mergeCells>
  <pageMargins left="0.25" right="0.25" top="0.75" bottom="0.75" header="0.3" footer="0.3"/>
  <pageSetup scale="76" orientation="landscape" useFirstPageNumber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9"/>
  <sheetViews>
    <sheetView showGridLines="0" workbookViewId="0">
      <selection activeCell="I8" sqref="I8:J9"/>
    </sheetView>
  </sheetViews>
  <sheetFormatPr defaultColWidth="10.25" defaultRowHeight="20.100000000000001" customHeight="1"/>
  <cols>
    <col min="1" max="1" width="24.375" style="1" customWidth="1"/>
    <col min="2" max="2" width="8.625" style="1" customWidth="1"/>
    <col min="3" max="3" width="10.25" style="1" customWidth="1"/>
    <col min="4" max="4" width="4.125" style="1" customWidth="1"/>
    <col min="5" max="5" width="11.5" style="1" customWidth="1"/>
    <col min="6" max="6" width="5.625" style="1" customWidth="1"/>
    <col min="7" max="7" width="11.875" style="1" customWidth="1"/>
    <col min="8" max="8" width="6.5" style="1" customWidth="1"/>
    <col min="9" max="9" width="10.25" style="1" customWidth="1"/>
    <col min="10" max="10" width="26.5" style="1" customWidth="1"/>
    <col min="11" max="16384" width="10.25" style="1"/>
  </cols>
  <sheetData>
    <row r="1" spans="1:10" ht="26.25">
      <c r="A1" s="62" t="s">
        <v>21</v>
      </c>
      <c r="B1" s="62" t="s">
        <v>22</v>
      </c>
      <c r="C1" s="63" t="s">
        <v>23</v>
      </c>
      <c r="D1" s="62" t="s">
        <v>24</v>
      </c>
      <c r="E1" s="62" t="s">
        <v>19</v>
      </c>
      <c r="F1" s="62" t="s">
        <v>25</v>
      </c>
      <c r="G1" s="62" t="s">
        <v>26</v>
      </c>
    </row>
    <row r="2" spans="1:10" ht="17.850000000000001" customHeight="1">
      <c r="A2" s="14"/>
      <c r="B2" s="14"/>
      <c r="C2" s="64"/>
      <c r="D2" s="14">
        <v>1</v>
      </c>
      <c r="E2" s="65">
        <f>IF(B2="Lot",IF(C2="Quote","INPUT QUOTE",C2/D2),IF(C2="Quote","INPUT QUOTE",B2*C2/D2))</f>
        <v>0</v>
      </c>
      <c r="F2" s="14"/>
      <c r="G2" s="14">
        <f>ROUND(IF(B2="Lot",F2/D2,B2*F2/D2),0)</f>
        <v>0</v>
      </c>
    </row>
    <row r="3" spans="1:10" ht="17.850000000000001" customHeight="1">
      <c r="A3" s="14"/>
      <c r="B3" s="14"/>
      <c r="C3" s="64"/>
      <c r="D3" s="14">
        <v>1</v>
      </c>
      <c r="E3" s="65">
        <f t="shared" ref="E3:E28" si="0">IF(B3="Lot",IF(C3="Quote","INPUT QUOTE",C3/D3),IF(C3="Quote","INPUT QUOTE",B3*C3/D3))</f>
        <v>0</v>
      </c>
      <c r="F3" s="14"/>
      <c r="G3" s="14">
        <f t="shared" ref="G3:G28" si="1">ROUND(IF(B3="Lot",F3/D3,B3*F3/D3),0)</f>
        <v>0</v>
      </c>
    </row>
    <row r="4" spans="1:10" ht="17.850000000000001" customHeight="1">
      <c r="A4" s="14"/>
      <c r="B4" s="14"/>
      <c r="C4" s="64"/>
      <c r="D4" s="14">
        <v>1</v>
      </c>
      <c r="E4" s="65">
        <f t="shared" si="0"/>
        <v>0</v>
      </c>
      <c r="F4" s="14"/>
      <c r="G4" s="14">
        <f t="shared" si="1"/>
        <v>0</v>
      </c>
    </row>
    <row r="5" spans="1:10" ht="17.850000000000001" customHeight="1">
      <c r="A5" s="14"/>
      <c r="B5" s="14"/>
      <c r="C5" s="64"/>
      <c r="D5" s="14">
        <v>1</v>
      </c>
      <c r="E5" s="65">
        <f t="shared" si="0"/>
        <v>0</v>
      </c>
      <c r="F5" s="14"/>
      <c r="G5" s="14">
        <f t="shared" si="1"/>
        <v>0</v>
      </c>
    </row>
    <row r="6" spans="1:10" ht="17.850000000000001" customHeight="1">
      <c r="A6" s="14"/>
      <c r="B6" s="14"/>
      <c r="C6" s="64"/>
      <c r="D6" s="14">
        <v>1</v>
      </c>
      <c r="E6" s="65">
        <f t="shared" si="0"/>
        <v>0</v>
      </c>
      <c r="F6" s="14"/>
      <c r="G6" s="14">
        <f t="shared" si="1"/>
        <v>0</v>
      </c>
    </row>
    <row r="7" spans="1:10" ht="17.850000000000001" customHeight="1">
      <c r="A7" s="14"/>
      <c r="B7" s="14"/>
      <c r="C7" s="64"/>
      <c r="D7" s="14">
        <v>1</v>
      </c>
      <c r="E7" s="65">
        <f t="shared" si="0"/>
        <v>0</v>
      </c>
      <c r="F7" s="14"/>
      <c r="G7" s="14">
        <f t="shared" si="1"/>
        <v>0</v>
      </c>
    </row>
    <row r="8" spans="1:10" ht="17.850000000000001" customHeight="1">
      <c r="A8" s="14"/>
      <c r="B8" s="14"/>
      <c r="C8" s="64"/>
      <c r="D8" s="14">
        <v>1</v>
      </c>
      <c r="E8" s="65">
        <f t="shared" si="0"/>
        <v>0</v>
      </c>
      <c r="F8" s="14"/>
      <c r="G8" s="14">
        <f t="shared" si="1"/>
        <v>0</v>
      </c>
      <c r="I8" s="82" t="s">
        <v>31</v>
      </c>
      <c r="J8" s="83">
        <f>'Summary - Table'!$C$19</f>
        <v>0</v>
      </c>
    </row>
    <row r="9" spans="1:10" ht="17.850000000000001" customHeight="1">
      <c r="A9" s="14"/>
      <c r="B9" s="14"/>
      <c r="C9" s="64"/>
      <c r="D9" s="14">
        <v>1</v>
      </c>
      <c r="E9" s="65">
        <f t="shared" si="0"/>
        <v>0</v>
      </c>
      <c r="F9" s="14"/>
      <c r="G9" s="14">
        <f t="shared" si="1"/>
        <v>0</v>
      </c>
      <c r="I9" s="85" t="s">
        <v>36</v>
      </c>
      <c r="J9" s="84"/>
    </row>
    <row r="10" spans="1:10" ht="17.850000000000001" customHeight="1">
      <c r="A10" s="14"/>
      <c r="B10" s="14"/>
      <c r="C10" s="64"/>
      <c r="D10" s="14">
        <v>1</v>
      </c>
      <c r="E10" s="65">
        <f t="shared" si="0"/>
        <v>0</v>
      </c>
      <c r="F10" s="14"/>
      <c r="G10" s="14">
        <f t="shared" si="1"/>
        <v>0</v>
      </c>
    </row>
    <row r="11" spans="1:10" ht="17.850000000000001" customHeight="1">
      <c r="A11" s="14"/>
      <c r="B11" s="14"/>
      <c r="C11" s="64"/>
      <c r="D11" s="14">
        <v>1</v>
      </c>
      <c r="E11" s="65">
        <f t="shared" si="0"/>
        <v>0</v>
      </c>
      <c r="F11" s="14"/>
      <c r="G11" s="14">
        <f t="shared" si="1"/>
        <v>0</v>
      </c>
    </row>
    <row r="12" spans="1:10" ht="17.850000000000001" customHeight="1">
      <c r="A12" s="14"/>
      <c r="B12" s="14"/>
      <c r="C12" s="64"/>
      <c r="D12" s="14">
        <v>1</v>
      </c>
      <c r="E12" s="65">
        <f t="shared" si="0"/>
        <v>0</v>
      </c>
      <c r="F12" s="14"/>
      <c r="G12" s="14">
        <f t="shared" si="1"/>
        <v>0</v>
      </c>
    </row>
    <row r="13" spans="1:10" ht="17.850000000000001" customHeight="1">
      <c r="A13" s="14"/>
      <c r="B13" s="14"/>
      <c r="C13" s="64"/>
      <c r="D13" s="14">
        <v>1</v>
      </c>
      <c r="E13" s="65">
        <f t="shared" si="0"/>
        <v>0</v>
      </c>
      <c r="F13" s="14"/>
      <c r="G13" s="14">
        <f t="shared" si="1"/>
        <v>0</v>
      </c>
    </row>
    <row r="14" spans="1:10" ht="17.850000000000001" customHeight="1">
      <c r="A14" s="14"/>
      <c r="B14" s="14"/>
      <c r="C14" s="64"/>
      <c r="D14" s="14">
        <v>1</v>
      </c>
      <c r="E14" s="65">
        <f t="shared" si="0"/>
        <v>0</v>
      </c>
      <c r="F14" s="14"/>
      <c r="G14" s="14">
        <f t="shared" si="1"/>
        <v>0</v>
      </c>
    </row>
    <row r="15" spans="1:10" ht="17.850000000000001" customHeight="1">
      <c r="A15" s="14"/>
      <c r="B15" s="14"/>
      <c r="C15" s="64"/>
      <c r="D15" s="14">
        <v>1</v>
      </c>
      <c r="E15" s="65">
        <f t="shared" si="0"/>
        <v>0</v>
      </c>
      <c r="F15" s="14"/>
      <c r="G15" s="14">
        <f t="shared" si="1"/>
        <v>0</v>
      </c>
    </row>
    <row r="16" spans="1:10" ht="17.850000000000001" customHeight="1">
      <c r="A16" s="14"/>
      <c r="B16" s="14"/>
      <c r="C16" s="64"/>
      <c r="D16" s="14">
        <v>1</v>
      </c>
      <c r="E16" s="65">
        <f t="shared" si="0"/>
        <v>0</v>
      </c>
      <c r="F16" s="14"/>
      <c r="G16" s="14">
        <f t="shared" si="1"/>
        <v>0</v>
      </c>
    </row>
    <row r="17" spans="1:9" ht="17.850000000000001" customHeight="1">
      <c r="A17" s="14"/>
      <c r="B17" s="14"/>
      <c r="C17" s="64"/>
      <c r="D17" s="14">
        <v>1</v>
      </c>
      <c r="E17" s="65">
        <f t="shared" si="0"/>
        <v>0</v>
      </c>
      <c r="F17" s="14"/>
      <c r="G17" s="14">
        <f t="shared" si="1"/>
        <v>0</v>
      </c>
    </row>
    <row r="18" spans="1:9" ht="17.850000000000001" customHeight="1">
      <c r="A18" s="14"/>
      <c r="B18" s="14"/>
      <c r="C18" s="64"/>
      <c r="D18" s="14">
        <v>1</v>
      </c>
      <c r="E18" s="65">
        <f t="shared" si="0"/>
        <v>0</v>
      </c>
      <c r="F18" s="14"/>
      <c r="G18" s="14">
        <f t="shared" si="1"/>
        <v>0</v>
      </c>
    </row>
    <row r="19" spans="1:9" ht="17.850000000000001" customHeight="1">
      <c r="A19" s="14"/>
      <c r="B19" s="14"/>
      <c r="C19" s="64"/>
      <c r="D19" s="14">
        <v>1</v>
      </c>
      <c r="E19" s="65">
        <f t="shared" si="0"/>
        <v>0</v>
      </c>
      <c r="F19" s="14"/>
      <c r="G19" s="14">
        <f t="shared" si="1"/>
        <v>0</v>
      </c>
    </row>
    <row r="20" spans="1:9" ht="17.850000000000001" customHeight="1">
      <c r="A20" s="14"/>
      <c r="B20" s="14"/>
      <c r="C20" s="64"/>
      <c r="D20" s="14">
        <v>1</v>
      </c>
      <c r="E20" s="65">
        <f t="shared" si="0"/>
        <v>0</v>
      </c>
      <c r="F20" s="14"/>
      <c r="G20" s="14">
        <f t="shared" si="1"/>
        <v>0</v>
      </c>
    </row>
    <row r="21" spans="1:9" ht="17.850000000000001" customHeight="1">
      <c r="A21" s="14"/>
      <c r="B21" s="14"/>
      <c r="C21" s="64"/>
      <c r="D21" s="14">
        <v>1</v>
      </c>
      <c r="E21" s="65">
        <f t="shared" si="0"/>
        <v>0</v>
      </c>
      <c r="F21" s="14"/>
      <c r="G21" s="14">
        <f t="shared" si="1"/>
        <v>0</v>
      </c>
    </row>
    <row r="22" spans="1:9" ht="17.850000000000001" customHeight="1">
      <c r="A22" s="14"/>
      <c r="B22" s="14"/>
      <c r="C22" s="64"/>
      <c r="D22" s="14">
        <v>1</v>
      </c>
      <c r="E22" s="65">
        <f t="shared" si="0"/>
        <v>0</v>
      </c>
      <c r="F22" s="14"/>
      <c r="G22" s="14">
        <f t="shared" si="1"/>
        <v>0</v>
      </c>
    </row>
    <row r="23" spans="1:9" ht="17.850000000000001" customHeight="1">
      <c r="A23" s="14"/>
      <c r="B23" s="14"/>
      <c r="C23" s="64"/>
      <c r="D23" s="14">
        <v>1</v>
      </c>
      <c r="E23" s="65">
        <f t="shared" si="0"/>
        <v>0</v>
      </c>
      <c r="F23" s="14"/>
      <c r="G23" s="14">
        <f t="shared" si="1"/>
        <v>0</v>
      </c>
    </row>
    <row r="24" spans="1:9" ht="17.850000000000001" customHeight="1">
      <c r="A24" s="14"/>
      <c r="B24" s="14"/>
      <c r="C24" s="64"/>
      <c r="D24" s="14">
        <v>1</v>
      </c>
      <c r="E24" s="65">
        <f t="shared" si="0"/>
        <v>0</v>
      </c>
      <c r="F24" s="14"/>
      <c r="G24" s="14">
        <f t="shared" si="1"/>
        <v>0</v>
      </c>
    </row>
    <row r="25" spans="1:9" ht="17.850000000000001" customHeight="1">
      <c r="A25" s="14"/>
      <c r="B25" s="14"/>
      <c r="C25" s="64"/>
      <c r="D25" s="14">
        <v>1</v>
      </c>
      <c r="E25" s="65">
        <f t="shared" si="0"/>
        <v>0</v>
      </c>
      <c r="F25" s="14"/>
      <c r="G25" s="14">
        <f t="shared" si="1"/>
        <v>0</v>
      </c>
    </row>
    <row r="26" spans="1:9" ht="17.850000000000001" customHeight="1">
      <c r="A26" s="14"/>
      <c r="B26" s="14"/>
      <c r="C26" s="64"/>
      <c r="D26" s="14">
        <v>1</v>
      </c>
      <c r="E26" s="65">
        <f t="shared" si="0"/>
        <v>0</v>
      </c>
      <c r="F26" s="14"/>
      <c r="G26" s="14">
        <f t="shared" si="1"/>
        <v>0</v>
      </c>
    </row>
    <row r="27" spans="1:9" ht="17.850000000000001" customHeight="1">
      <c r="A27" s="14"/>
      <c r="B27" s="14"/>
      <c r="C27" s="64"/>
      <c r="D27" s="14">
        <v>1</v>
      </c>
      <c r="E27" s="65">
        <f t="shared" si="0"/>
        <v>0</v>
      </c>
      <c r="F27" s="14"/>
      <c r="G27" s="14">
        <f t="shared" si="1"/>
        <v>0</v>
      </c>
    </row>
    <row r="28" spans="1:9" ht="17.850000000000001" customHeight="1" thickBot="1">
      <c r="A28" s="14"/>
      <c r="B28" s="14"/>
      <c r="C28" s="64"/>
      <c r="D28" s="14">
        <v>1</v>
      </c>
      <c r="E28" s="65">
        <f t="shared" si="0"/>
        <v>0</v>
      </c>
      <c r="F28" s="14"/>
      <c r="G28" s="14">
        <f t="shared" si="1"/>
        <v>0</v>
      </c>
    </row>
    <row r="29" spans="1:9" ht="13.5" thickTop="1">
      <c r="A29" s="66"/>
      <c r="B29" s="66"/>
      <c r="C29" s="67"/>
      <c r="D29" s="68"/>
      <c r="E29" s="69">
        <f>SUM(E2:E28)</f>
        <v>0</v>
      </c>
      <c r="F29" s="66"/>
      <c r="G29" s="70">
        <f>SUM(G2:G28)</f>
        <v>0</v>
      </c>
      <c r="H29" s="74" t="s">
        <v>29</v>
      </c>
      <c r="I29" s="74" t="s">
        <v>27</v>
      </c>
    </row>
  </sheetData>
  <conditionalFormatting sqref="E2:E28">
    <cfRule type="cellIs" dxfId="2" priority="1" stopIfTrue="1" operator="equal">
      <formula>0</formula>
    </cfRule>
  </conditionalFormatting>
  <conditionalFormatting sqref="G2:G28">
    <cfRule type="cellIs" dxfId="1" priority="2" stopIfTrue="1" operator="equal">
      <formula>0</formula>
    </cfRule>
  </conditionalFormatting>
  <pageMargins left="0.75" right="0.75" top="0.75" bottom="0.5" header="0.25" footer="0.25"/>
  <pageSetup paperSize="0" orientation="portrait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1"/>
  <sheetViews>
    <sheetView showGridLines="0" workbookViewId="0">
      <selection activeCell="J1" sqref="J1"/>
    </sheetView>
  </sheetViews>
  <sheetFormatPr defaultColWidth="10.25" defaultRowHeight="20.100000000000001" customHeight="1"/>
  <cols>
    <col min="1" max="1" width="26.875" style="1" customWidth="1"/>
    <col min="2" max="2" width="10.125" style="1" customWidth="1"/>
    <col min="3" max="3" width="9.125" style="1" customWidth="1"/>
    <col min="4" max="4" width="12.125" style="1" customWidth="1"/>
    <col min="5" max="5" width="9.25" style="1" customWidth="1"/>
    <col min="6" max="6" width="8.625" style="1" customWidth="1"/>
    <col min="7" max="8" width="9.875" style="1" customWidth="1"/>
    <col min="9" max="10" width="10.25" style="1" customWidth="1"/>
    <col min="11" max="11" width="31.125" style="1" customWidth="1"/>
    <col min="12" max="16384" width="10.25" style="1"/>
  </cols>
  <sheetData>
    <row r="1" spans="1:11" ht="26.25">
      <c r="A1" s="32" t="s">
        <v>18</v>
      </c>
      <c r="B1" s="33" t="s">
        <v>19</v>
      </c>
      <c r="C1" s="34" t="s">
        <v>14</v>
      </c>
      <c r="D1" s="35" t="s">
        <v>1</v>
      </c>
      <c r="E1" s="36" t="s">
        <v>3</v>
      </c>
      <c r="F1" s="37" t="s">
        <v>4</v>
      </c>
      <c r="G1" s="38" t="s">
        <v>5</v>
      </c>
      <c r="H1" s="39" t="s">
        <v>6</v>
      </c>
      <c r="J1" s="74" t="s">
        <v>38</v>
      </c>
    </row>
    <row r="2" spans="1:11" ht="16.5" customHeight="1">
      <c r="A2" s="15">
        <f>'Pricing Item Alt 2 - Pricing Ca'!A2</f>
        <v>0</v>
      </c>
      <c r="B2" s="40">
        <f>'Pricing Item Alt 2 - Pricing Ca'!E2</f>
        <v>0</v>
      </c>
      <c r="C2" s="41">
        <f>IF('Pricing Item Alt 2 - Pricing Ca'!C2="Quote","Tax?",B2*'Summary - Rates'!B$1)</f>
        <v>0</v>
      </c>
      <c r="D2" s="42">
        <f>SUM(B2:C2)</f>
        <v>0</v>
      </c>
      <c r="E2" s="43">
        <f>'Pricing Item Alt 2 - Pricing Ca'!G2*'Summary - Rates'!B$2</f>
        <v>0</v>
      </c>
      <c r="F2" s="72">
        <f>SUM(D2:E2)</f>
        <v>0</v>
      </c>
      <c r="G2" s="13">
        <f>IF('Pricing Item Alt 2 - Pricing Ca'!C2="Quote",(D2*'Summary - Rates'!B$4)+(E2*'Summary - Rates'!B$3),F2*'Summary - Rates'!B$3)</f>
        <v>0</v>
      </c>
      <c r="H2" s="73">
        <f>SUM(F2:G2)</f>
        <v>0</v>
      </c>
    </row>
    <row r="3" spans="1:11" ht="16.5" customHeight="1">
      <c r="A3" s="15">
        <f>'Pricing Item Alt 2 - Pricing Ca'!A3</f>
        <v>0</v>
      </c>
      <c r="B3" s="40">
        <f>'Pricing Item Alt 2 - Pricing Ca'!E3</f>
        <v>0</v>
      </c>
      <c r="C3" s="41">
        <f>IF('Pricing Item Alt 2 - Pricing Ca'!C3="Quote","Tax?",B3*'Summary - Rates'!B$1)</f>
        <v>0</v>
      </c>
      <c r="D3" s="42">
        <f t="shared" ref="D3:D28" si="0">SUM(B3:C3)</f>
        <v>0</v>
      </c>
      <c r="E3" s="43">
        <f>'Pricing Item Alt 2 - Pricing Ca'!G3*'Summary - Rates'!B$2</f>
        <v>0</v>
      </c>
      <c r="F3" s="72">
        <f t="shared" ref="F3:F28" si="1">SUM(D3:E3)</f>
        <v>0</v>
      </c>
      <c r="G3" s="13">
        <f>IF('Pricing Item Alt 2 - Pricing Ca'!C3="Quote",(D3*'Summary - Rates'!B$4)+(E3*'Summary - Rates'!B$3),F3*'Summary - Rates'!B$3)</f>
        <v>0</v>
      </c>
      <c r="H3" s="73">
        <f t="shared" ref="H3:H28" si="2">SUM(F3:G3)</f>
        <v>0</v>
      </c>
    </row>
    <row r="4" spans="1:11" ht="16.5" customHeight="1">
      <c r="A4" s="15">
        <f>'Pricing Item Alt 2 - Pricing Ca'!A4</f>
        <v>0</v>
      </c>
      <c r="B4" s="40">
        <f>'Pricing Item Alt 2 - Pricing Ca'!E4</f>
        <v>0</v>
      </c>
      <c r="C4" s="41">
        <f>IF('Pricing Item Alt 2 - Pricing Ca'!C4="Quote","Tax?",B4*'Summary - Rates'!B$1)</f>
        <v>0</v>
      </c>
      <c r="D4" s="42">
        <f t="shared" si="0"/>
        <v>0</v>
      </c>
      <c r="E4" s="43">
        <f>'Pricing Item Alt 2 - Pricing Ca'!G4*'Summary - Rates'!B$2</f>
        <v>0</v>
      </c>
      <c r="F4" s="72">
        <f t="shared" si="1"/>
        <v>0</v>
      </c>
      <c r="G4" s="13">
        <f>IF('Pricing Item Alt 2 - Pricing Ca'!C4="Quote",(D4*'Summary - Rates'!B$4)+(E4*'Summary - Rates'!B$3),F4*'Summary - Rates'!B$3)</f>
        <v>0</v>
      </c>
      <c r="H4" s="73">
        <f t="shared" si="2"/>
        <v>0</v>
      </c>
    </row>
    <row r="5" spans="1:11" ht="16.5" customHeight="1">
      <c r="A5" s="15">
        <f>'Pricing Item Alt 2 - Pricing Ca'!A5</f>
        <v>0</v>
      </c>
      <c r="B5" s="40">
        <f>'Pricing Item Alt 2 - Pricing Ca'!E5</f>
        <v>0</v>
      </c>
      <c r="C5" s="41">
        <f>IF('Pricing Item Alt 2 - Pricing Ca'!C5="Quote","Tax?",B5*'Summary - Rates'!B$1)</f>
        <v>0</v>
      </c>
      <c r="D5" s="42">
        <f t="shared" si="0"/>
        <v>0</v>
      </c>
      <c r="E5" s="43">
        <f>'Pricing Item Alt 2 - Pricing Ca'!G5*'Summary - Rates'!B$2</f>
        <v>0</v>
      </c>
      <c r="F5" s="72">
        <f t="shared" si="1"/>
        <v>0</v>
      </c>
      <c r="G5" s="13">
        <f>IF('Pricing Item Alt 2 - Pricing Ca'!C5="Quote",(D5*'Summary - Rates'!B$4)+(E5*'Summary - Rates'!B$3),F5*'Summary - Rates'!B$3)</f>
        <v>0</v>
      </c>
      <c r="H5" s="73">
        <f t="shared" si="2"/>
        <v>0</v>
      </c>
    </row>
    <row r="6" spans="1:11" ht="16.5" customHeight="1">
      <c r="A6" s="15">
        <f>'Pricing Item Alt 2 - Pricing Ca'!A6</f>
        <v>0</v>
      </c>
      <c r="B6" s="40">
        <f>'Pricing Item Alt 2 - Pricing Ca'!E6</f>
        <v>0</v>
      </c>
      <c r="C6" s="41">
        <f>IF('Pricing Item Alt 2 - Pricing Ca'!C6="Quote","Tax?",B6*'Summary - Rates'!B$1)</f>
        <v>0</v>
      </c>
      <c r="D6" s="42">
        <f t="shared" si="0"/>
        <v>0</v>
      </c>
      <c r="E6" s="43">
        <f>'Pricing Item Alt 2 - Pricing Ca'!G6*'Summary - Rates'!B$2</f>
        <v>0</v>
      </c>
      <c r="F6" s="72">
        <f t="shared" si="1"/>
        <v>0</v>
      </c>
      <c r="G6" s="13">
        <f>IF('Pricing Item Alt 2 - Pricing Ca'!C6="Quote",(D6*'Summary - Rates'!B$4)+(E6*'Summary - Rates'!B$3),F6*'Summary - Rates'!B$3)</f>
        <v>0</v>
      </c>
      <c r="H6" s="73">
        <f t="shared" si="2"/>
        <v>0</v>
      </c>
    </row>
    <row r="7" spans="1:11" ht="16.5" customHeight="1">
      <c r="A7" s="15">
        <f>'Pricing Item Alt 2 - Pricing Ca'!A7</f>
        <v>0</v>
      </c>
      <c r="B7" s="40">
        <f>'Pricing Item Alt 2 - Pricing Ca'!E7</f>
        <v>0</v>
      </c>
      <c r="C7" s="41">
        <f>IF('Pricing Item Alt 2 - Pricing Ca'!C7="Quote","Tax?",B7*'Summary - Rates'!B$1)</f>
        <v>0</v>
      </c>
      <c r="D7" s="42">
        <f t="shared" si="0"/>
        <v>0</v>
      </c>
      <c r="E7" s="43">
        <f>'Pricing Item Alt 2 - Pricing Ca'!G7*'Summary - Rates'!B$2</f>
        <v>0</v>
      </c>
      <c r="F7" s="72">
        <f t="shared" si="1"/>
        <v>0</v>
      </c>
      <c r="G7" s="13">
        <f>IF('Pricing Item Alt 2 - Pricing Ca'!C7="Quote",(D7*'Summary - Rates'!B$4)+(E7*'Summary - Rates'!B$3),F7*'Summary - Rates'!B$3)</f>
        <v>0</v>
      </c>
      <c r="H7" s="73">
        <f t="shared" si="2"/>
        <v>0</v>
      </c>
    </row>
    <row r="8" spans="1:11" ht="16.5" customHeight="1">
      <c r="A8" s="15">
        <f>'Pricing Item Alt 2 - Pricing Ca'!A8</f>
        <v>0</v>
      </c>
      <c r="B8" s="40">
        <f>'Pricing Item Alt 2 - Pricing Ca'!E8</f>
        <v>0</v>
      </c>
      <c r="C8" s="41">
        <f>IF('Pricing Item Alt 2 - Pricing Ca'!C8="Quote","Tax?",B8*'Summary - Rates'!B$1)</f>
        <v>0</v>
      </c>
      <c r="D8" s="42">
        <f t="shared" si="0"/>
        <v>0</v>
      </c>
      <c r="E8" s="43">
        <f>'Pricing Item Alt 2 - Pricing Ca'!G8*'Summary - Rates'!B$2</f>
        <v>0</v>
      </c>
      <c r="F8" s="72">
        <f t="shared" si="1"/>
        <v>0</v>
      </c>
      <c r="G8" s="13">
        <f>IF('Pricing Item Alt 2 - Pricing Ca'!C8="Quote",(D8*'Summary - Rates'!B$4)+(E8*'Summary - Rates'!B$3),F8*'Summary - Rates'!B$3)</f>
        <v>0</v>
      </c>
      <c r="H8" s="73">
        <f t="shared" si="2"/>
        <v>0</v>
      </c>
      <c r="J8" s="82" t="s">
        <v>31</v>
      </c>
      <c r="K8" s="83">
        <f>'Summary - Table'!$C$19</f>
        <v>0</v>
      </c>
    </row>
    <row r="9" spans="1:11" ht="16.5" customHeight="1">
      <c r="A9" s="15">
        <f>'Pricing Item Alt 2 - Pricing Ca'!A9</f>
        <v>0</v>
      </c>
      <c r="B9" s="40">
        <f>'Pricing Item Alt 2 - Pricing Ca'!E9</f>
        <v>0</v>
      </c>
      <c r="C9" s="41">
        <f>IF('Pricing Item Alt 2 - Pricing Ca'!C9="Quote","Tax?",B9*'Summary - Rates'!B$1)</f>
        <v>0</v>
      </c>
      <c r="D9" s="42">
        <f t="shared" si="0"/>
        <v>0</v>
      </c>
      <c r="E9" s="43">
        <f>'Pricing Item Alt 2 - Pricing Ca'!G9*'Summary - Rates'!B$2</f>
        <v>0</v>
      </c>
      <c r="F9" s="72">
        <f t="shared" si="1"/>
        <v>0</v>
      </c>
      <c r="G9" s="13">
        <f>IF('Pricing Item Alt 2 - Pricing Ca'!C9="Quote",(D9*'Summary - Rates'!B$4)+(E9*'Summary - Rates'!B$3),F9*'Summary - Rates'!B$3)</f>
        <v>0</v>
      </c>
      <c r="H9" s="73">
        <f t="shared" si="2"/>
        <v>0</v>
      </c>
      <c r="J9" s="85" t="s">
        <v>36</v>
      </c>
      <c r="K9" s="84">
        <f>'Pricing Item Alt 2 - Pricing Ca'!J9</f>
        <v>0</v>
      </c>
    </row>
    <row r="10" spans="1:11" ht="16.5" customHeight="1">
      <c r="A10" s="15">
        <f>'Pricing Item Alt 2 - Pricing Ca'!A10</f>
        <v>0</v>
      </c>
      <c r="B10" s="40">
        <f>'Pricing Item Alt 2 - Pricing Ca'!E10</f>
        <v>0</v>
      </c>
      <c r="C10" s="41">
        <f>IF('Pricing Item Alt 2 - Pricing Ca'!C10="Quote","Tax?",B10*'Summary - Rates'!B$1)</f>
        <v>0</v>
      </c>
      <c r="D10" s="42">
        <f t="shared" si="0"/>
        <v>0</v>
      </c>
      <c r="E10" s="43">
        <f>'Pricing Item Alt 2 - Pricing Ca'!G10*'Summary - Rates'!B$2</f>
        <v>0</v>
      </c>
      <c r="F10" s="72">
        <f t="shared" si="1"/>
        <v>0</v>
      </c>
      <c r="G10" s="13">
        <f>IF('Pricing Item Alt 2 - Pricing Ca'!C10="Quote",(D10*'Summary - Rates'!B$4)+(E10*'Summary - Rates'!B$3),F10*'Summary - Rates'!B$3)</f>
        <v>0</v>
      </c>
      <c r="H10" s="73">
        <f t="shared" si="2"/>
        <v>0</v>
      </c>
    </row>
    <row r="11" spans="1:11" ht="16.5" customHeight="1">
      <c r="A11" s="15">
        <f>'Pricing Item Alt 2 - Pricing Ca'!A11</f>
        <v>0</v>
      </c>
      <c r="B11" s="40">
        <f>'Pricing Item Alt 2 - Pricing Ca'!E11</f>
        <v>0</v>
      </c>
      <c r="C11" s="41">
        <f>IF('Pricing Item Alt 2 - Pricing Ca'!C11="Quote","Tax?",B11*'Summary - Rates'!B$1)</f>
        <v>0</v>
      </c>
      <c r="D11" s="42">
        <f t="shared" si="0"/>
        <v>0</v>
      </c>
      <c r="E11" s="43">
        <f>'Pricing Item Alt 2 - Pricing Ca'!G11*'Summary - Rates'!B$2</f>
        <v>0</v>
      </c>
      <c r="F11" s="72">
        <f t="shared" si="1"/>
        <v>0</v>
      </c>
      <c r="G11" s="13">
        <f>IF('Pricing Item Alt 2 - Pricing Ca'!C11="Quote",(D11*'Summary - Rates'!B$4)+(E11*'Summary - Rates'!B$3),F11*'Summary - Rates'!B$3)</f>
        <v>0</v>
      </c>
      <c r="H11" s="73">
        <f t="shared" si="2"/>
        <v>0</v>
      </c>
    </row>
    <row r="12" spans="1:11" ht="16.5" customHeight="1">
      <c r="A12" s="15">
        <f>'Pricing Item Alt 2 - Pricing Ca'!A12</f>
        <v>0</v>
      </c>
      <c r="B12" s="40">
        <f>'Pricing Item Alt 2 - Pricing Ca'!E12</f>
        <v>0</v>
      </c>
      <c r="C12" s="41">
        <f>IF('Pricing Item Alt 2 - Pricing Ca'!C12="Quote","Tax?",B12*'Summary - Rates'!B$1)</f>
        <v>0</v>
      </c>
      <c r="D12" s="42">
        <f t="shared" si="0"/>
        <v>0</v>
      </c>
      <c r="E12" s="43">
        <f>'Pricing Item Alt 2 - Pricing Ca'!G12*'Summary - Rates'!B$2</f>
        <v>0</v>
      </c>
      <c r="F12" s="72">
        <f t="shared" si="1"/>
        <v>0</v>
      </c>
      <c r="G12" s="13">
        <f>IF('Pricing Item Alt 2 - Pricing Ca'!C12="Quote",(D12*'Summary - Rates'!B$4)+(E12*'Summary - Rates'!B$3),F12*'Summary - Rates'!B$3)</f>
        <v>0</v>
      </c>
      <c r="H12" s="73">
        <f t="shared" si="2"/>
        <v>0</v>
      </c>
    </row>
    <row r="13" spans="1:11" ht="16.5" customHeight="1">
      <c r="A13" s="15">
        <f>'Pricing Item Alt 2 - Pricing Ca'!A13</f>
        <v>0</v>
      </c>
      <c r="B13" s="40">
        <f>'Pricing Item Alt 2 - Pricing Ca'!E13</f>
        <v>0</v>
      </c>
      <c r="C13" s="41">
        <f>IF('Pricing Item Alt 2 - Pricing Ca'!C13="Quote","Tax?",B13*'Summary - Rates'!B$1)</f>
        <v>0</v>
      </c>
      <c r="D13" s="42">
        <f t="shared" si="0"/>
        <v>0</v>
      </c>
      <c r="E13" s="43">
        <f>'Pricing Item Alt 2 - Pricing Ca'!G13*'Summary - Rates'!B$2</f>
        <v>0</v>
      </c>
      <c r="F13" s="72">
        <f t="shared" si="1"/>
        <v>0</v>
      </c>
      <c r="G13" s="13">
        <f>IF('Pricing Item Alt 2 - Pricing Ca'!C13="Quote",(D13*'Summary - Rates'!B$4)+(E13*'Summary - Rates'!B$3),F13*'Summary - Rates'!B$3)</f>
        <v>0</v>
      </c>
      <c r="H13" s="73">
        <f t="shared" si="2"/>
        <v>0</v>
      </c>
    </row>
    <row r="14" spans="1:11" ht="16.5" customHeight="1">
      <c r="A14" s="15">
        <f>'Pricing Item Alt 2 - Pricing Ca'!A14</f>
        <v>0</v>
      </c>
      <c r="B14" s="40">
        <f>'Pricing Item Alt 2 - Pricing Ca'!E14</f>
        <v>0</v>
      </c>
      <c r="C14" s="41">
        <f>IF('Pricing Item Alt 2 - Pricing Ca'!C14="Quote","Tax?",B14*'Summary - Rates'!B$1)</f>
        <v>0</v>
      </c>
      <c r="D14" s="42">
        <f t="shared" si="0"/>
        <v>0</v>
      </c>
      <c r="E14" s="43">
        <f>'Pricing Item Alt 2 - Pricing Ca'!G14*'Summary - Rates'!B$2</f>
        <v>0</v>
      </c>
      <c r="F14" s="72">
        <f t="shared" si="1"/>
        <v>0</v>
      </c>
      <c r="G14" s="13">
        <f>IF('Pricing Item Alt 2 - Pricing Ca'!C14="Quote",(D14*'Summary - Rates'!B$4)+(E14*'Summary - Rates'!B$3),F14*'Summary - Rates'!B$3)</f>
        <v>0</v>
      </c>
      <c r="H14" s="73">
        <f t="shared" si="2"/>
        <v>0</v>
      </c>
    </row>
    <row r="15" spans="1:11" ht="16.5" customHeight="1">
      <c r="A15" s="15">
        <f>'Pricing Item Alt 2 - Pricing Ca'!A15</f>
        <v>0</v>
      </c>
      <c r="B15" s="40">
        <f>'Pricing Item Alt 2 - Pricing Ca'!E15</f>
        <v>0</v>
      </c>
      <c r="C15" s="41">
        <f>IF('Pricing Item Alt 2 - Pricing Ca'!C15="Quote","Tax?",B15*'Summary - Rates'!B$1)</f>
        <v>0</v>
      </c>
      <c r="D15" s="42">
        <f t="shared" si="0"/>
        <v>0</v>
      </c>
      <c r="E15" s="43">
        <f>'Pricing Item Alt 2 - Pricing Ca'!G15*'Summary - Rates'!B$2</f>
        <v>0</v>
      </c>
      <c r="F15" s="72">
        <f t="shared" si="1"/>
        <v>0</v>
      </c>
      <c r="G15" s="13">
        <f>IF('Pricing Item Alt 2 - Pricing Ca'!C15="Quote",(D15*'Summary - Rates'!B$4)+(E15*'Summary - Rates'!B$3),F15*'Summary - Rates'!B$3)</f>
        <v>0</v>
      </c>
      <c r="H15" s="73">
        <f t="shared" si="2"/>
        <v>0</v>
      </c>
    </row>
    <row r="16" spans="1:11" ht="16.5" customHeight="1">
      <c r="A16" s="15">
        <f>'Pricing Item Alt 2 - Pricing Ca'!A16</f>
        <v>0</v>
      </c>
      <c r="B16" s="40">
        <f>'Pricing Item Alt 2 - Pricing Ca'!E16</f>
        <v>0</v>
      </c>
      <c r="C16" s="41">
        <f>IF('Pricing Item Alt 2 - Pricing Ca'!C16="Quote","Tax?",B16*'Summary - Rates'!B$1)</f>
        <v>0</v>
      </c>
      <c r="D16" s="42">
        <f t="shared" si="0"/>
        <v>0</v>
      </c>
      <c r="E16" s="43">
        <f>'Pricing Item Alt 2 - Pricing Ca'!G16*'Summary - Rates'!B$2</f>
        <v>0</v>
      </c>
      <c r="F16" s="72">
        <f t="shared" si="1"/>
        <v>0</v>
      </c>
      <c r="G16" s="13">
        <f>IF('Pricing Item Alt 2 - Pricing Ca'!C16="Quote",(D16*'Summary - Rates'!B$4)+(E16*'Summary - Rates'!B$3),F16*'Summary - Rates'!B$3)</f>
        <v>0</v>
      </c>
      <c r="H16" s="73">
        <f t="shared" si="2"/>
        <v>0</v>
      </c>
    </row>
    <row r="17" spans="1:8" ht="16.5" customHeight="1">
      <c r="A17" s="15">
        <f>'Pricing Item Alt 2 - Pricing Ca'!A17</f>
        <v>0</v>
      </c>
      <c r="B17" s="40">
        <f>'Pricing Item Alt 2 - Pricing Ca'!E17</f>
        <v>0</v>
      </c>
      <c r="C17" s="41">
        <f>IF('Pricing Item Alt 2 - Pricing Ca'!C17="Quote","Tax?",B17*'Summary - Rates'!B$1)</f>
        <v>0</v>
      </c>
      <c r="D17" s="42">
        <f t="shared" si="0"/>
        <v>0</v>
      </c>
      <c r="E17" s="43">
        <f>'Pricing Item Alt 2 - Pricing Ca'!G17*'Summary - Rates'!B$2</f>
        <v>0</v>
      </c>
      <c r="F17" s="72">
        <f t="shared" si="1"/>
        <v>0</v>
      </c>
      <c r="G17" s="13">
        <f>IF('Pricing Item Alt 2 - Pricing Ca'!C17="Quote",(D17*'Summary - Rates'!B$4)+(E17*'Summary - Rates'!B$3),F17*'Summary - Rates'!B$3)</f>
        <v>0</v>
      </c>
      <c r="H17" s="73">
        <f t="shared" si="2"/>
        <v>0</v>
      </c>
    </row>
    <row r="18" spans="1:8" ht="16.5" customHeight="1">
      <c r="A18" s="15">
        <f>'Pricing Item Alt 2 - Pricing Ca'!A18</f>
        <v>0</v>
      </c>
      <c r="B18" s="40">
        <f>'Pricing Item Alt 2 - Pricing Ca'!E18</f>
        <v>0</v>
      </c>
      <c r="C18" s="41">
        <f>IF('Pricing Item Alt 2 - Pricing Ca'!C18="Quote","Tax?",B18*'Summary - Rates'!B$1)</f>
        <v>0</v>
      </c>
      <c r="D18" s="42">
        <f t="shared" si="0"/>
        <v>0</v>
      </c>
      <c r="E18" s="43">
        <f>'Pricing Item Alt 2 - Pricing Ca'!G18*'Summary - Rates'!B$2</f>
        <v>0</v>
      </c>
      <c r="F18" s="72">
        <f t="shared" si="1"/>
        <v>0</v>
      </c>
      <c r="G18" s="13">
        <f>IF('Pricing Item Alt 2 - Pricing Ca'!C18="Quote",(D18*'Summary - Rates'!B$4)+(E18*'Summary - Rates'!B$3),F18*'Summary - Rates'!B$3)</f>
        <v>0</v>
      </c>
      <c r="H18" s="73">
        <f t="shared" si="2"/>
        <v>0</v>
      </c>
    </row>
    <row r="19" spans="1:8" ht="16.5" customHeight="1">
      <c r="A19" s="15">
        <f>'Pricing Item Alt 2 - Pricing Ca'!A19</f>
        <v>0</v>
      </c>
      <c r="B19" s="40">
        <f>'Pricing Item Alt 2 - Pricing Ca'!E19</f>
        <v>0</v>
      </c>
      <c r="C19" s="41">
        <f>IF('Pricing Item Alt 2 - Pricing Ca'!C19="Quote","Tax?",B19*'Summary - Rates'!B$1)</f>
        <v>0</v>
      </c>
      <c r="D19" s="42">
        <f t="shared" si="0"/>
        <v>0</v>
      </c>
      <c r="E19" s="43">
        <f>'Pricing Item Alt 2 - Pricing Ca'!G19*'Summary - Rates'!B$2</f>
        <v>0</v>
      </c>
      <c r="F19" s="72">
        <f t="shared" si="1"/>
        <v>0</v>
      </c>
      <c r="G19" s="13">
        <f>IF('Pricing Item Alt 2 - Pricing Ca'!C19="Quote",(D19*'Summary - Rates'!B$4)+(E19*'Summary - Rates'!B$3),F19*'Summary - Rates'!B$3)</f>
        <v>0</v>
      </c>
      <c r="H19" s="73">
        <f t="shared" si="2"/>
        <v>0</v>
      </c>
    </row>
    <row r="20" spans="1:8" ht="16.5" customHeight="1">
      <c r="A20" s="15">
        <f>'Pricing Item Alt 2 - Pricing Ca'!A20</f>
        <v>0</v>
      </c>
      <c r="B20" s="40">
        <f>'Pricing Item Alt 2 - Pricing Ca'!E20</f>
        <v>0</v>
      </c>
      <c r="C20" s="41">
        <f>IF('Pricing Item Alt 2 - Pricing Ca'!C20="Quote","Tax?",B20*'Summary - Rates'!B$1)</f>
        <v>0</v>
      </c>
      <c r="D20" s="42">
        <f t="shared" si="0"/>
        <v>0</v>
      </c>
      <c r="E20" s="43">
        <f>'Pricing Item Alt 2 - Pricing Ca'!G20*'Summary - Rates'!B$2</f>
        <v>0</v>
      </c>
      <c r="F20" s="72">
        <f t="shared" si="1"/>
        <v>0</v>
      </c>
      <c r="G20" s="13">
        <f>IF('Pricing Item Alt 2 - Pricing Ca'!C20="Quote",(D20*'Summary - Rates'!B$4)+(E20*'Summary - Rates'!B$3),F20*'Summary - Rates'!B$3)</f>
        <v>0</v>
      </c>
      <c r="H20" s="73">
        <f t="shared" si="2"/>
        <v>0</v>
      </c>
    </row>
    <row r="21" spans="1:8" ht="16.5" customHeight="1">
      <c r="A21" s="15">
        <f>'Pricing Item Alt 2 - Pricing Ca'!A21</f>
        <v>0</v>
      </c>
      <c r="B21" s="40">
        <f>'Pricing Item Alt 2 - Pricing Ca'!E21</f>
        <v>0</v>
      </c>
      <c r="C21" s="41">
        <f>IF('Pricing Item Alt 2 - Pricing Ca'!C21="Quote","Tax?",B21*'Summary - Rates'!B$1)</f>
        <v>0</v>
      </c>
      <c r="D21" s="42">
        <f t="shared" si="0"/>
        <v>0</v>
      </c>
      <c r="E21" s="43">
        <f>'Pricing Item Alt 2 - Pricing Ca'!G21*'Summary - Rates'!B$2</f>
        <v>0</v>
      </c>
      <c r="F21" s="72">
        <f t="shared" si="1"/>
        <v>0</v>
      </c>
      <c r="G21" s="13">
        <f>IF('Pricing Item Alt 2 - Pricing Ca'!C21="Quote",(D21*'Summary - Rates'!B$4)+(E21*'Summary - Rates'!B$3),F21*'Summary - Rates'!B$3)</f>
        <v>0</v>
      </c>
      <c r="H21" s="73">
        <f t="shared" si="2"/>
        <v>0</v>
      </c>
    </row>
    <row r="22" spans="1:8" ht="16.5" customHeight="1">
      <c r="A22" s="15">
        <f>'Pricing Item Alt 2 - Pricing Ca'!A22</f>
        <v>0</v>
      </c>
      <c r="B22" s="40">
        <f>'Pricing Item Alt 2 - Pricing Ca'!E22</f>
        <v>0</v>
      </c>
      <c r="C22" s="41">
        <f>IF('Pricing Item Alt 2 - Pricing Ca'!C22="Quote","Tax?",B22*'Summary - Rates'!B$1)</f>
        <v>0</v>
      </c>
      <c r="D22" s="42">
        <f t="shared" si="0"/>
        <v>0</v>
      </c>
      <c r="E22" s="43">
        <f>'Pricing Item Alt 2 - Pricing Ca'!G22*'Summary - Rates'!B$2</f>
        <v>0</v>
      </c>
      <c r="F22" s="72">
        <f t="shared" si="1"/>
        <v>0</v>
      </c>
      <c r="G22" s="13">
        <f>IF('Pricing Item Alt 2 - Pricing Ca'!C22="Quote",(D22*'Summary - Rates'!B$4)+(E22*'Summary - Rates'!B$3),F22*'Summary - Rates'!B$3)</f>
        <v>0</v>
      </c>
      <c r="H22" s="73">
        <f t="shared" si="2"/>
        <v>0</v>
      </c>
    </row>
    <row r="23" spans="1:8" ht="16.5" customHeight="1">
      <c r="A23" s="15">
        <f>'Pricing Item Alt 2 - Pricing Ca'!A23</f>
        <v>0</v>
      </c>
      <c r="B23" s="40">
        <f>'Pricing Item Alt 2 - Pricing Ca'!E23</f>
        <v>0</v>
      </c>
      <c r="C23" s="41">
        <f>IF('Pricing Item Alt 2 - Pricing Ca'!C23="Quote","Tax?",B23*'Summary - Rates'!B$1)</f>
        <v>0</v>
      </c>
      <c r="D23" s="42">
        <f t="shared" si="0"/>
        <v>0</v>
      </c>
      <c r="E23" s="43">
        <f>'Pricing Item Alt 2 - Pricing Ca'!G23*'Summary - Rates'!B$2</f>
        <v>0</v>
      </c>
      <c r="F23" s="72">
        <f t="shared" si="1"/>
        <v>0</v>
      </c>
      <c r="G23" s="13">
        <f>IF('Pricing Item Alt 2 - Pricing Ca'!C23="Quote",(D23*'Summary - Rates'!B$4)+(E23*'Summary - Rates'!B$3),F23*'Summary - Rates'!B$3)</f>
        <v>0</v>
      </c>
      <c r="H23" s="73">
        <f t="shared" si="2"/>
        <v>0</v>
      </c>
    </row>
    <row r="24" spans="1:8" ht="16.5" customHeight="1">
      <c r="A24" s="15">
        <f>'Pricing Item Alt 2 - Pricing Ca'!A24</f>
        <v>0</v>
      </c>
      <c r="B24" s="40">
        <f>'Pricing Item Alt 2 - Pricing Ca'!E24</f>
        <v>0</v>
      </c>
      <c r="C24" s="41">
        <f>IF('Pricing Item Alt 2 - Pricing Ca'!C24="Quote","Tax?",B24*'Summary - Rates'!B$1)</f>
        <v>0</v>
      </c>
      <c r="D24" s="42">
        <f t="shared" si="0"/>
        <v>0</v>
      </c>
      <c r="E24" s="43">
        <f>'Pricing Item Alt 2 - Pricing Ca'!G24*'Summary - Rates'!B$2</f>
        <v>0</v>
      </c>
      <c r="F24" s="72">
        <f t="shared" si="1"/>
        <v>0</v>
      </c>
      <c r="G24" s="13">
        <f>IF('Pricing Item Alt 2 - Pricing Ca'!C24="Quote",(D24*'Summary - Rates'!B$4)+(E24*'Summary - Rates'!B$3),F24*'Summary - Rates'!B$3)</f>
        <v>0</v>
      </c>
      <c r="H24" s="73">
        <f t="shared" si="2"/>
        <v>0</v>
      </c>
    </row>
    <row r="25" spans="1:8" ht="16.5" customHeight="1">
      <c r="A25" s="15">
        <f>'Pricing Item Alt 2 - Pricing Ca'!A25</f>
        <v>0</v>
      </c>
      <c r="B25" s="40">
        <f>'Pricing Item Alt 2 - Pricing Ca'!E25</f>
        <v>0</v>
      </c>
      <c r="C25" s="41">
        <f>IF('Pricing Item Alt 2 - Pricing Ca'!C25="Quote","Tax?",B25*'Summary - Rates'!B$1)</f>
        <v>0</v>
      </c>
      <c r="D25" s="42">
        <f t="shared" si="0"/>
        <v>0</v>
      </c>
      <c r="E25" s="43">
        <f>'Pricing Item Alt 2 - Pricing Ca'!G25*'Summary - Rates'!B$2</f>
        <v>0</v>
      </c>
      <c r="F25" s="72">
        <f t="shared" si="1"/>
        <v>0</v>
      </c>
      <c r="G25" s="13">
        <f>IF('Pricing Item Alt 2 - Pricing Ca'!C25="Quote",(D25*'Summary - Rates'!B$4)+(E25*'Summary - Rates'!B$3),F25*'Summary - Rates'!B$3)</f>
        <v>0</v>
      </c>
      <c r="H25" s="73">
        <f t="shared" si="2"/>
        <v>0</v>
      </c>
    </row>
    <row r="26" spans="1:8" ht="16.5" customHeight="1">
      <c r="A26" s="15">
        <f>'Pricing Item Alt 2 - Pricing Ca'!A26</f>
        <v>0</v>
      </c>
      <c r="B26" s="40">
        <f>'Pricing Item Alt 2 - Pricing Ca'!E26</f>
        <v>0</v>
      </c>
      <c r="C26" s="41">
        <f>IF('Pricing Item Alt 2 - Pricing Ca'!C26="Quote","Tax?",B26*'Summary - Rates'!B$1)</f>
        <v>0</v>
      </c>
      <c r="D26" s="42">
        <f t="shared" si="0"/>
        <v>0</v>
      </c>
      <c r="E26" s="43">
        <f>'Pricing Item Alt 2 - Pricing Ca'!G26*'Summary - Rates'!B$2</f>
        <v>0</v>
      </c>
      <c r="F26" s="72">
        <f t="shared" si="1"/>
        <v>0</v>
      </c>
      <c r="G26" s="13">
        <f>IF('Pricing Item Alt 2 - Pricing Ca'!C26="Quote",(D26*'Summary - Rates'!B$4)+(E26*'Summary - Rates'!B$3),F26*'Summary - Rates'!B$3)</f>
        <v>0</v>
      </c>
      <c r="H26" s="73">
        <f t="shared" si="2"/>
        <v>0</v>
      </c>
    </row>
    <row r="27" spans="1:8" ht="16.5" customHeight="1">
      <c r="A27" s="15">
        <f>'Pricing Item Alt 2 - Pricing Ca'!A27</f>
        <v>0</v>
      </c>
      <c r="B27" s="40">
        <f>'Pricing Item Alt 2 - Pricing Ca'!E27</f>
        <v>0</v>
      </c>
      <c r="C27" s="41">
        <f>IF('Pricing Item Alt 2 - Pricing Ca'!C27="Quote","Tax?",B27*'Summary - Rates'!B$1)</f>
        <v>0</v>
      </c>
      <c r="D27" s="42">
        <f t="shared" si="0"/>
        <v>0</v>
      </c>
      <c r="E27" s="43">
        <f>'Pricing Item Alt 2 - Pricing Ca'!G27*'Summary - Rates'!B$2</f>
        <v>0</v>
      </c>
      <c r="F27" s="72">
        <f t="shared" si="1"/>
        <v>0</v>
      </c>
      <c r="G27" s="13">
        <f>IF('Pricing Item Alt 2 - Pricing Ca'!C27="Quote",(D27*'Summary - Rates'!B$4)+(E27*'Summary - Rates'!B$3),F27*'Summary - Rates'!B$3)</f>
        <v>0</v>
      </c>
      <c r="H27" s="73">
        <f t="shared" si="2"/>
        <v>0</v>
      </c>
    </row>
    <row r="28" spans="1:8" ht="16.5" customHeight="1">
      <c r="A28" s="15">
        <f>'Pricing Item Alt 2 - Pricing Ca'!A28</f>
        <v>0</v>
      </c>
      <c r="B28" s="40">
        <f>'Pricing Item Alt 2 - Pricing Ca'!E28</f>
        <v>0</v>
      </c>
      <c r="C28" s="41">
        <f>IF('Pricing Item Alt 2 - Pricing Ca'!C28="Quote","Tax?",B28*'Summary - Rates'!B$1)</f>
        <v>0</v>
      </c>
      <c r="D28" s="42">
        <f t="shared" si="0"/>
        <v>0</v>
      </c>
      <c r="E28" s="43">
        <f>'Pricing Item Alt 2 - Pricing Ca'!G28*'Summary - Rates'!B$2</f>
        <v>0</v>
      </c>
      <c r="F28" s="72">
        <f t="shared" si="1"/>
        <v>0</v>
      </c>
      <c r="G28" s="13">
        <f>IF('Pricing Item Alt 2 - Pricing Ca'!C28="Quote",(D28*'Summary - Rates'!B$4)+(E28*'Summary - Rates'!B$3),F28*'Summary - Rates'!B$3)</f>
        <v>0</v>
      </c>
      <c r="H28" s="73">
        <f t="shared" si="2"/>
        <v>0</v>
      </c>
    </row>
    <row r="29" spans="1:8" ht="15">
      <c r="A29" s="18"/>
      <c r="B29" s="44"/>
      <c r="C29" s="17"/>
      <c r="D29" s="45"/>
      <c r="E29" s="46" t="s">
        <v>20</v>
      </c>
      <c r="F29" s="47" t="s">
        <v>7</v>
      </c>
      <c r="G29" s="48"/>
      <c r="H29" s="49" t="s">
        <v>7</v>
      </c>
    </row>
    <row r="30" spans="1:8" ht="15">
      <c r="A30" s="15"/>
      <c r="B30" s="50"/>
      <c r="C30" s="51"/>
      <c r="D30" s="52"/>
      <c r="E30" s="53">
        <f>'Devices - Pricing Calcul'!G28</f>
        <v>0</v>
      </c>
      <c r="F30" s="47" t="s">
        <v>10</v>
      </c>
      <c r="G30" s="54"/>
      <c r="H30" s="49" t="s">
        <v>12</v>
      </c>
    </row>
    <row r="31" spans="1:8" ht="16.5" customHeight="1">
      <c r="A31" s="55" t="s">
        <v>13</v>
      </c>
      <c r="B31" s="56">
        <f>SUM(B2:B30)</f>
        <v>0</v>
      </c>
      <c r="C31" s="57">
        <f>SUM(C2:C30)</f>
        <v>0</v>
      </c>
      <c r="D31" s="58">
        <f>SUM(D2:D30)</f>
        <v>0</v>
      </c>
      <c r="E31" s="59">
        <f>SUM(E2:E28)</f>
        <v>0</v>
      </c>
      <c r="F31" s="60">
        <f>SUM(F2:F28)</f>
        <v>0</v>
      </c>
      <c r="G31" s="61">
        <f>SUM(G2:G30)</f>
        <v>0</v>
      </c>
      <c r="H31" s="61">
        <f>SUM(H2:H28)</f>
        <v>0</v>
      </c>
    </row>
  </sheetData>
  <conditionalFormatting sqref="C2:C28">
    <cfRule type="cellIs" dxfId="0" priority="1" stopIfTrue="1" operator="equal">
      <formula>"Tax?"</formula>
    </cfRule>
  </conditionalFormatting>
  <pageMargins left="0.5" right="0.5" top="0.75" bottom="0.5" header="0.25" footer="0.25"/>
  <pageSetup paperSize="0" orientation="portrait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showGridLines="0" workbookViewId="0">
      <selection activeCell="G5" sqref="G5"/>
    </sheetView>
  </sheetViews>
  <sheetFormatPr defaultColWidth="10.25" defaultRowHeight="20.100000000000001" customHeight="1"/>
  <cols>
    <col min="1" max="1" width="29.25" style="1" customWidth="1"/>
    <col min="2" max="2" width="6.25" style="1" customWidth="1"/>
    <col min="3" max="16384" width="10.25" style="1"/>
  </cols>
  <sheetData>
    <row r="1" spans="1:2" ht="16.7" customHeight="1">
      <c r="A1" s="31" t="s">
        <v>14</v>
      </c>
      <c r="B1" s="135">
        <v>0.1075</v>
      </c>
    </row>
    <row r="2" spans="1:2" ht="16.7" customHeight="1">
      <c r="A2" s="31" t="s">
        <v>15</v>
      </c>
      <c r="B2" s="134">
        <f>135*1.125</f>
        <v>151.875</v>
      </c>
    </row>
    <row r="3" spans="1:2" ht="13.15">
      <c r="A3" s="31" t="s">
        <v>16</v>
      </c>
      <c r="B3" s="71">
        <v>0.3</v>
      </c>
    </row>
    <row r="4" spans="1:2" ht="13.15">
      <c r="A4" s="31" t="s">
        <v>17</v>
      </c>
      <c r="B4" s="71">
        <v>0.3</v>
      </c>
    </row>
    <row r="7" spans="1:2" ht="30" customHeight="1">
      <c r="A7" s="86" t="s">
        <v>35</v>
      </c>
      <c r="B7" s="96" t="s">
        <v>39</v>
      </c>
    </row>
    <row r="10" spans="1:2" ht="12.75"/>
  </sheetData>
  <pageMargins left="0.5" right="0.5" top="0.75" bottom="0.5" header="0.25" footer="0.25"/>
  <pageSetup paperSize="0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tabSelected="1" workbookViewId="0">
      <selection activeCell="A5" sqref="A5"/>
    </sheetView>
  </sheetViews>
  <sheetFormatPr defaultColWidth="10.25" defaultRowHeight="20.100000000000001" customHeight="1"/>
  <cols>
    <col min="1" max="1" width="66.8125" style="1" bestFit="1" customWidth="1"/>
    <col min="2" max="2" width="8.125" style="1" customWidth="1"/>
    <col min="3" max="3" width="10.25" style="1" customWidth="1"/>
    <col min="4" max="4" width="4.125" style="1" customWidth="1"/>
    <col min="5" max="5" width="11.5" style="1" customWidth="1"/>
    <col min="6" max="6" width="5.625" style="1" customWidth="1"/>
    <col min="7" max="7" width="11.875" style="1" customWidth="1"/>
    <col min="8" max="8" width="8.875" style="1" customWidth="1"/>
    <col min="9" max="9" width="10.25" style="1" customWidth="1"/>
    <col min="10" max="10" width="34.375" style="1" customWidth="1"/>
    <col min="11" max="16384" width="10.25" style="1"/>
  </cols>
  <sheetData>
    <row r="1" spans="1:13" ht="26.65" thickBot="1">
      <c r="A1" s="62" t="s">
        <v>21</v>
      </c>
      <c r="B1" s="62" t="s">
        <v>22</v>
      </c>
      <c r="C1" s="63" t="s">
        <v>23</v>
      </c>
      <c r="D1" s="62" t="s">
        <v>24</v>
      </c>
      <c r="E1" s="62" t="s">
        <v>19</v>
      </c>
      <c r="F1" s="62" t="s">
        <v>25</v>
      </c>
      <c r="G1" s="62" t="s">
        <v>26</v>
      </c>
    </row>
    <row r="2" spans="1:13" s="139" customFormat="1" ht="17.850000000000001" customHeight="1" thickBot="1">
      <c r="A2" s="142"/>
      <c r="B2" s="136">
        <v>1</v>
      </c>
      <c r="C2" s="137"/>
      <c r="D2" s="136">
        <v>1</v>
      </c>
      <c r="E2" s="138">
        <f>IF(B2="Lot",IF(C2="Quote","INPUT QUOTE",C2/D2),IF(C2="Quote","INPUT QUOTE",B2*C2/D2))</f>
        <v>0</v>
      </c>
      <c r="F2" s="136"/>
      <c r="G2" s="136">
        <f>ROUND(IF(B2="Lot",F2/D2,B2*F2/D2),0)</f>
        <v>0</v>
      </c>
    </row>
    <row r="3" spans="1:13" ht="17.850000000000001" customHeight="1" thickBot="1">
      <c r="A3" s="143"/>
      <c r="B3" s="123">
        <v>1</v>
      </c>
      <c r="C3" s="124"/>
      <c r="D3" s="123">
        <v>1</v>
      </c>
      <c r="E3" s="126">
        <f>IF(B3="Lot",IF(C3="Quote","INPUT QUOTE",C3/D3),IF(C3="Quote","INPUT QUOTE",B3*C3/D3))</f>
        <v>0</v>
      </c>
      <c r="F3" s="123"/>
      <c r="G3" s="123">
        <f>ROUND(IF(B3="Lot",F3/D3,B3*F3/D3),0)</f>
        <v>0</v>
      </c>
    </row>
    <row r="4" spans="1:13" s="139" customFormat="1" ht="17.850000000000001" customHeight="1">
      <c r="A4" s="144"/>
      <c r="B4" s="123">
        <v>1</v>
      </c>
      <c r="C4" s="140"/>
      <c r="D4" s="136">
        <v>1</v>
      </c>
      <c r="E4" s="138">
        <f t="shared" ref="E4:E27" si="0">IF(B4="Lot",IF(C4="Quote","INPUT QUOTE",C4/D4),IF(C4="Quote","INPUT QUOTE",B4*C4/D4))</f>
        <v>0</v>
      </c>
      <c r="F4" s="136"/>
      <c r="G4" s="136">
        <f t="shared" ref="G4:G27" si="1">ROUND(IF(B4="Lot",F4/D4,B4*F4/D4),0)</f>
        <v>0</v>
      </c>
    </row>
    <row r="5" spans="1:13" ht="17.850000000000001" customHeight="1">
      <c r="A5" s="145"/>
      <c r="B5" s="123">
        <v>1</v>
      </c>
      <c r="C5" s="124"/>
      <c r="D5" s="123">
        <v>1</v>
      </c>
      <c r="E5" s="126">
        <f t="shared" si="0"/>
        <v>0</v>
      </c>
      <c r="F5" s="123"/>
      <c r="G5" s="123">
        <f t="shared" si="1"/>
        <v>0</v>
      </c>
    </row>
    <row r="6" spans="1:13" s="141" customFormat="1" ht="17.850000000000001" customHeight="1">
      <c r="A6" s="146"/>
      <c r="B6" s="123">
        <v>1</v>
      </c>
      <c r="C6" s="140"/>
      <c r="D6" s="136">
        <v>1</v>
      </c>
      <c r="E6" s="138">
        <f t="shared" si="0"/>
        <v>0</v>
      </c>
      <c r="F6" s="136"/>
      <c r="G6" s="136">
        <f t="shared" si="1"/>
        <v>0</v>
      </c>
    </row>
    <row r="7" spans="1:13" ht="17.850000000000001" customHeight="1">
      <c r="A7" s="147"/>
      <c r="B7" s="123">
        <v>1</v>
      </c>
      <c r="C7" s="124"/>
      <c r="D7" s="123">
        <v>1</v>
      </c>
      <c r="E7" s="126">
        <f t="shared" si="0"/>
        <v>0</v>
      </c>
      <c r="F7" s="123"/>
      <c r="G7" s="123">
        <f t="shared" si="1"/>
        <v>0</v>
      </c>
      <c r="I7" s="82" t="s">
        <v>31</v>
      </c>
      <c r="J7" s="152">
        <f>job</f>
        <v>0</v>
      </c>
      <c r="K7" s="152"/>
      <c r="L7" s="152"/>
      <c r="M7" s="152"/>
    </row>
    <row r="8" spans="1:13" ht="17.850000000000001" customHeight="1">
      <c r="A8" s="148"/>
      <c r="B8" s="123">
        <v>1</v>
      </c>
      <c r="C8" s="124"/>
      <c r="D8" s="123">
        <v>1</v>
      </c>
      <c r="E8" s="126">
        <f t="shared" si="0"/>
        <v>0</v>
      </c>
      <c r="F8" s="123"/>
      <c r="G8" s="123">
        <f t="shared" si="1"/>
        <v>0</v>
      </c>
      <c r="I8" s="85" t="s">
        <v>36</v>
      </c>
      <c r="J8" s="114" t="s">
        <v>64</v>
      </c>
    </row>
    <row r="9" spans="1:13" ht="17.850000000000001" customHeight="1">
      <c r="A9" s="147"/>
      <c r="B9" s="123">
        <v>1</v>
      </c>
      <c r="C9" s="124"/>
      <c r="D9" s="123">
        <v>1</v>
      </c>
      <c r="E9" s="126">
        <f t="shared" si="0"/>
        <v>0</v>
      </c>
      <c r="F9" s="123"/>
      <c r="G9" s="123">
        <f t="shared" si="1"/>
        <v>0</v>
      </c>
    </row>
    <row r="10" spans="1:13" s="139" customFormat="1" ht="17.850000000000001" customHeight="1">
      <c r="A10" s="146"/>
      <c r="B10" s="123">
        <v>1</v>
      </c>
      <c r="C10" s="140"/>
      <c r="D10" s="136">
        <v>1</v>
      </c>
      <c r="E10" s="138">
        <f t="shared" si="0"/>
        <v>0</v>
      </c>
      <c r="F10" s="136"/>
      <c r="G10" s="136">
        <f t="shared" si="1"/>
        <v>0</v>
      </c>
    </row>
    <row r="11" spans="1:13" ht="17.850000000000001" customHeight="1" thickBot="1">
      <c r="A11" s="147"/>
      <c r="B11" s="123">
        <v>1</v>
      </c>
      <c r="C11" s="124"/>
      <c r="D11" s="123">
        <v>1</v>
      </c>
      <c r="E11" s="126">
        <f t="shared" si="0"/>
        <v>0</v>
      </c>
      <c r="F11" s="127"/>
      <c r="G11" s="123">
        <f t="shared" si="1"/>
        <v>0</v>
      </c>
    </row>
    <row r="12" spans="1:13" ht="17.850000000000001" customHeight="1" thickBot="1">
      <c r="A12" s="149"/>
      <c r="B12" s="123">
        <v>1</v>
      </c>
      <c r="C12" s="124"/>
      <c r="D12" s="123">
        <v>1</v>
      </c>
      <c r="E12" s="126">
        <f t="shared" si="0"/>
        <v>0</v>
      </c>
      <c r="F12" s="123"/>
      <c r="G12" s="123">
        <f t="shared" si="1"/>
        <v>0</v>
      </c>
    </row>
    <row r="13" spans="1:13" ht="17.850000000000001" customHeight="1">
      <c r="A13" s="147"/>
      <c r="B13" s="123">
        <v>1</v>
      </c>
      <c r="C13" s="124"/>
      <c r="D13" s="123">
        <v>1</v>
      </c>
      <c r="E13" s="126">
        <f t="shared" si="0"/>
        <v>0</v>
      </c>
      <c r="F13" s="123"/>
      <c r="G13" s="123">
        <f t="shared" si="1"/>
        <v>0</v>
      </c>
    </row>
    <row r="14" spans="1:13" ht="17.850000000000001" customHeight="1">
      <c r="A14" s="150"/>
      <c r="B14" s="123">
        <v>1</v>
      </c>
      <c r="C14" s="124"/>
      <c r="D14" s="123">
        <v>1</v>
      </c>
      <c r="E14" s="126">
        <f t="shared" si="0"/>
        <v>0</v>
      </c>
      <c r="F14" s="123"/>
      <c r="G14" s="123">
        <f t="shared" si="1"/>
        <v>0</v>
      </c>
    </row>
    <row r="15" spans="1:13" ht="17.850000000000001" customHeight="1">
      <c r="A15" s="123"/>
      <c r="B15" s="123">
        <v>1</v>
      </c>
      <c r="C15" s="124"/>
      <c r="D15" s="123">
        <v>1</v>
      </c>
      <c r="E15" s="126">
        <f t="shared" si="0"/>
        <v>0</v>
      </c>
      <c r="F15" s="123"/>
      <c r="G15" s="123">
        <f t="shared" si="1"/>
        <v>0</v>
      </c>
    </row>
    <row r="16" spans="1:13" ht="17.850000000000001" customHeight="1">
      <c r="A16" s="123"/>
      <c r="B16" s="123">
        <v>1</v>
      </c>
      <c r="C16" s="124"/>
      <c r="D16" s="123">
        <v>1</v>
      </c>
      <c r="E16" s="126">
        <f t="shared" si="0"/>
        <v>0</v>
      </c>
      <c r="F16" s="123"/>
      <c r="G16" s="123">
        <f t="shared" si="1"/>
        <v>0</v>
      </c>
    </row>
    <row r="17" spans="1:9" ht="17.850000000000001" customHeight="1">
      <c r="A17" s="145"/>
      <c r="B17" s="123">
        <v>1</v>
      </c>
      <c r="C17" s="124"/>
      <c r="D17" s="123">
        <v>1</v>
      </c>
      <c r="E17" s="126">
        <f t="shared" si="0"/>
        <v>0</v>
      </c>
      <c r="F17" s="123"/>
      <c r="G17" s="123">
        <f t="shared" si="1"/>
        <v>0</v>
      </c>
    </row>
    <row r="18" spans="1:9" ht="17.850000000000001" customHeight="1">
      <c r="A18" s="151"/>
      <c r="B18" s="123">
        <v>1</v>
      </c>
      <c r="C18" s="76"/>
      <c r="D18" s="75">
        <v>1</v>
      </c>
      <c r="E18" s="126">
        <f t="shared" si="0"/>
        <v>0</v>
      </c>
      <c r="F18" s="75"/>
      <c r="G18" s="123">
        <f t="shared" si="1"/>
        <v>0</v>
      </c>
    </row>
    <row r="19" spans="1:9" ht="17.850000000000001" customHeight="1">
      <c r="A19" s="145"/>
      <c r="B19" s="123">
        <v>1</v>
      </c>
      <c r="C19" s="76"/>
      <c r="D19" s="75">
        <v>1</v>
      </c>
      <c r="E19" s="126">
        <f t="shared" si="0"/>
        <v>0</v>
      </c>
      <c r="F19" s="75"/>
      <c r="G19" s="123">
        <f t="shared" si="1"/>
        <v>0</v>
      </c>
    </row>
    <row r="20" spans="1:9" ht="17.850000000000001" customHeight="1">
      <c r="A20" s="147"/>
      <c r="B20" s="123">
        <v>1</v>
      </c>
      <c r="C20" s="76"/>
      <c r="D20" s="117">
        <v>1</v>
      </c>
      <c r="E20" s="126">
        <f t="shared" si="0"/>
        <v>0</v>
      </c>
      <c r="F20" s="117"/>
      <c r="G20" s="123">
        <f t="shared" si="1"/>
        <v>0</v>
      </c>
    </row>
    <row r="21" spans="1:9" ht="17.850000000000001" customHeight="1">
      <c r="A21" s="147"/>
      <c r="B21" s="123">
        <v>1</v>
      </c>
      <c r="C21" s="76"/>
      <c r="D21" s="117">
        <v>1</v>
      </c>
      <c r="E21" s="126">
        <f t="shared" si="0"/>
        <v>0</v>
      </c>
      <c r="F21" s="117"/>
      <c r="G21" s="123">
        <f t="shared" si="1"/>
        <v>0</v>
      </c>
    </row>
    <row r="22" spans="1:9" ht="17.850000000000001" customHeight="1">
      <c r="A22" s="148"/>
      <c r="B22" s="123">
        <v>1</v>
      </c>
      <c r="C22" s="76"/>
      <c r="D22" s="117">
        <v>1</v>
      </c>
      <c r="E22" s="126">
        <f t="shared" si="0"/>
        <v>0</v>
      </c>
      <c r="F22" s="117"/>
      <c r="G22" s="123">
        <f t="shared" si="1"/>
        <v>0</v>
      </c>
    </row>
    <row r="23" spans="1:9" ht="17.850000000000001" customHeight="1">
      <c r="A23" s="150"/>
      <c r="B23" s="123">
        <v>1</v>
      </c>
      <c r="C23" s="76"/>
      <c r="D23" s="75">
        <v>1</v>
      </c>
      <c r="E23" s="126">
        <f t="shared" si="0"/>
        <v>0</v>
      </c>
      <c r="F23" s="75"/>
      <c r="G23" s="123">
        <f t="shared" si="1"/>
        <v>0</v>
      </c>
    </row>
    <row r="24" spans="1:9" ht="17.850000000000001" customHeight="1">
      <c r="A24" s="150"/>
      <c r="B24" s="123">
        <v>1</v>
      </c>
      <c r="C24" s="76"/>
      <c r="D24" s="75">
        <v>1</v>
      </c>
      <c r="E24" s="126">
        <f t="shared" si="0"/>
        <v>0</v>
      </c>
      <c r="F24" s="75"/>
      <c r="G24" s="123">
        <f t="shared" si="1"/>
        <v>0</v>
      </c>
    </row>
    <row r="25" spans="1:9" ht="17.850000000000001" customHeight="1">
      <c r="A25" s="75"/>
      <c r="B25" s="123">
        <v>1</v>
      </c>
      <c r="C25" s="76"/>
      <c r="D25" s="75">
        <v>1</v>
      </c>
      <c r="E25" s="126">
        <f t="shared" si="0"/>
        <v>0</v>
      </c>
      <c r="F25" s="75"/>
      <c r="G25" s="123">
        <f t="shared" si="1"/>
        <v>0</v>
      </c>
    </row>
    <row r="26" spans="1:9" ht="17.850000000000001" customHeight="1">
      <c r="A26" s="75"/>
      <c r="B26" s="123">
        <v>1</v>
      </c>
      <c r="C26" s="76"/>
      <c r="D26" s="75">
        <v>1</v>
      </c>
      <c r="E26" s="126">
        <f t="shared" si="0"/>
        <v>0</v>
      </c>
      <c r="F26" s="75"/>
      <c r="G26" s="123">
        <f t="shared" si="1"/>
        <v>0</v>
      </c>
    </row>
    <row r="27" spans="1:9" ht="17.850000000000001" customHeight="1" thickBot="1">
      <c r="A27" s="78"/>
      <c r="B27" s="123">
        <v>1</v>
      </c>
      <c r="C27" s="79"/>
      <c r="D27" s="78">
        <v>1</v>
      </c>
      <c r="E27" s="126">
        <f t="shared" si="0"/>
        <v>0</v>
      </c>
      <c r="F27" s="78"/>
      <c r="G27" s="123">
        <f t="shared" si="1"/>
        <v>0</v>
      </c>
    </row>
    <row r="28" spans="1:9" ht="13.5" thickTop="1">
      <c r="A28" s="66"/>
      <c r="B28" s="66"/>
      <c r="C28" s="67"/>
      <c r="D28" s="68"/>
      <c r="E28" s="69">
        <f>SUM(E2:E27)</f>
        <v>0</v>
      </c>
      <c r="F28" s="66"/>
      <c r="G28" s="70">
        <f>SUM(G2:G27)</f>
        <v>0</v>
      </c>
      <c r="H28" s="1" t="s">
        <v>28</v>
      </c>
      <c r="I28" s="74" t="s">
        <v>27</v>
      </c>
    </row>
  </sheetData>
  <mergeCells count="1">
    <mergeCell ref="J7:M7"/>
  </mergeCells>
  <conditionalFormatting sqref="E2:E27">
    <cfRule type="cellIs" dxfId="34" priority="6" stopIfTrue="1" operator="equal">
      <formula>0</formula>
    </cfRule>
  </conditionalFormatting>
  <conditionalFormatting sqref="G2:G27">
    <cfRule type="cellIs" dxfId="33" priority="7" stopIfTrue="1" operator="equal">
      <formula>0</formula>
    </cfRule>
  </conditionalFormatting>
  <pageMargins left="0.75" right="0.75" top="0.75" bottom="0.5" header="0.25" footer="0.25"/>
  <pageSetup orientation="portrait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showGridLines="0" workbookViewId="0">
      <selection activeCell="H2" sqref="H2"/>
    </sheetView>
  </sheetViews>
  <sheetFormatPr defaultColWidth="10.25" defaultRowHeight="20.100000000000001" customHeight="1"/>
  <cols>
    <col min="1" max="1" width="14" style="1" customWidth="1"/>
    <col min="2" max="2" width="9" style="1" customWidth="1"/>
    <col min="3" max="3" width="7.375" style="1" customWidth="1"/>
    <col min="4" max="4" width="10" style="1" customWidth="1"/>
    <col min="5" max="5" width="8.375" style="1" customWidth="1"/>
    <col min="6" max="6" width="8.625" style="1" customWidth="1"/>
    <col min="7" max="8" width="9.875" style="1" customWidth="1"/>
    <col min="9" max="10" width="10.25" style="1" customWidth="1"/>
    <col min="11" max="11" width="49.5" style="1" customWidth="1"/>
    <col min="12" max="16384" width="10.25" style="1"/>
  </cols>
  <sheetData>
    <row r="1" spans="1:14" ht="26.25">
      <c r="A1" s="32" t="s">
        <v>18</v>
      </c>
      <c r="B1" s="33" t="s">
        <v>19</v>
      </c>
      <c r="C1" s="34" t="s">
        <v>14</v>
      </c>
      <c r="D1" s="35" t="s">
        <v>1</v>
      </c>
      <c r="E1" s="36" t="s">
        <v>3</v>
      </c>
      <c r="F1" s="37" t="s">
        <v>4</v>
      </c>
      <c r="G1" s="38" t="s">
        <v>5</v>
      </c>
      <c r="H1" s="39" t="s">
        <v>6</v>
      </c>
      <c r="J1" s="74" t="s">
        <v>38</v>
      </c>
    </row>
    <row r="2" spans="1:14" ht="16.5" customHeight="1">
      <c r="A2" s="15">
        <f>'Devices - Pricing Calcul'!A2</f>
        <v>0</v>
      </c>
      <c r="B2" s="40">
        <f>'Devices - Pricing Calcul'!E2</f>
        <v>0</v>
      </c>
      <c r="C2" s="41">
        <f>IF('Devices - Pricing Calcul'!C2="Quote","Tax?",B2*'Summary - Rates'!B$1)</f>
        <v>0</v>
      </c>
      <c r="D2" s="42">
        <f>SUM(B2:C2)</f>
        <v>0</v>
      </c>
      <c r="E2" s="43">
        <f>'Devices - Pricing Calcul'!G2*'Summary - Rates'!B$2</f>
        <v>0</v>
      </c>
      <c r="F2" s="72">
        <f>SUM(D2:E2)</f>
        <v>0</v>
      </c>
      <c r="G2" s="13">
        <f>IF('Devices - Pricing Calcul'!C2="Quote",(D2*'Summary - Rates'!B$4)+(E2*'Summary - Rates'!B$3),F2*'Summary - Rates'!B$3)</f>
        <v>0</v>
      </c>
      <c r="H2" s="73">
        <f>SUM(F2:G2)</f>
        <v>0</v>
      </c>
    </row>
    <row r="3" spans="1:14" ht="16.5" customHeight="1">
      <c r="A3" s="15">
        <f>'Devices - Pricing Calcul'!A3</f>
        <v>0</v>
      </c>
      <c r="B3" s="40">
        <f>'Devices - Pricing Calcul'!E3</f>
        <v>0</v>
      </c>
      <c r="C3" s="41">
        <f>IF('Devices - Pricing Calcul'!C3="Quote","Tax?",B3*'Summary - Rates'!B$1)</f>
        <v>0</v>
      </c>
      <c r="D3" s="42">
        <f t="shared" ref="D3:D28" si="0">SUM(B3:C3)</f>
        <v>0</v>
      </c>
      <c r="E3" s="43">
        <f>'Devices - Pricing Calcul'!G3*'Summary - Rates'!B$2</f>
        <v>0</v>
      </c>
      <c r="F3" s="72">
        <f t="shared" ref="F3:F28" si="1">SUM(D3:E3)</f>
        <v>0</v>
      </c>
      <c r="G3" s="13">
        <f>IF('Devices - Pricing Calcul'!C3="Quote",(D3*'Summary - Rates'!B$4)+(E3*'Summary - Rates'!B$3),F3*'Summary - Rates'!B$3)</f>
        <v>0</v>
      </c>
      <c r="H3" s="73">
        <f t="shared" ref="H3:H28" si="2">SUM(F3:G3)</f>
        <v>0</v>
      </c>
    </row>
    <row r="4" spans="1:14" ht="16.5" customHeight="1">
      <c r="A4" s="15">
        <f>'Devices - Pricing Calcul'!A4</f>
        <v>0</v>
      </c>
      <c r="B4" s="40">
        <f>'Devices - Pricing Calcul'!E4</f>
        <v>0</v>
      </c>
      <c r="C4" s="41">
        <f>IF('Devices - Pricing Calcul'!C4="Quote","Tax?",B4*'Summary - Rates'!B$1)</f>
        <v>0</v>
      </c>
      <c r="D4" s="42">
        <f t="shared" si="0"/>
        <v>0</v>
      </c>
      <c r="E4" s="43">
        <f>'Devices - Pricing Calcul'!G4*'Summary - Rates'!B$2</f>
        <v>0</v>
      </c>
      <c r="F4" s="72">
        <f t="shared" si="1"/>
        <v>0</v>
      </c>
      <c r="G4" s="13">
        <f>IF('Devices - Pricing Calcul'!C4="Quote",(D4*'Summary - Rates'!B$4)+(E4*'Summary - Rates'!B$3),F4*'Summary - Rates'!B$3)</f>
        <v>0</v>
      </c>
      <c r="H4" s="73">
        <f t="shared" si="2"/>
        <v>0</v>
      </c>
    </row>
    <row r="5" spans="1:14" ht="16.5" customHeight="1">
      <c r="A5" s="15">
        <f>'Devices - Pricing Calcul'!A5</f>
        <v>0</v>
      </c>
      <c r="B5" s="40">
        <f>'Devices - Pricing Calcul'!E5</f>
        <v>0</v>
      </c>
      <c r="C5" s="41">
        <f>IF('Devices - Pricing Calcul'!C4="Quote","Tax?",B5*'Summary - Rates'!B$1)</f>
        <v>0</v>
      </c>
      <c r="D5" s="42">
        <f t="shared" si="0"/>
        <v>0</v>
      </c>
      <c r="E5" s="43">
        <f>'Devices - Pricing Calcul'!G5*'Summary - Rates'!B$2</f>
        <v>0</v>
      </c>
      <c r="F5" s="72">
        <f t="shared" si="1"/>
        <v>0</v>
      </c>
      <c r="G5" s="13">
        <f>IF('Devices - Pricing Calcul'!C4="Quote",(D5*'Summary - Rates'!B$4)+(E5*'Summary - Rates'!B$3),F5*'Summary - Rates'!B$3)</f>
        <v>0</v>
      </c>
      <c r="H5" s="73">
        <f t="shared" si="2"/>
        <v>0</v>
      </c>
    </row>
    <row r="6" spans="1:14" ht="16.5" customHeight="1">
      <c r="A6" s="15">
        <f>'Devices - Pricing Calcul'!A6</f>
        <v>0</v>
      </c>
      <c r="B6" s="40">
        <f>'Devices - Pricing Calcul'!E6</f>
        <v>0</v>
      </c>
      <c r="C6" s="41">
        <f>IF('Devices - Pricing Calcul'!C5="Quote","Tax?",B6*'Summary - Rates'!B$1)</f>
        <v>0</v>
      </c>
      <c r="D6" s="42">
        <f t="shared" si="0"/>
        <v>0</v>
      </c>
      <c r="E6" s="43">
        <f>'Devices - Pricing Calcul'!G6*'Summary - Rates'!B$2</f>
        <v>0</v>
      </c>
      <c r="F6" s="72">
        <f t="shared" si="1"/>
        <v>0</v>
      </c>
      <c r="G6" s="13">
        <f>IF('Devices - Pricing Calcul'!C5="Quote",(D6*'Summary - Rates'!B$4)+(E6*'Summary - Rates'!B$3),F6*'Summary - Rates'!B$3)</f>
        <v>0</v>
      </c>
      <c r="H6" s="73">
        <f t="shared" si="2"/>
        <v>0</v>
      </c>
    </row>
    <row r="7" spans="1:14" ht="16.5" customHeight="1">
      <c r="A7" s="15">
        <f>'Devices - Pricing Calcul'!A7</f>
        <v>0</v>
      </c>
      <c r="B7" s="40">
        <f>'Devices - Pricing Calcul'!E7</f>
        <v>0</v>
      </c>
      <c r="C7" s="41">
        <f>IF('Devices - Pricing Calcul'!C6="Quote","Tax?",B7*'Summary - Rates'!B$1)</f>
        <v>0</v>
      </c>
      <c r="D7" s="42">
        <f t="shared" si="0"/>
        <v>0</v>
      </c>
      <c r="E7" s="43">
        <f>'Devices - Pricing Calcul'!G7*'Summary - Rates'!B$2</f>
        <v>0</v>
      </c>
      <c r="F7" s="72">
        <f t="shared" si="1"/>
        <v>0</v>
      </c>
      <c r="G7" s="13">
        <f>IF('Devices - Pricing Calcul'!C6="Quote",(D7*'Summary - Rates'!B$4)+(E7*'Summary - Rates'!B$3),F7*'Summary - Rates'!B$3)</f>
        <v>0</v>
      </c>
      <c r="H7" s="73">
        <f t="shared" si="2"/>
        <v>0</v>
      </c>
    </row>
    <row r="8" spans="1:14" ht="16.5" customHeight="1">
      <c r="A8" s="15">
        <f>'Devices - Pricing Calcul'!A8</f>
        <v>0</v>
      </c>
      <c r="B8" s="40">
        <f>'Devices - Pricing Calcul'!E8</f>
        <v>0</v>
      </c>
      <c r="C8" s="41">
        <f>IF('Devices - Pricing Calcul'!C7="Quote","Tax?",B8*'Summary - Rates'!B$1)</f>
        <v>0</v>
      </c>
      <c r="D8" s="42">
        <f t="shared" si="0"/>
        <v>0</v>
      </c>
      <c r="E8" s="43">
        <f>'Devices - Pricing Calcul'!G8*'Summary - Rates'!B$2</f>
        <v>0</v>
      </c>
      <c r="F8" s="72">
        <f t="shared" si="1"/>
        <v>0</v>
      </c>
      <c r="G8" s="13">
        <f>IF('Devices - Pricing Calcul'!C7="Quote",(D8*'Summary - Rates'!B$4)+(E8*'Summary - Rates'!B$3),F8*'Summary - Rates'!B$3)</f>
        <v>0</v>
      </c>
      <c r="H8" s="73">
        <f t="shared" si="2"/>
        <v>0</v>
      </c>
      <c r="J8" s="82" t="s">
        <v>31</v>
      </c>
      <c r="K8" s="152">
        <f>job</f>
        <v>0</v>
      </c>
      <c r="L8" s="152"/>
      <c r="M8" s="152"/>
      <c r="N8" s="152"/>
    </row>
    <row r="9" spans="1:14" ht="16.5" customHeight="1">
      <c r="A9" s="15">
        <f>'Devices - Pricing Calcul'!A9</f>
        <v>0</v>
      </c>
      <c r="B9" s="40">
        <f>'Devices - Pricing Calcul'!E9</f>
        <v>0</v>
      </c>
      <c r="C9" s="41">
        <f>IF('Devices - Pricing Calcul'!C8="Quote","Tax?",B9*'Summary - Rates'!B$1)</f>
        <v>0</v>
      </c>
      <c r="D9" s="42">
        <f t="shared" si="0"/>
        <v>0</v>
      </c>
      <c r="E9" s="43">
        <f>'Devices - Pricing Calcul'!G9*'Summary - Rates'!B$2</f>
        <v>0</v>
      </c>
      <c r="F9" s="72">
        <f t="shared" si="1"/>
        <v>0</v>
      </c>
      <c r="G9" s="13">
        <f>IF('Devices - Pricing Calcul'!C8="Quote",(D9*'Summary - Rates'!B$4)+(E9*'Summary - Rates'!B$3),F9*'Summary - Rates'!B$3)</f>
        <v>0</v>
      </c>
      <c r="H9" s="73">
        <f t="shared" si="2"/>
        <v>0</v>
      </c>
      <c r="J9" s="85" t="s">
        <v>36</v>
      </c>
      <c r="K9" s="114" t="str">
        <f>'Devices - Pricing Calcul'!J8</f>
        <v>Devices</v>
      </c>
    </row>
    <row r="10" spans="1:14" ht="16.5" customHeight="1">
      <c r="A10" s="15">
        <f>'Devices - Pricing Calcul'!A10</f>
        <v>0</v>
      </c>
      <c r="B10" s="40">
        <f>'Devices - Pricing Calcul'!E10</f>
        <v>0</v>
      </c>
      <c r="C10" s="41">
        <f>IF('Devices - Pricing Calcul'!C9="Quote","Tax?",B10*'Summary - Rates'!B$1)</f>
        <v>0</v>
      </c>
      <c r="D10" s="42">
        <f t="shared" si="0"/>
        <v>0</v>
      </c>
      <c r="E10" s="43">
        <f>'Devices - Pricing Calcul'!G10*'Summary - Rates'!B$2</f>
        <v>0</v>
      </c>
      <c r="F10" s="72">
        <f t="shared" si="1"/>
        <v>0</v>
      </c>
      <c r="G10" s="13">
        <f>IF('Devices - Pricing Calcul'!C9="Quote",(D10*'Summary - Rates'!B$4)+(E10*'Summary - Rates'!B$3),F10*'Summary - Rates'!B$3)</f>
        <v>0</v>
      </c>
      <c r="H10" s="73">
        <f t="shared" si="2"/>
        <v>0</v>
      </c>
      <c r="J10" s="87"/>
      <c r="K10" s="115"/>
    </row>
    <row r="11" spans="1:14" ht="16.5" customHeight="1">
      <c r="A11" s="15">
        <f>'Devices - Pricing Calcul'!A11</f>
        <v>0</v>
      </c>
      <c r="B11" s="40">
        <f>'Devices - Pricing Calcul'!E11</f>
        <v>0</v>
      </c>
      <c r="C11" s="41">
        <f>IF('Devices - Pricing Calcul'!C10="Quote","Tax?",B11*'Summary - Rates'!B$1)</f>
        <v>0</v>
      </c>
      <c r="D11" s="42">
        <f t="shared" si="0"/>
        <v>0</v>
      </c>
      <c r="E11" s="43">
        <f>'Devices - Pricing Calcul'!G11*'Summary - Rates'!B$2</f>
        <v>0</v>
      </c>
      <c r="F11" s="72">
        <f t="shared" si="1"/>
        <v>0</v>
      </c>
      <c r="G11" s="13">
        <f>IF('Devices - Pricing Calcul'!C10="Quote",(D11*'Summary - Rates'!B$4)+(E11*'Summary - Rates'!B$3),F11*'Summary - Rates'!B$3)</f>
        <v>0</v>
      </c>
      <c r="H11" s="73">
        <f t="shared" si="2"/>
        <v>0</v>
      </c>
      <c r="K11" s="116"/>
    </row>
    <row r="12" spans="1:14" ht="16.5" customHeight="1">
      <c r="A12" s="15">
        <f>'Devices - Pricing Calcul'!A12</f>
        <v>0</v>
      </c>
      <c r="B12" s="40">
        <f>'Devices - Pricing Calcul'!E12</f>
        <v>0</v>
      </c>
      <c r="C12" s="41">
        <f>IF('Devices - Pricing Calcul'!C11="Quote","Tax?",B12*'Summary - Rates'!B$1)</f>
        <v>0</v>
      </c>
      <c r="D12" s="42">
        <f t="shared" si="0"/>
        <v>0</v>
      </c>
      <c r="E12" s="43">
        <f>'Devices - Pricing Calcul'!G12*'Summary - Rates'!B$2</f>
        <v>0</v>
      </c>
      <c r="F12" s="72">
        <f t="shared" si="1"/>
        <v>0</v>
      </c>
      <c r="G12" s="13">
        <f>IF('Devices - Pricing Calcul'!C11="Quote",(D12*'Summary - Rates'!B$4)+(E12*'Summary - Rates'!B$3),F12*'Summary - Rates'!B$3)</f>
        <v>0</v>
      </c>
      <c r="H12" s="73">
        <f t="shared" si="2"/>
        <v>0</v>
      </c>
    </row>
    <row r="13" spans="1:14" ht="16.5" customHeight="1">
      <c r="A13" s="15">
        <f>'Devices - Pricing Calcul'!A13</f>
        <v>0</v>
      </c>
      <c r="B13" s="40">
        <f>'Devices - Pricing Calcul'!E13</f>
        <v>0</v>
      </c>
      <c r="C13" s="41">
        <f>IF('Devices - Pricing Calcul'!C12="Quote","Tax?",B13*'Summary - Rates'!B$1)</f>
        <v>0</v>
      </c>
      <c r="D13" s="42">
        <f t="shared" si="0"/>
        <v>0</v>
      </c>
      <c r="E13" s="43">
        <f>'Devices - Pricing Calcul'!G13*'Summary - Rates'!B$2</f>
        <v>0</v>
      </c>
      <c r="F13" s="72">
        <f t="shared" si="1"/>
        <v>0</v>
      </c>
      <c r="G13" s="13">
        <f>IF('Devices - Pricing Calcul'!C12="Quote",(D13*'Summary - Rates'!B$4)+(E13*'Summary - Rates'!B$3),F13*'Summary - Rates'!B$3)</f>
        <v>0</v>
      </c>
      <c r="H13" s="73">
        <f t="shared" si="2"/>
        <v>0</v>
      </c>
    </row>
    <row r="14" spans="1:14" ht="16.5" customHeight="1">
      <c r="A14" s="15">
        <f>'Devices - Pricing Calcul'!A14</f>
        <v>0</v>
      </c>
      <c r="B14" s="40">
        <f>'Devices - Pricing Calcul'!E14</f>
        <v>0</v>
      </c>
      <c r="C14" s="41">
        <f>IF('Devices - Pricing Calcul'!C13="Quote","Tax?",B14*'Summary - Rates'!B$1)</f>
        <v>0</v>
      </c>
      <c r="D14" s="42">
        <f t="shared" si="0"/>
        <v>0</v>
      </c>
      <c r="E14" s="43">
        <f>'Devices - Pricing Calcul'!G14*'Summary - Rates'!B$2</f>
        <v>0</v>
      </c>
      <c r="F14" s="72">
        <f t="shared" si="1"/>
        <v>0</v>
      </c>
      <c r="G14" s="13">
        <f>IF('Devices - Pricing Calcul'!C13="Quote",(D14*'Summary - Rates'!B$4)+(E14*'Summary - Rates'!B$3),F14*'Summary - Rates'!B$3)</f>
        <v>0</v>
      </c>
      <c r="H14" s="73">
        <f t="shared" si="2"/>
        <v>0</v>
      </c>
    </row>
    <row r="15" spans="1:14" ht="16.5" customHeight="1">
      <c r="A15" s="15">
        <f>'Devices - Pricing Calcul'!A15</f>
        <v>0</v>
      </c>
      <c r="B15" s="40">
        <f>'Devices - Pricing Calcul'!E15</f>
        <v>0</v>
      </c>
      <c r="C15" s="41">
        <f>IF('Devices - Pricing Calcul'!C14="Quote","Tax?",B15*'Summary - Rates'!B$1)</f>
        <v>0</v>
      </c>
      <c r="D15" s="42">
        <f t="shared" si="0"/>
        <v>0</v>
      </c>
      <c r="E15" s="43">
        <f>'Devices - Pricing Calcul'!G15*'Summary - Rates'!B$2</f>
        <v>0</v>
      </c>
      <c r="F15" s="72">
        <f t="shared" si="1"/>
        <v>0</v>
      </c>
      <c r="G15" s="13">
        <f>IF('Devices - Pricing Calcul'!C14="Quote",(D15*'Summary - Rates'!B$4)+(E15*'Summary - Rates'!B$3),F15*'Summary - Rates'!B$3)</f>
        <v>0</v>
      </c>
      <c r="H15" s="73">
        <f t="shared" si="2"/>
        <v>0</v>
      </c>
    </row>
    <row r="16" spans="1:14" ht="16.5" customHeight="1">
      <c r="A16" s="15">
        <f>'Devices - Pricing Calcul'!A16</f>
        <v>0</v>
      </c>
      <c r="B16" s="40">
        <f>'Devices - Pricing Calcul'!E16</f>
        <v>0</v>
      </c>
      <c r="C16" s="41">
        <f>IF('Devices - Pricing Calcul'!C15="Quote","Tax?",B16*'Summary - Rates'!B$1)</f>
        <v>0</v>
      </c>
      <c r="D16" s="42">
        <f t="shared" si="0"/>
        <v>0</v>
      </c>
      <c r="E16" s="43">
        <f>'Devices - Pricing Calcul'!G16*'Summary - Rates'!B$2</f>
        <v>0</v>
      </c>
      <c r="F16" s="72">
        <f t="shared" si="1"/>
        <v>0</v>
      </c>
      <c r="G16" s="13">
        <f>IF('Devices - Pricing Calcul'!C15="Quote",(D16*'Summary - Rates'!B$4)+(E16*'Summary - Rates'!B$3),F16*'Summary - Rates'!B$3)</f>
        <v>0</v>
      </c>
      <c r="H16" s="73">
        <f t="shared" si="2"/>
        <v>0</v>
      </c>
    </row>
    <row r="17" spans="1:8" ht="16.5" customHeight="1">
      <c r="A17" s="15">
        <f>'Devices - Pricing Calcul'!A17</f>
        <v>0</v>
      </c>
      <c r="B17" s="40">
        <f>'Devices - Pricing Calcul'!E17</f>
        <v>0</v>
      </c>
      <c r="C17" s="41">
        <f>IF('Devices - Pricing Calcul'!C16="Quote","Tax?",B17*'Summary - Rates'!B$1)</f>
        <v>0</v>
      </c>
      <c r="D17" s="42">
        <f t="shared" si="0"/>
        <v>0</v>
      </c>
      <c r="E17" s="43">
        <f>'Devices - Pricing Calcul'!G17*'Summary - Rates'!B$2</f>
        <v>0</v>
      </c>
      <c r="F17" s="72">
        <f t="shared" si="1"/>
        <v>0</v>
      </c>
      <c r="G17" s="13">
        <f>IF('Devices - Pricing Calcul'!C16="Quote",(D17*'Summary - Rates'!B$4)+(E17*'Summary - Rates'!B$3),F17*'Summary - Rates'!B$3)</f>
        <v>0</v>
      </c>
      <c r="H17" s="73">
        <f t="shared" si="2"/>
        <v>0</v>
      </c>
    </row>
    <row r="18" spans="1:8" ht="16.5" customHeight="1">
      <c r="A18" s="15">
        <f>'Devices - Pricing Calcul'!A18</f>
        <v>0</v>
      </c>
      <c r="B18" s="40">
        <f>'Devices - Pricing Calcul'!E18</f>
        <v>0</v>
      </c>
      <c r="C18" s="41">
        <f>IF('Devices - Pricing Calcul'!C17="Quote","Tax?",B18*'Summary - Rates'!B$1)</f>
        <v>0</v>
      </c>
      <c r="D18" s="42">
        <f t="shared" si="0"/>
        <v>0</v>
      </c>
      <c r="E18" s="43">
        <f>'Devices - Pricing Calcul'!G18*'Summary - Rates'!B$2</f>
        <v>0</v>
      </c>
      <c r="F18" s="72">
        <f t="shared" si="1"/>
        <v>0</v>
      </c>
      <c r="G18" s="13">
        <f>IF('Devices - Pricing Calcul'!C17="Quote",(D18*'Summary - Rates'!B$4)+(E18*'Summary - Rates'!B$3),F18*'Summary - Rates'!B$3)</f>
        <v>0</v>
      </c>
      <c r="H18" s="73">
        <f t="shared" si="2"/>
        <v>0</v>
      </c>
    </row>
    <row r="19" spans="1:8" ht="16.5" customHeight="1">
      <c r="A19" s="15">
        <f>'Devices - Pricing Calcul'!A19</f>
        <v>0</v>
      </c>
      <c r="B19" s="40">
        <f>'Devices - Pricing Calcul'!E19</f>
        <v>0</v>
      </c>
      <c r="C19" s="41">
        <f>IF('Devices - Pricing Calcul'!C18="Quote","Tax?",B19*'Summary - Rates'!B$1)</f>
        <v>0</v>
      </c>
      <c r="D19" s="42">
        <f t="shared" si="0"/>
        <v>0</v>
      </c>
      <c r="E19" s="43">
        <f>'Devices - Pricing Calcul'!G19*'Summary - Rates'!B$2</f>
        <v>0</v>
      </c>
      <c r="F19" s="72">
        <f t="shared" si="1"/>
        <v>0</v>
      </c>
      <c r="G19" s="13">
        <f>IF('Devices - Pricing Calcul'!C18="Quote",(D19*'Summary - Rates'!B$4)+(E19*'Summary - Rates'!B$3),F19*'Summary - Rates'!B$3)</f>
        <v>0</v>
      </c>
      <c r="H19" s="73">
        <f t="shared" si="2"/>
        <v>0</v>
      </c>
    </row>
    <row r="20" spans="1:8" ht="16.5" customHeight="1">
      <c r="A20" s="15">
        <f>'Devices - Pricing Calcul'!A20</f>
        <v>0</v>
      </c>
      <c r="B20" s="40">
        <f>'Devices - Pricing Calcul'!E20</f>
        <v>0</v>
      </c>
      <c r="C20" s="41">
        <f>IF('Devices - Pricing Calcul'!C19="Quote","Tax?",B20*'Summary - Rates'!B$1)</f>
        <v>0</v>
      </c>
      <c r="D20" s="42">
        <f t="shared" si="0"/>
        <v>0</v>
      </c>
      <c r="E20" s="43">
        <f>'Devices - Pricing Calcul'!G20*'Summary - Rates'!B$2</f>
        <v>0</v>
      </c>
      <c r="F20" s="72">
        <f t="shared" si="1"/>
        <v>0</v>
      </c>
      <c r="G20" s="13">
        <f>IF('Devices - Pricing Calcul'!C19="Quote",(D20*'Summary - Rates'!B$4)+(E20*'Summary - Rates'!B$3),F20*'Summary - Rates'!B$3)</f>
        <v>0</v>
      </c>
      <c r="H20" s="73">
        <f t="shared" si="2"/>
        <v>0</v>
      </c>
    </row>
    <row r="21" spans="1:8" ht="16.5" customHeight="1">
      <c r="A21" s="15">
        <f>'Devices - Pricing Calcul'!A21</f>
        <v>0</v>
      </c>
      <c r="B21" s="40">
        <f>'Devices - Pricing Calcul'!E21</f>
        <v>0</v>
      </c>
      <c r="C21" s="41">
        <f>IF('Devices - Pricing Calcul'!C20="Quote","Tax?",B21*'Summary - Rates'!B$1)</f>
        <v>0</v>
      </c>
      <c r="D21" s="42">
        <f t="shared" si="0"/>
        <v>0</v>
      </c>
      <c r="E21" s="43">
        <f>'Devices - Pricing Calcul'!G21*'Summary - Rates'!B$2</f>
        <v>0</v>
      </c>
      <c r="F21" s="72">
        <f t="shared" si="1"/>
        <v>0</v>
      </c>
      <c r="G21" s="13">
        <f>IF('Devices - Pricing Calcul'!C20="Quote",(D21*'Summary - Rates'!B$4)+(E21*'Summary - Rates'!B$3),F21*'Summary - Rates'!B$3)</f>
        <v>0</v>
      </c>
      <c r="H21" s="73">
        <f t="shared" si="2"/>
        <v>0</v>
      </c>
    </row>
    <row r="22" spans="1:8" ht="16.5" customHeight="1">
      <c r="A22" s="15">
        <f>'Devices - Pricing Calcul'!A22</f>
        <v>0</v>
      </c>
      <c r="B22" s="40">
        <f>'Devices - Pricing Calcul'!E22</f>
        <v>0</v>
      </c>
      <c r="C22" s="41">
        <f>IF('Devices - Pricing Calcul'!C21="Quote","Tax?",B22*'Summary - Rates'!B$1)</f>
        <v>0</v>
      </c>
      <c r="D22" s="42">
        <f t="shared" si="0"/>
        <v>0</v>
      </c>
      <c r="E22" s="43">
        <f>'Devices - Pricing Calcul'!G22*'Summary - Rates'!B$2</f>
        <v>0</v>
      </c>
      <c r="F22" s="72">
        <f t="shared" si="1"/>
        <v>0</v>
      </c>
      <c r="G22" s="13">
        <f>IF('Devices - Pricing Calcul'!C21="Quote",(D22*'Summary - Rates'!B$4)+(E22*'Summary - Rates'!B$3),F22*'Summary - Rates'!B$3)</f>
        <v>0</v>
      </c>
      <c r="H22" s="73">
        <f t="shared" si="2"/>
        <v>0</v>
      </c>
    </row>
    <row r="23" spans="1:8" ht="16.5" customHeight="1">
      <c r="A23" s="15">
        <f>'Devices - Pricing Calcul'!A23</f>
        <v>0</v>
      </c>
      <c r="B23" s="40">
        <f>'Devices - Pricing Calcul'!E23</f>
        <v>0</v>
      </c>
      <c r="C23" s="41">
        <f>IF('Devices - Pricing Calcul'!C22="Quote","Tax?",B23*'Summary - Rates'!B$1)</f>
        <v>0</v>
      </c>
      <c r="D23" s="42">
        <f t="shared" si="0"/>
        <v>0</v>
      </c>
      <c r="E23" s="43">
        <f>'Devices - Pricing Calcul'!G23*'Summary - Rates'!B$2</f>
        <v>0</v>
      </c>
      <c r="F23" s="72">
        <f t="shared" si="1"/>
        <v>0</v>
      </c>
      <c r="G23" s="13">
        <f>IF('Devices - Pricing Calcul'!C22="Quote",(D23*'Summary - Rates'!B$4)+(E23*'Summary - Rates'!B$3),F23*'Summary - Rates'!B$3)</f>
        <v>0</v>
      </c>
      <c r="H23" s="73">
        <f t="shared" si="2"/>
        <v>0</v>
      </c>
    </row>
    <row r="24" spans="1:8" ht="16.5" customHeight="1">
      <c r="A24" s="15">
        <f>'Devices - Pricing Calcul'!A24</f>
        <v>0</v>
      </c>
      <c r="B24" s="40">
        <f>'Devices - Pricing Calcul'!E24</f>
        <v>0</v>
      </c>
      <c r="C24" s="41">
        <f>IF('Devices - Pricing Calcul'!C23="Quote","Tax?",B24*'Summary - Rates'!B$1)</f>
        <v>0</v>
      </c>
      <c r="D24" s="42">
        <f t="shared" si="0"/>
        <v>0</v>
      </c>
      <c r="E24" s="43">
        <f>'Devices - Pricing Calcul'!G24*'Summary - Rates'!B$2</f>
        <v>0</v>
      </c>
      <c r="F24" s="72">
        <f t="shared" si="1"/>
        <v>0</v>
      </c>
      <c r="G24" s="13">
        <f>IF('Devices - Pricing Calcul'!C23="Quote",(D24*'Summary - Rates'!B$4)+(E24*'Summary - Rates'!B$3),F24*'Summary - Rates'!B$3)</f>
        <v>0</v>
      </c>
      <c r="H24" s="73">
        <f t="shared" si="2"/>
        <v>0</v>
      </c>
    </row>
    <row r="25" spans="1:8" ht="16.5" customHeight="1">
      <c r="A25" s="15">
        <f>'Devices - Pricing Calcul'!A25</f>
        <v>0</v>
      </c>
      <c r="B25" s="40">
        <f>'Devices - Pricing Calcul'!E25</f>
        <v>0</v>
      </c>
      <c r="C25" s="41">
        <f>IF('Devices - Pricing Calcul'!C24="Quote","Tax?",B25*'Summary - Rates'!B$1)</f>
        <v>0</v>
      </c>
      <c r="D25" s="42">
        <f t="shared" si="0"/>
        <v>0</v>
      </c>
      <c r="E25" s="43">
        <f>'Devices - Pricing Calcul'!G25*'Summary - Rates'!B$2</f>
        <v>0</v>
      </c>
      <c r="F25" s="72">
        <f t="shared" si="1"/>
        <v>0</v>
      </c>
      <c r="G25" s="13">
        <f>IF('Devices - Pricing Calcul'!C24="Quote",(D25*'Summary - Rates'!B$4)+(E25*'Summary - Rates'!B$3),F25*'Summary - Rates'!B$3)</f>
        <v>0</v>
      </c>
      <c r="H25" s="73">
        <f t="shared" si="2"/>
        <v>0</v>
      </c>
    </row>
    <row r="26" spans="1:8" ht="16.5" customHeight="1">
      <c r="A26" s="15">
        <f>'Devices - Pricing Calcul'!A26</f>
        <v>0</v>
      </c>
      <c r="B26" s="40">
        <f>'Devices - Pricing Calcul'!E26</f>
        <v>0</v>
      </c>
      <c r="C26" s="41">
        <f>IF('Devices - Pricing Calcul'!C25="Quote","Tax?",B26*'Summary - Rates'!B$1)</f>
        <v>0</v>
      </c>
      <c r="D26" s="42">
        <f t="shared" si="0"/>
        <v>0</v>
      </c>
      <c r="E26" s="43">
        <f>'Devices - Pricing Calcul'!G26*'Summary - Rates'!B$2</f>
        <v>0</v>
      </c>
      <c r="F26" s="72">
        <f t="shared" si="1"/>
        <v>0</v>
      </c>
      <c r="G26" s="13">
        <f>IF('Devices - Pricing Calcul'!C25="Quote",(D26*'Summary - Rates'!B$4)+(E26*'Summary - Rates'!B$3),F26*'Summary - Rates'!B$3)</f>
        <v>0</v>
      </c>
      <c r="H26" s="73">
        <f t="shared" si="2"/>
        <v>0</v>
      </c>
    </row>
    <row r="27" spans="1:8" ht="16.5" customHeight="1">
      <c r="A27" s="15">
        <f>'Devices - Pricing Calcul'!A27</f>
        <v>0</v>
      </c>
      <c r="B27" s="40">
        <f>'Devices - Pricing Calcul'!E27</f>
        <v>0</v>
      </c>
      <c r="C27" s="41">
        <f>IF('Devices - Pricing Calcul'!C26="Quote","Tax?",B27*'Summary - Rates'!B$1)</f>
        <v>0</v>
      </c>
      <c r="D27" s="42">
        <f t="shared" si="0"/>
        <v>0</v>
      </c>
      <c r="E27" s="43">
        <f>'Devices - Pricing Calcul'!G27*'Summary - Rates'!B$2</f>
        <v>0</v>
      </c>
      <c r="F27" s="72">
        <f t="shared" si="1"/>
        <v>0</v>
      </c>
      <c r="G27" s="13">
        <f>IF('Devices - Pricing Calcul'!C26="Quote",(D27*'Summary - Rates'!B$4)+(E27*'Summary - Rates'!B$3),F27*'Summary - Rates'!B$3)</f>
        <v>0</v>
      </c>
      <c r="H27" s="73">
        <f t="shared" si="2"/>
        <v>0</v>
      </c>
    </row>
    <row r="28" spans="1:8" ht="16.5" customHeight="1">
      <c r="A28" s="15">
        <f>'Devices - Pricing Calcul'!A28</f>
        <v>0</v>
      </c>
      <c r="B28" s="40">
        <f>'Devices - Pricing Calcul'!E28</f>
        <v>0</v>
      </c>
      <c r="C28" s="41">
        <f>IF('Devices - Pricing Calcul'!C27="Quote","Tax?",B28*'Summary - Rates'!B$1)</f>
        <v>0</v>
      </c>
      <c r="D28" s="42">
        <f t="shared" si="0"/>
        <v>0</v>
      </c>
      <c r="E28" s="43">
        <f>'Devices - Pricing Calcul'!G28*'Summary - Rates'!B$2</f>
        <v>0</v>
      </c>
      <c r="F28" s="72">
        <f t="shared" si="1"/>
        <v>0</v>
      </c>
      <c r="G28" s="13">
        <f>IF('Devices - Pricing Calcul'!C27="Quote",(D28*'Summary - Rates'!B$4)+(E28*'Summary - Rates'!B$3),F28*'Summary - Rates'!B$3)</f>
        <v>0</v>
      </c>
      <c r="H28" s="73">
        <f t="shared" si="2"/>
        <v>0</v>
      </c>
    </row>
    <row r="29" spans="1:8" ht="15">
      <c r="A29" s="18"/>
      <c r="B29" s="44"/>
      <c r="C29" s="17"/>
      <c r="D29" s="45"/>
      <c r="E29" s="46" t="s">
        <v>20</v>
      </c>
      <c r="F29" s="47" t="s">
        <v>7</v>
      </c>
      <c r="G29" s="48"/>
      <c r="H29" s="49" t="s">
        <v>7</v>
      </c>
    </row>
    <row r="30" spans="1:8" ht="15">
      <c r="A30" s="15"/>
      <c r="B30" s="50"/>
      <c r="C30" s="51"/>
      <c r="D30" s="52"/>
      <c r="E30" s="53">
        <f>'Devices - Pricing Calcul'!G28</f>
        <v>0</v>
      </c>
      <c r="F30" s="47" t="s">
        <v>10</v>
      </c>
      <c r="G30" s="54"/>
      <c r="H30" s="49" t="s">
        <v>12</v>
      </c>
    </row>
    <row r="31" spans="1:8" ht="16.5" customHeight="1">
      <c r="A31" s="55" t="s">
        <v>13</v>
      </c>
      <c r="B31" s="56">
        <f>SUM(B2:B28)</f>
        <v>0</v>
      </c>
      <c r="C31" s="56">
        <f t="shared" ref="C31:H31" si="3">SUM(C2:C28)</f>
        <v>0</v>
      </c>
      <c r="D31" s="56">
        <f t="shared" si="3"/>
        <v>0</v>
      </c>
      <c r="E31" s="56">
        <f t="shared" si="3"/>
        <v>0</v>
      </c>
      <c r="F31" s="56">
        <f t="shared" si="3"/>
        <v>0</v>
      </c>
      <c r="G31" s="56">
        <f t="shared" si="3"/>
        <v>0</v>
      </c>
      <c r="H31" s="56">
        <f t="shared" si="3"/>
        <v>0</v>
      </c>
    </row>
  </sheetData>
  <mergeCells count="1">
    <mergeCell ref="K8:N8"/>
  </mergeCells>
  <conditionalFormatting sqref="C2:C28">
    <cfRule type="cellIs" dxfId="32" priority="1" stopIfTrue="1" operator="equal">
      <formula>"Tax?"</formula>
    </cfRule>
  </conditionalFormatting>
  <pageMargins left="0.5" right="0.5" top="0.75" bottom="0.5" header="0.25" footer="0.25"/>
  <pageSetup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0"/>
  <sheetViews>
    <sheetView showGridLines="0" topLeftCell="A26" workbookViewId="0">
      <selection activeCell="D4" sqref="D4:D49"/>
    </sheetView>
  </sheetViews>
  <sheetFormatPr defaultColWidth="10.25" defaultRowHeight="20.100000000000001" customHeight="1"/>
  <cols>
    <col min="1" max="1" width="64.9375" style="1" customWidth="1"/>
    <col min="2" max="2" width="8.375" style="1" customWidth="1"/>
    <col min="3" max="3" width="10.25" style="1" customWidth="1"/>
    <col min="4" max="4" width="4.125" style="1" customWidth="1"/>
    <col min="5" max="5" width="11.5" style="1" customWidth="1"/>
    <col min="6" max="6" width="5.625" style="1" customWidth="1"/>
    <col min="7" max="7" width="11.875" style="1" customWidth="1"/>
    <col min="8" max="9" width="10.25" style="1" customWidth="1"/>
    <col min="10" max="10" width="30" style="1" customWidth="1"/>
    <col min="11" max="16384" width="10.25" style="1"/>
  </cols>
  <sheetData>
    <row r="1" spans="1:13" ht="26.25">
      <c r="A1" s="62" t="s">
        <v>21</v>
      </c>
      <c r="B1" s="62" t="s">
        <v>22</v>
      </c>
      <c r="C1" s="63" t="s">
        <v>23</v>
      </c>
      <c r="D1" s="62" t="s">
        <v>24</v>
      </c>
      <c r="E1" s="62" t="s">
        <v>19</v>
      </c>
      <c r="F1" s="62" t="s">
        <v>25</v>
      </c>
      <c r="G1" s="62" t="s">
        <v>26</v>
      </c>
    </row>
    <row r="2" spans="1:13" ht="17.850000000000001" customHeight="1">
      <c r="A2" s="123"/>
      <c r="B2" s="75">
        <v>1</v>
      </c>
      <c r="C2" s="76"/>
      <c r="D2" s="75">
        <v>1</v>
      </c>
      <c r="E2" s="77">
        <f>IF(B2="Lot",IF(C2="Quote","INPUT QUOTE",C2/D2),IF(C2="Quote","INPUT QUOTE",B2*C2/D2))</f>
        <v>0</v>
      </c>
      <c r="F2" s="75"/>
      <c r="G2" s="123">
        <f>ROUND(IF(B2="Lot",F2/D2,B2*F2/D2),0)</f>
        <v>0</v>
      </c>
    </row>
    <row r="3" spans="1:13" ht="17.850000000000001" customHeight="1">
      <c r="A3" s="123"/>
      <c r="B3" s="75">
        <v>1</v>
      </c>
      <c r="C3" s="76"/>
      <c r="D3" s="75">
        <v>1</v>
      </c>
      <c r="E3" s="77">
        <f t="shared" ref="E3:E49" si="0">IF(B3="Lot",IF(C3="Quote","INPUT QUOTE",C3/D3),IF(C3="Quote","INPUT QUOTE",B3*C3/D3))</f>
        <v>0</v>
      </c>
      <c r="F3" s="75"/>
      <c r="G3" s="123">
        <f t="shared" ref="G3:G49" si="1">ROUND(IF(B3="Lot",F3/D3,B3*F3/D3),0)</f>
        <v>0</v>
      </c>
    </row>
    <row r="4" spans="1:13" ht="17.850000000000001" customHeight="1">
      <c r="A4" s="123"/>
      <c r="B4" s="75">
        <v>1</v>
      </c>
      <c r="C4" s="76"/>
      <c r="D4" s="75">
        <v>1</v>
      </c>
      <c r="E4" s="77">
        <f t="shared" si="0"/>
        <v>0</v>
      </c>
      <c r="F4" s="75"/>
      <c r="G4" s="123">
        <f t="shared" si="1"/>
        <v>0</v>
      </c>
    </row>
    <row r="5" spans="1:13" ht="17.850000000000001" customHeight="1">
      <c r="A5" s="123"/>
      <c r="B5" s="75">
        <v>1</v>
      </c>
      <c r="C5" s="76"/>
      <c r="D5" s="75">
        <v>1</v>
      </c>
      <c r="E5" s="77">
        <f t="shared" si="0"/>
        <v>0</v>
      </c>
      <c r="F5" s="75"/>
      <c r="G5" s="123">
        <f t="shared" si="1"/>
        <v>0</v>
      </c>
    </row>
    <row r="6" spans="1:13" ht="17.850000000000001" customHeight="1">
      <c r="A6" s="123"/>
      <c r="B6" s="75">
        <v>1</v>
      </c>
      <c r="C6" s="124"/>
      <c r="D6" s="75">
        <v>1</v>
      </c>
      <c r="E6" s="77">
        <f t="shared" si="0"/>
        <v>0</v>
      </c>
      <c r="F6" s="75"/>
      <c r="G6" s="123">
        <f t="shared" si="1"/>
        <v>0</v>
      </c>
    </row>
    <row r="7" spans="1:13" ht="17.850000000000001" customHeight="1">
      <c r="A7" s="123"/>
      <c r="B7" s="75">
        <v>1</v>
      </c>
      <c r="C7" s="124"/>
      <c r="D7" s="75">
        <v>1</v>
      </c>
      <c r="E7" s="77">
        <f t="shared" si="0"/>
        <v>0</v>
      </c>
      <c r="F7" s="75"/>
      <c r="G7" s="123">
        <f t="shared" si="1"/>
        <v>0</v>
      </c>
    </row>
    <row r="8" spans="1:13" ht="17.850000000000001" customHeight="1">
      <c r="A8" s="123"/>
      <c r="B8" s="75">
        <v>1</v>
      </c>
      <c r="C8" s="124"/>
      <c r="D8" s="75">
        <v>1</v>
      </c>
      <c r="E8" s="77">
        <f t="shared" si="0"/>
        <v>0</v>
      </c>
      <c r="F8" s="75"/>
      <c r="G8" s="123">
        <f t="shared" si="1"/>
        <v>0</v>
      </c>
    </row>
    <row r="9" spans="1:13" ht="17.850000000000001" customHeight="1">
      <c r="A9" s="128"/>
      <c r="B9" s="119">
        <v>1</v>
      </c>
      <c r="C9" s="76"/>
      <c r="D9" s="75">
        <v>1</v>
      </c>
      <c r="E9" s="77">
        <f t="shared" si="0"/>
        <v>0</v>
      </c>
      <c r="F9" s="119"/>
      <c r="G9" s="123">
        <f t="shared" si="1"/>
        <v>0</v>
      </c>
    </row>
    <row r="10" spans="1:13" ht="17.850000000000001" customHeight="1">
      <c r="A10" s="128"/>
      <c r="B10" s="119">
        <v>1</v>
      </c>
      <c r="C10" s="124"/>
      <c r="D10" s="75">
        <v>1</v>
      </c>
      <c r="E10" s="77">
        <f t="shared" si="0"/>
        <v>0</v>
      </c>
      <c r="F10" s="119"/>
      <c r="G10" s="123">
        <f t="shared" si="1"/>
        <v>0</v>
      </c>
      <c r="I10" s="82" t="s">
        <v>31</v>
      </c>
      <c r="J10" s="152">
        <f>job</f>
        <v>0</v>
      </c>
      <c r="K10" s="152"/>
      <c r="L10" s="152"/>
      <c r="M10" s="152"/>
    </row>
    <row r="11" spans="1:13" ht="17.850000000000001" customHeight="1">
      <c r="A11" s="128"/>
      <c r="B11" s="119">
        <v>1</v>
      </c>
      <c r="C11" s="76"/>
      <c r="D11" s="75">
        <v>1</v>
      </c>
      <c r="E11" s="77">
        <f t="shared" si="0"/>
        <v>0</v>
      </c>
      <c r="F11" s="119"/>
      <c r="G11" s="123">
        <f t="shared" si="1"/>
        <v>0</v>
      </c>
      <c r="I11" s="82"/>
      <c r="J11" s="125"/>
      <c r="K11" s="125"/>
      <c r="L11" s="125"/>
      <c r="M11" s="125"/>
    </row>
    <row r="12" spans="1:13" ht="17.850000000000001" customHeight="1">
      <c r="A12" s="128"/>
      <c r="B12" s="119">
        <v>1</v>
      </c>
      <c r="C12" s="76"/>
      <c r="D12" s="75">
        <v>1</v>
      </c>
      <c r="E12" s="77">
        <f t="shared" si="0"/>
        <v>0</v>
      </c>
      <c r="F12" s="119"/>
      <c r="G12" s="123">
        <f t="shared" si="1"/>
        <v>0</v>
      </c>
      <c r="I12" s="85" t="s">
        <v>36</v>
      </c>
      <c r="J12" s="114" t="s">
        <v>60</v>
      </c>
    </row>
    <row r="13" spans="1:13" ht="17.850000000000001" customHeight="1">
      <c r="A13" s="128"/>
      <c r="B13" s="119">
        <v>1</v>
      </c>
      <c r="C13" s="76"/>
      <c r="D13" s="75">
        <v>1</v>
      </c>
      <c r="E13" s="77">
        <f t="shared" si="0"/>
        <v>0</v>
      </c>
      <c r="F13" s="119"/>
      <c r="G13" s="123">
        <f t="shared" si="1"/>
        <v>0</v>
      </c>
    </row>
    <row r="14" spans="1:13" ht="17.850000000000001" customHeight="1">
      <c r="A14" s="128"/>
      <c r="B14" s="119">
        <v>1</v>
      </c>
      <c r="C14" s="76"/>
      <c r="D14" s="75">
        <v>1</v>
      </c>
      <c r="E14" s="77">
        <f t="shared" si="0"/>
        <v>0</v>
      </c>
      <c r="F14" s="119"/>
      <c r="G14" s="123">
        <f t="shared" si="1"/>
        <v>0</v>
      </c>
    </row>
    <row r="15" spans="1:13" ht="17.850000000000001" customHeight="1">
      <c r="A15" s="128"/>
      <c r="B15" s="119">
        <v>1</v>
      </c>
      <c r="C15" s="76"/>
      <c r="D15" s="75">
        <v>1</v>
      </c>
      <c r="E15" s="77">
        <f t="shared" si="0"/>
        <v>0</v>
      </c>
      <c r="F15" s="119"/>
      <c r="G15" s="123">
        <f t="shared" si="1"/>
        <v>0</v>
      </c>
    </row>
    <row r="16" spans="1:13" ht="17.850000000000001" customHeight="1">
      <c r="A16" s="128"/>
      <c r="B16" s="119">
        <v>1</v>
      </c>
      <c r="C16" s="76"/>
      <c r="D16" s="75">
        <v>1</v>
      </c>
      <c r="E16" s="77">
        <f t="shared" si="0"/>
        <v>0</v>
      </c>
      <c r="F16" s="119"/>
      <c r="G16" s="123">
        <f t="shared" si="1"/>
        <v>0</v>
      </c>
    </row>
    <row r="17" spans="1:7" ht="17.850000000000001" customHeight="1">
      <c r="A17" s="128"/>
      <c r="B17" s="119">
        <v>1</v>
      </c>
      <c r="C17" s="76"/>
      <c r="D17" s="75">
        <v>1</v>
      </c>
      <c r="E17" s="77">
        <f t="shared" si="0"/>
        <v>0</v>
      </c>
      <c r="F17" s="119"/>
      <c r="G17" s="123">
        <f t="shared" si="1"/>
        <v>0</v>
      </c>
    </row>
    <row r="18" spans="1:7" ht="17.850000000000001" customHeight="1">
      <c r="A18" s="128"/>
      <c r="B18" s="119">
        <v>1</v>
      </c>
      <c r="C18" s="76"/>
      <c r="D18" s="75">
        <v>1</v>
      </c>
      <c r="E18" s="77">
        <f t="shared" si="0"/>
        <v>0</v>
      </c>
      <c r="F18" s="119"/>
      <c r="G18" s="123">
        <f t="shared" si="1"/>
        <v>0</v>
      </c>
    </row>
    <row r="19" spans="1:7" ht="17.850000000000001" customHeight="1">
      <c r="A19" s="123"/>
      <c r="B19" s="75">
        <v>1</v>
      </c>
      <c r="C19" s="76"/>
      <c r="D19" s="75">
        <v>1</v>
      </c>
      <c r="E19" s="77">
        <f t="shared" si="0"/>
        <v>0</v>
      </c>
      <c r="F19" s="75"/>
      <c r="G19" s="123">
        <f t="shared" si="1"/>
        <v>0</v>
      </c>
    </row>
    <row r="20" spans="1:7" ht="17.850000000000001" customHeight="1">
      <c r="A20" s="123"/>
      <c r="B20" s="75">
        <v>1</v>
      </c>
      <c r="C20" s="76"/>
      <c r="D20" s="75">
        <v>1</v>
      </c>
      <c r="E20" s="77">
        <f t="shared" si="0"/>
        <v>0</v>
      </c>
      <c r="F20" s="75"/>
      <c r="G20" s="123">
        <f t="shared" si="1"/>
        <v>0</v>
      </c>
    </row>
    <row r="21" spans="1:7" ht="17.850000000000001" customHeight="1">
      <c r="A21" s="123"/>
      <c r="B21" s="75">
        <v>1</v>
      </c>
      <c r="C21" s="76"/>
      <c r="D21" s="75">
        <v>1</v>
      </c>
      <c r="E21" s="77">
        <f t="shared" si="0"/>
        <v>0</v>
      </c>
      <c r="F21" s="75"/>
      <c r="G21" s="123">
        <f t="shared" si="1"/>
        <v>0</v>
      </c>
    </row>
    <row r="22" spans="1:7" ht="17.850000000000001" customHeight="1">
      <c r="A22" s="132"/>
      <c r="B22" s="75">
        <v>1</v>
      </c>
      <c r="C22" s="76"/>
      <c r="D22" s="75">
        <v>1</v>
      </c>
      <c r="E22" s="77">
        <f t="shared" si="0"/>
        <v>0</v>
      </c>
      <c r="F22" s="75"/>
      <c r="G22" s="123">
        <f t="shared" si="1"/>
        <v>0</v>
      </c>
    </row>
    <row r="23" spans="1:7" ht="17.850000000000001" customHeight="1">
      <c r="A23" s="123"/>
      <c r="B23" s="75">
        <v>1</v>
      </c>
      <c r="C23" s="76"/>
      <c r="D23" s="75">
        <v>1</v>
      </c>
      <c r="E23" s="77">
        <f t="shared" si="0"/>
        <v>0</v>
      </c>
      <c r="F23" s="75"/>
      <c r="G23" s="123">
        <f t="shared" si="1"/>
        <v>0</v>
      </c>
    </row>
    <row r="24" spans="1:7" ht="17.850000000000001" customHeight="1">
      <c r="A24" s="123"/>
      <c r="B24" s="75">
        <v>1</v>
      </c>
      <c r="C24" s="124"/>
      <c r="D24" s="75">
        <v>1</v>
      </c>
      <c r="E24" s="77">
        <f t="shared" si="0"/>
        <v>0</v>
      </c>
      <c r="F24" s="123"/>
      <c r="G24" s="123">
        <f t="shared" si="1"/>
        <v>0</v>
      </c>
    </row>
    <row r="25" spans="1:7" ht="17.850000000000001" customHeight="1">
      <c r="A25" s="133"/>
      <c r="B25" s="75">
        <v>1</v>
      </c>
      <c r="C25" s="76"/>
      <c r="D25" s="75">
        <v>1</v>
      </c>
      <c r="E25" s="77">
        <f t="shared" si="0"/>
        <v>0</v>
      </c>
      <c r="F25" s="75"/>
      <c r="G25" s="123">
        <f t="shared" si="1"/>
        <v>0</v>
      </c>
    </row>
    <row r="26" spans="1:7" ht="17.850000000000001" customHeight="1">
      <c r="A26" s="123"/>
      <c r="B26" s="75">
        <v>1</v>
      </c>
      <c r="C26" s="76"/>
      <c r="D26" s="75">
        <v>1</v>
      </c>
      <c r="E26" s="77">
        <f t="shared" si="0"/>
        <v>0</v>
      </c>
      <c r="F26" s="75"/>
      <c r="G26" s="123">
        <f t="shared" si="1"/>
        <v>0</v>
      </c>
    </row>
    <row r="27" spans="1:7" ht="17.850000000000001" customHeight="1">
      <c r="A27" s="123"/>
      <c r="B27" s="75">
        <v>1</v>
      </c>
      <c r="C27" s="124"/>
      <c r="D27" s="75">
        <v>1</v>
      </c>
      <c r="E27" s="77">
        <f t="shared" si="0"/>
        <v>0</v>
      </c>
      <c r="F27" s="75"/>
      <c r="G27" s="123">
        <f t="shared" si="1"/>
        <v>0</v>
      </c>
    </row>
    <row r="28" spans="1:7" ht="17.850000000000001" customHeight="1">
      <c r="A28" s="123"/>
      <c r="B28" s="75">
        <v>1</v>
      </c>
      <c r="C28" s="124"/>
      <c r="D28" s="75">
        <v>1</v>
      </c>
      <c r="E28" s="77">
        <f t="shared" si="0"/>
        <v>0</v>
      </c>
      <c r="F28" s="75"/>
      <c r="G28" s="123">
        <f t="shared" si="1"/>
        <v>0</v>
      </c>
    </row>
    <row r="29" spans="1:7" ht="17.850000000000001" customHeight="1">
      <c r="A29" s="123"/>
      <c r="B29" s="75">
        <v>1</v>
      </c>
      <c r="C29" s="124"/>
      <c r="D29" s="75">
        <v>1</v>
      </c>
      <c r="E29" s="77">
        <f t="shared" si="0"/>
        <v>0</v>
      </c>
      <c r="F29" s="75"/>
      <c r="G29" s="123">
        <f t="shared" si="1"/>
        <v>0</v>
      </c>
    </row>
    <row r="30" spans="1:7" ht="17.850000000000001" customHeight="1">
      <c r="A30" s="123"/>
      <c r="B30" s="75">
        <v>1</v>
      </c>
      <c r="C30" s="124"/>
      <c r="D30" s="75">
        <v>1</v>
      </c>
      <c r="E30" s="77">
        <f t="shared" si="0"/>
        <v>0</v>
      </c>
      <c r="F30" s="75"/>
      <c r="G30" s="123">
        <f t="shared" si="1"/>
        <v>0</v>
      </c>
    </row>
    <row r="31" spans="1:7" ht="17.850000000000001" customHeight="1">
      <c r="A31" s="123"/>
      <c r="B31" s="75">
        <v>1</v>
      </c>
      <c r="C31" s="124"/>
      <c r="D31" s="75">
        <v>1</v>
      </c>
      <c r="E31" s="77">
        <f t="shared" si="0"/>
        <v>0</v>
      </c>
      <c r="F31" s="75"/>
      <c r="G31" s="123">
        <f t="shared" si="1"/>
        <v>0</v>
      </c>
    </row>
    <row r="32" spans="1:7" ht="17.850000000000001" customHeight="1">
      <c r="A32" s="123"/>
      <c r="B32" s="75">
        <v>1</v>
      </c>
      <c r="C32" s="124"/>
      <c r="D32" s="75">
        <v>1</v>
      </c>
      <c r="E32" s="77">
        <f t="shared" si="0"/>
        <v>0</v>
      </c>
      <c r="F32" s="75"/>
      <c r="G32" s="123">
        <f t="shared" si="1"/>
        <v>0</v>
      </c>
    </row>
    <row r="33" spans="1:7" ht="17.850000000000001" customHeight="1">
      <c r="A33" s="123"/>
      <c r="B33" s="75">
        <v>1</v>
      </c>
      <c r="C33" s="124"/>
      <c r="D33" s="75">
        <v>1</v>
      </c>
      <c r="E33" s="77">
        <f t="shared" si="0"/>
        <v>0</v>
      </c>
      <c r="F33" s="75"/>
      <c r="G33" s="123">
        <f t="shared" si="1"/>
        <v>0</v>
      </c>
    </row>
    <row r="34" spans="1:7" ht="17.850000000000001" customHeight="1">
      <c r="A34" s="123"/>
      <c r="B34" s="75">
        <v>1</v>
      </c>
      <c r="C34" s="76"/>
      <c r="D34" s="75">
        <v>1</v>
      </c>
      <c r="E34" s="77">
        <f t="shared" si="0"/>
        <v>0</v>
      </c>
      <c r="F34" s="75"/>
      <c r="G34" s="123">
        <f t="shared" si="1"/>
        <v>0</v>
      </c>
    </row>
    <row r="35" spans="1:7" ht="17.850000000000001" customHeight="1">
      <c r="A35" s="123"/>
      <c r="B35" s="75">
        <v>1</v>
      </c>
      <c r="C35" s="124"/>
      <c r="D35" s="75">
        <v>1</v>
      </c>
      <c r="E35" s="77">
        <f t="shared" si="0"/>
        <v>0</v>
      </c>
      <c r="F35" s="75"/>
      <c r="G35" s="123">
        <f t="shared" si="1"/>
        <v>0</v>
      </c>
    </row>
    <row r="36" spans="1:7" ht="17.850000000000001" customHeight="1">
      <c r="A36" s="123"/>
      <c r="B36" s="75">
        <v>1</v>
      </c>
      <c r="C36" s="76"/>
      <c r="D36" s="75">
        <v>1</v>
      </c>
      <c r="E36" s="77">
        <f t="shared" si="0"/>
        <v>0</v>
      </c>
      <c r="F36" s="75"/>
      <c r="G36" s="123">
        <f t="shared" si="1"/>
        <v>0</v>
      </c>
    </row>
    <row r="37" spans="1:7" ht="17.850000000000001" customHeight="1">
      <c r="A37" s="123"/>
      <c r="B37" s="75">
        <v>1</v>
      </c>
      <c r="C37" s="76"/>
      <c r="D37" s="75">
        <v>1</v>
      </c>
      <c r="E37" s="77">
        <f t="shared" si="0"/>
        <v>0</v>
      </c>
      <c r="F37" s="75"/>
      <c r="G37" s="123">
        <f t="shared" si="1"/>
        <v>0</v>
      </c>
    </row>
    <row r="38" spans="1:7" ht="17.850000000000001" customHeight="1" thickBot="1">
      <c r="A38" s="131"/>
      <c r="B38" s="75">
        <v>1</v>
      </c>
      <c r="C38" s="79"/>
      <c r="D38" s="75">
        <v>1</v>
      </c>
      <c r="E38" s="77">
        <f t="shared" si="0"/>
        <v>0</v>
      </c>
      <c r="F38" s="78"/>
      <c r="G38" s="123">
        <f t="shared" si="1"/>
        <v>0</v>
      </c>
    </row>
    <row r="39" spans="1:7" ht="17.850000000000001" customHeight="1" thickTop="1">
      <c r="A39" s="121"/>
      <c r="B39" s="75">
        <v>1</v>
      </c>
      <c r="C39" s="130"/>
      <c r="D39" s="75">
        <v>1</v>
      </c>
      <c r="E39" s="77">
        <f t="shared" si="0"/>
        <v>0</v>
      </c>
      <c r="F39" s="121"/>
      <c r="G39" s="123">
        <f t="shared" si="1"/>
        <v>0</v>
      </c>
    </row>
    <row r="40" spans="1:7" ht="17.850000000000001" customHeight="1">
      <c r="A40" s="121"/>
      <c r="B40" s="75">
        <v>1</v>
      </c>
      <c r="C40" s="130"/>
      <c r="D40" s="75">
        <v>1</v>
      </c>
      <c r="E40" s="77">
        <f t="shared" si="0"/>
        <v>0</v>
      </c>
      <c r="F40" s="121"/>
      <c r="G40" s="123">
        <f t="shared" si="1"/>
        <v>0</v>
      </c>
    </row>
    <row r="41" spans="1:7" ht="17.850000000000001" customHeight="1">
      <c r="A41" s="121"/>
      <c r="B41" s="75">
        <v>1</v>
      </c>
      <c r="C41" s="130"/>
      <c r="D41" s="75">
        <v>1</v>
      </c>
      <c r="E41" s="77">
        <f t="shared" si="0"/>
        <v>0</v>
      </c>
      <c r="F41" s="121"/>
      <c r="G41" s="123">
        <f t="shared" si="1"/>
        <v>0</v>
      </c>
    </row>
    <row r="42" spans="1:7" ht="17.850000000000001" customHeight="1">
      <c r="A42" s="129"/>
      <c r="B42" s="75">
        <v>1</v>
      </c>
      <c r="C42" s="130"/>
      <c r="D42" s="75">
        <v>1</v>
      </c>
      <c r="E42" s="77">
        <f t="shared" si="0"/>
        <v>0</v>
      </c>
      <c r="F42" s="129"/>
      <c r="G42" s="123">
        <f t="shared" si="1"/>
        <v>0</v>
      </c>
    </row>
    <row r="43" spans="1:7" ht="17.850000000000001" customHeight="1">
      <c r="A43" s="121"/>
      <c r="B43" s="75">
        <v>1</v>
      </c>
      <c r="C43" s="122"/>
      <c r="D43" s="75">
        <v>1</v>
      </c>
      <c r="E43" s="77">
        <f t="shared" si="0"/>
        <v>0</v>
      </c>
      <c r="F43" s="121"/>
      <c r="G43" s="123">
        <f t="shared" si="1"/>
        <v>0</v>
      </c>
    </row>
    <row r="44" spans="1:7" ht="17.850000000000001" customHeight="1">
      <c r="A44" s="121"/>
      <c r="B44" s="75">
        <v>1</v>
      </c>
      <c r="C44" s="130"/>
      <c r="D44" s="75">
        <v>1</v>
      </c>
      <c r="E44" s="77">
        <f t="shared" si="0"/>
        <v>0</v>
      </c>
      <c r="F44" s="121"/>
      <c r="G44" s="123">
        <f t="shared" si="1"/>
        <v>0</v>
      </c>
    </row>
    <row r="45" spans="1:7" ht="17.850000000000001" customHeight="1">
      <c r="A45" s="121"/>
      <c r="B45" s="75">
        <v>1</v>
      </c>
      <c r="C45" s="122"/>
      <c r="D45" s="75">
        <v>1</v>
      </c>
      <c r="E45" s="77">
        <f t="shared" si="0"/>
        <v>0</v>
      </c>
      <c r="F45" s="121"/>
      <c r="G45" s="123">
        <f t="shared" si="1"/>
        <v>0</v>
      </c>
    </row>
    <row r="46" spans="1:7" ht="17.850000000000001" customHeight="1">
      <c r="A46" s="121"/>
      <c r="B46" s="75">
        <v>1</v>
      </c>
      <c r="C46" s="122"/>
      <c r="D46" s="75">
        <v>1</v>
      </c>
      <c r="E46" s="77">
        <f t="shared" si="0"/>
        <v>0</v>
      </c>
      <c r="F46" s="121"/>
      <c r="G46" s="123">
        <f t="shared" si="1"/>
        <v>0</v>
      </c>
    </row>
    <row r="47" spans="1:7" ht="17.850000000000001" customHeight="1">
      <c r="A47" s="121"/>
      <c r="B47" s="75">
        <v>1</v>
      </c>
      <c r="C47" s="122"/>
      <c r="D47" s="75">
        <v>1</v>
      </c>
      <c r="E47" s="77">
        <f t="shared" si="0"/>
        <v>0</v>
      </c>
      <c r="F47" s="121"/>
      <c r="G47" s="123">
        <f t="shared" si="1"/>
        <v>0</v>
      </c>
    </row>
    <row r="48" spans="1:7" ht="17.850000000000001" customHeight="1">
      <c r="A48" s="121"/>
      <c r="B48" s="75">
        <v>1</v>
      </c>
      <c r="C48" s="122"/>
      <c r="D48" s="75">
        <v>1</v>
      </c>
      <c r="E48" s="77">
        <f t="shared" si="0"/>
        <v>0</v>
      </c>
      <c r="F48" s="121"/>
      <c r="G48" s="123">
        <f t="shared" si="1"/>
        <v>0</v>
      </c>
    </row>
    <row r="49" spans="1:9" ht="17.850000000000001" customHeight="1" thickBot="1">
      <c r="A49" s="121"/>
      <c r="B49" s="75">
        <v>1</v>
      </c>
      <c r="C49" s="122"/>
      <c r="D49" s="75">
        <v>1</v>
      </c>
      <c r="E49" s="77">
        <f t="shared" si="0"/>
        <v>0</v>
      </c>
      <c r="F49" s="121"/>
      <c r="G49" s="123">
        <f t="shared" si="1"/>
        <v>0</v>
      </c>
    </row>
    <row r="50" spans="1:9" ht="13.5" thickTop="1">
      <c r="A50" s="66"/>
      <c r="B50" s="66"/>
      <c r="C50" s="67"/>
      <c r="D50" s="68"/>
      <c r="E50" s="69">
        <f>SUM(E2:E49)</f>
        <v>0</v>
      </c>
      <c r="F50" s="66"/>
      <c r="G50" s="70">
        <f>SUM(G2:G49)</f>
        <v>0</v>
      </c>
      <c r="H50" s="74" t="s">
        <v>28</v>
      </c>
      <c r="I50" s="74" t="s">
        <v>27</v>
      </c>
    </row>
  </sheetData>
  <mergeCells count="1">
    <mergeCell ref="J10:M10"/>
  </mergeCells>
  <conditionalFormatting sqref="E2:E49">
    <cfRule type="cellIs" dxfId="31" priority="33" stopIfTrue="1" operator="equal">
      <formula>0</formula>
    </cfRule>
  </conditionalFormatting>
  <conditionalFormatting sqref="G2:G49">
    <cfRule type="cellIs" dxfId="30" priority="34" stopIfTrue="1" operator="equal">
      <formula>0</formula>
    </cfRule>
  </conditionalFormatting>
  <pageMargins left="0.75" right="0.75" top="0.75" bottom="0.5" header="0.25" footer="0.25"/>
  <pageSetup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2"/>
  <sheetViews>
    <sheetView showGridLines="0" workbookViewId="0">
      <selection activeCell="G7" sqref="G7"/>
    </sheetView>
  </sheetViews>
  <sheetFormatPr defaultColWidth="10.25" defaultRowHeight="20.100000000000001" customHeight="1"/>
  <cols>
    <col min="1" max="1" width="27" style="1" bestFit="1" customWidth="1"/>
    <col min="2" max="2" width="9" style="1" customWidth="1"/>
    <col min="3" max="3" width="7.375" style="1" customWidth="1"/>
    <col min="4" max="4" width="10" style="1" customWidth="1"/>
    <col min="5" max="5" width="8.375" style="1" customWidth="1"/>
    <col min="6" max="6" width="8.625" style="1" customWidth="1"/>
    <col min="7" max="8" width="9.875" style="1" customWidth="1"/>
    <col min="9" max="10" width="10.25" style="1" customWidth="1"/>
    <col min="11" max="11" width="37.375" style="1" customWidth="1"/>
    <col min="12" max="16384" width="10.25" style="1"/>
  </cols>
  <sheetData>
    <row r="1" spans="1:11" ht="26.25">
      <c r="A1" s="32" t="s">
        <v>18</v>
      </c>
      <c r="B1" s="33" t="s">
        <v>19</v>
      </c>
      <c r="C1" s="34" t="s">
        <v>14</v>
      </c>
      <c r="D1" s="35" t="s">
        <v>1</v>
      </c>
      <c r="E1" s="36" t="s">
        <v>3</v>
      </c>
      <c r="F1" s="37" t="s">
        <v>4</v>
      </c>
      <c r="G1" s="38" t="s">
        <v>5</v>
      </c>
      <c r="H1" s="39" t="s">
        <v>6</v>
      </c>
      <c r="J1" s="74" t="s">
        <v>38</v>
      </c>
    </row>
    <row r="2" spans="1:11" ht="16.5" customHeight="1">
      <c r="A2" s="15">
        <f>'Conduit + Wire - Pricing Calcul'!A2</f>
        <v>0</v>
      </c>
      <c r="B2" s="40">
        <f>'Conduit + Wire - Pricing Calcul'!E2</f>
        <v>0</v>
      </c>
      <c r="C2" s="41">
        <f>IF('Conduit + Wire - Pricing Calcul'!C2="Quote","Tax?",B2*'Summary - Rates'!B$1)</f>
        <v>0</v>
      </c>
      <c r="D2" s="42">
        <f>SUM(B2:C2)</f>
        <v>0</v>
      </c>
      <c r="E2" s="43">
        <f>'Conduit + Wire - Pricing Calcul'!G2*'Summary - Rates'!B$2</f>
        <v>0</v>
      </c>
      <c r="F2" s="72">
        <f>SUM(D2:E2)</f>
        <v>0</v>
      </c>
      <c r="G2" s="13">
        <f>IF('Conduit + Wire - Pricing Calcul'!C2="Quote",(D2*'Summary - Rates'!B$4)+(E2*'Summary - Rates'!B$3),F2*'Summary - Rates'!B$3)</f>
        <v>0</v>
      </c>
      <c r="H2" s="73">
        <f>SUM(F2:G2)</f>
        <v>0</v>
      </c>
    </row>
    <row r="3" spans="1:11" ht="16.5" customHeight="1">
      <c r="A3" s="15">
        <f>'Conduit + Wire - Pricing Calcul'!A3</f>
        <v>0</v>
      </c>
      <c r="B3" s="40">
        <f>'Conduit + Wire - Pricing Calcul'!E3</f>
        <v>0</v>
      </c>
      <c r="C3" s="41">
        <f>IF('Conduit + Wire - Pricing Calcul'!C3="Quote","Tax?",B3*'Summary - Rates'!B$1)</f>
        <v>0</v>
      </c>
      <c r="D3" s="42">
        <f t="shared" ref="D3:D49" si="0">SUM(B3:C3)</f>
        <v>0</v>
      </c>
      <c r="E3" s="43">
        <f>'Conduit + Wire - Pricing Calcul'!G3*'Summary - Rates'!B$2</f>
        <v>0</v>
      </c>
      <c r="F3" s="72">
        <f t="shared" ref="F3:F49" si="1">SUM(D3:E3)</f>
        <v>0</v>
      </c>
      <c r="G3" s="13">
        <f>IF('Conduit + Wire - Pricing Calcul'!C3="Quote",(D3*'Summary - Rates'!B$4)+(E3*'Summary - Rates'!B$3),F3*'Summary - Rates'!B$3)</f>
        <v>0</v>
      </c>
      <c r="H3" s="73">
        <f t="shared" ref="H3:H49" si="2">SUM(F3:G3)</f>
        <v>0</v>
      </c>
    </row>
    <row r="4" spans="1:11" ht="16.5" customHeight="1">
      <c r="A4" s="15">
        <f>'Conduit + Wire - Pricing Calcul'!A4</f>
        <v>0</v>
      </c>
      <c r="B4" s="40">
        <f>'Conduit + Wire - Pricing Calcul'!E4</f>
        <v>0</v>
      </c>
      <c r="C4" s="41">
        <f>IF('Conduit + Wire - Pricing Calcul'!C4="Quote","Tax?",B4*'Summary - Rates'!B$1)</f>
        <v>0</v>
      </c>
      <c r="D4" s="42">
        <f t="shared" si="0"/>
        <v>0</v>
      </c>
      <c r="E4" s="43">
        <f>'Conduit + Wire - Pricing Calcul'!G4*'Summary - Rates'!B$2</f>
        <v>0</v>
      </c>
      <c r="F4" s="72">
        <f t="shared" si="1"/>
        <v>0</v>
      </c>
      <c r="G4" s="13">
        <f>IF('Conduit + Wire - Pricing Calcul'!C4="Quote",(D4*'Summary - Rates'!B$4)+(E4*'Summary - Rates'!B$3),F4*'Summary - Rates'!B$3)</f>
        <v>0</v>
      </c>
      <c r="H4" s="73">
        <f t="shared" si="2"/>
        <v>0</v>
      </c>
    </row>
    <row r="5" spans="1:11" ht="16.5" customHeight="1">
      <c r="A5" s="15">
        <f>'Conduit + Wire - Pricing Calcul'!A5</f>
        <v>0</v>
      </c>
      <c r="B5" s="40">
        <f>'Conduit + Wire - Pricing Calcul'!E5</f>
        <v>0</v>
      </c>
      <c r="C5" s="41">
        <f>IF('Conduit + Wire - Pricing Calcul'!C5="Quote","Tax?",B5*'Summary - Rates'!B$1)</f>
        <v>0</v>
      </c>
      <c r="D5" s="42">
        <f t="shared" si="0"/>
        <v>0</v>
      </c>
      <c r="E5" s="43">
        <f>'Conduit + Wire - Pricing Calcul'!G5*'Summary - Rates'!B$2</f>
        <v>0</v>
      </c>
      <c r="F5" s="72">
        <f t="shared" si="1"/>
        <v>0</v>
      </c>
      <c r="G5" s="13">
        <f>IF('Conduit + Wire - Pricing Calcul'!C5="Quote",(D5*'Summary - Rates'!B$4)+(E5*'Summary - Rates'!B$3),F5*'Summary - Rates'!B$3)</f>
        <v>0</v>
      </c>
      <c r="H5" s="73">
        <f t="shared" si="2"/>
        <v>0</v>
      </c>
    </row>
    <row r="6" spans="1:11" ht="16.5" customHeight="1">
      <c r="A6" s="15">
        <f>'Conduit + Wire - Pricing Calcul'!A6</f>
        <v>0</v>
      </c>
      <c r="B6" s="40">
        <f>'Conduit + Wire - Pricing Calcul'!E6</f>
        <v>0</v>
      </c>
      <c r="C6" s="41">
        <f>IF('Conduit + Wire - Pricing Calcul'!C6="Quote","Tax?",B6*'Summary - Rates'!B$1)</f>
        <v>0</v>
      </c>
      <c r="D6" s="42">
        <f t="shared" si="0"/>
        <v>0</v>
      </c>
      <c r="E6" s="43">
        <f>'Conduit + Wire - Pricing Calcul'!G6*'Summary - Rates'!B$2</f>
        <v>0</v>
      </c>
      <c r="F6" s="72">
        <f t="shared" si="1"/>
        <v>0</v>
      </c>
      <c r="G6" s="13">
        <f>IF('Conduit + Wire - Pricing Calcul'!C6="Quote",(D6*'Summary - Rates'!B$4)+(E6*'Summary - Rates'!B$3),F6*'Summary - Rates'!B$3)</f>
        <v>0</v>
      </c>
      <c r="H6" s="73">
        <f t="shared" si="2"/>
        <v>0</v>
      </c>
    </row>
    <row r="7" spans="1:11" ht="16.5" customHeight="1">
      <c r="A7" s="15">
        <f>'Conduit + Wire - Pricing Calcul'!A7</f>
        <v>0</v>
      </c>
      <c r="B7" s="40">
        <f>'Conduit + Wire - Pricing Calcul'!E7</f>
        <v>0</v>
      </c>
      <c r="C7" s="41">
        <f>IF('Conduit + Wire - Pricing Calcul'!C7="Quote","Tax?",B7*'Summary - Rates'!B$1)</f>
        <v>0</v>
      </c>
      <c r="D7" s="42">
        <f t="shared" si="0"/>
        <v>0</v>
      </c>
      <c r="E7" s="43">
        <f>'Conduit + Wire - Pricing Calcul'!G7*'Summary - Rates'!B$2</f>
        <v>0</v>
      </c>
      <c r="F7" s="72">
        <f t="shared" si="1"/>
        <v>0</v>
      </c>
      <c r="G7" s="13">
        <f>IF('Conduit + Wire - Pricing Calcul'!C7="Quote",(D7*'Summary - Rates'!B$4)+(E7*'Summary - Rates'!B$3),F7*'Summary - Rates'!B$3)</f>
        <v>0</v>
      </c>
      <c r="H7" s="73">
        <f t="shared" si="2"/>
        <v>0</v>
      </c>
    </row>
    <row r="8" spans="1:11" ht="16.5" customHeight="1">
      <c r="A8" s="15">
        <f>'Conduit + Wire - Pricing Calcul'!A8</f>
        <v>0</v>
      </c>
      <c r="B8" s="40">
        <f>'Conduit + Wire - Pricing Calcul'!E8</f>
        <v>0</v>
      </c>
      <c r="C8" s="41">
        <f>IF('Conduit + Wire - Pricing Calcul'!C8="Quote","Tax?",B8*'Summary - Rates'!B$1)</f>
        <v>0</v>
      </c>
      <c r="D8" s="42">
        <f t="shared" si="0"/>
        <v>0</v>
      </c>
      <c r="E8" s="43">
        <f>'Conduit + Wire - Pricing Calcul'!G8*'Summary - Rates'!B$2</f>
        <v>0</v>
      </c>
      <c r="F8" s="72">
        <f t="shared" si="1"/>
        <v>0</v>
      </c>
      <c r="G8" s="13">
        <f>IF('Conduit + Wire - Pricing Calcul'!C8="Quote",(D8*'Summary - Rates'!B$4)+(E8*'Summary - Rates'!B$3),F8*'Summary - Rates'!B$3)</f>
        <v>0</v>
      </c>
      <c r="H8" s="73">
        <f t="shared" si="2"/>
        <v>0</v>
      </c>
      <c r="J8" s="82" t="s">
        <v>31</v>
      </c>
      <c r="K8" s="113">
        <f>job</f>
        <v>0</v>
      </c>
    </row>
    <row r="9" spans="1:11" ht="16.5" customHeight="1">
      <c r="A9" s="15">
        <f>'Conduit + Wire - Pricing Calcul'!A9</f>
        <v>0</v>
      </c>
      <c r="B9" s="40">
        <f>'Conduit + Wire - Pricing Calcul'!E9</f>
        <v>0</v>
      </c>
      <c r="C9" s="41">
        <f>IF('Conduit + Wire - Pricing Calcul'!C9="Quote","Tax?",B9*'Summary - Rates'!B$1)</f>
        <v>0</v>
      </c>
      <c r="D9" s="42">
        <f t="shared" si="0"/>
        <v>0</v>
      </c>
      <c r="E9" s="43">
        <f>'Conduit + Wire - Pricing Calcul'!G9*'Summary - Rates'!B$2</f>
        <v>0</v>
      </c>
      <c r="F9" s="72">
        <f t="shared" si="1"/>
        <v>0</v>
      </c>
      <c r="G9" s="13">
        <f>IF('Conduit + Wire - Pricing Calcul'!C9="Quote",(D9*'Summary - Rates'!B$4)+(E9*'Summary - Rates'!B$3),F9*'Summary - Rates'!B$3)</f>
        <v>0</v>
      </c>
      <c r="H9" s="73">
        <f t="shared" si="2"/>
        <v>0</v>
      </c>
      <c r="J9" s="85" t="s">
        <v>36</v>
      </c>
      <c r="K9" s="114" t="str">
        <f>'Conduit + Wire - Pricing Calcul'!J12</f>
        <v>All Conduit + Wire</v>
      </c>
    </row>
    <row r="10" spans="1:11" ht="16.5" customHeight="1">
      <c r="A10" s="15">
        <f>'Conduit + Wire - Pricing Calcul'!A10</f>
        <v>0</v>
      </c>
      <c r="B10" s="40">
        <f>'Conduit + Wire - Pricing Calcul'!E10</f>
        <v>0</v>
      </c>
      <c r="C10" s="41">
        <f>IF('Conduit + Wire - Pricing Calcul'!C10="Quote","Tax?",B10*'Summary - Rates'!B$1)</f>
        <v>0</v>
      </c>
      <c r="D10" s="42">
        <f t="shared" si="0"/>
        <v>0</v>
      </c>
      <c r="E10" s="43">
        <f>'Conduit + Wire - Pricing Calcul'!G10*'Summary - Rates'!B$2</f>
        <v>0</v>
      </c>
      <c r="F10" s="72">
        <f t="shared" si="1"/>
        <v>0</v>
      </c>
      <c r="G10" s="13">
        <f>IF('Conduit + Wire - Pricing Calcul'!C10="Quote",(D10*'Summary - Rates'!B$4)+(E10*'Summary - Rates'!B$3),F10*'Summary - Rates'!B$3)</f>
        <v>0</v>
      </c>
      <c r="H10" s="73">
        <f t="shared" si="2"/>
        <v>0</v>
      </c>
    </row>
    <row r="11" spans="1:11" ht="16.5" customHeight="1">
      <c r="A11" s="15">
        <f>'Conduit + Wire - Pricing Calcul'!A11</f>
        <v>0</v>
      </c>
      <c r="B11" s="40">
        <f>'Conduit + Wire - Pricing Calcul'!E11</f>
        <v>0</v>
      </c>
      <c r="C11" s="41">
        <f>IF('Conduit + Wire - Pricing Calcul'!C11="Quote","Tax?",B11*'Summary - Rates'!B$1)</f>
        <v>0</v>
      </c>
      <c r="D11" s="42">
        <f t="shared" si="0"/>
        <v>0</v>
      </c>
      <c r="E11" s="43">
        <f>'Conduit + Wire - Pricing Calcul'!G11*'Summary - Rates'!B$2</f>
        <v>0</v>
      </c>
      <c r="F11" s="72">
        <f t="shared" si="1"/>
        <v>0</v>
      </c>
      <c r="G11" s="13">
        <f>IF('Conduit + Wire - Pricing Calcul'!C11="Quote",(D11*'Summary - Rates'!B$4)+(E11*'Summary - Rates'!B$3),F11*'Summary - Rates'!B$3)</f>
        <v>0</v>
      </c>
      <c r="H11" s="73">
        <f t="shared" si="2"/>
        <v>0</v>
      </c>
    </row>
    <row r="12" spans="1:11" ht="16.5" customHeight="1">
      <c r="A12" s="15">
        <f>'Conduit + Wire - Pricing Calcul'!A12</f>
        <v>0</v>
      </c>
      <c r="B12" s="40">
        <f>'Conduit + Wire - Pricing Calcul'!E12</f>
        <v>0</v>
      </c>
      <c r="C12" s="41">
        <f>IF('Conduit + Wire - Pricing Calcul'!C12="Quote","Tax?",B12*'Summary - Rates'!B$1)</f>
        <v>0</v>
      </c>
      <c r="D12" s="42">
        <f t="shared" si="0"/>
        <v>0</v>
      </c>
      <c r="E12" s="43">
        <f>'Conduit + Wire - Pricing Calcul'!G12*'Summary - Rates'!B$2</f>
        <v>0</v>
      </c>
      <c r="F12" s="72">
        <f t="shared" si="1"/>
        <v>0</v>
      </c>
      <c r="G12" s="13">
        <f>IF('Conduit + Wire - Pricing Calcul'!C12="Quote",(D12*'Summary - Rates'!B$4)+(E12*'Summary - Rates'!B$3),F12*'Summary - Rates'!B$3)</f>
        <v>0</v>
      </c>
      <c r="H12" s="73">
        <f t="shared" si="2"/>
        <v>0</v>
      </c>
    </row>
    <row r="13" spans="1:11" ht="16.5" customHeight="1">
      <c r="A13" s="15">
        <f>'Conduit + Wire - Pricing Calcul'!A13</f>
        <v>0</v>
      </c>
      <c r="B13" s="40">
        <f>'Conduit + Wire - Pricing Calcul'!E13</f>
        <v>0</v>
      </c>
      <c r="C13" s="41">
        <f>IF('Conduit + Wire - Pricing Calcul'!C13="Quote","Tax?",B13*'Summary - Rates'!B$1)</f>
        <v>0</v>
      </c>
      <c r="D13" s="42">
        <f t="shared" si="0"/>
        <v>0</v>
      </c>
      <c r="E13" s="43">
        <f>'Conduit + Wire - Pricing Calcul'!G13*'Summary - Rates'!B$2</f>
        <v>0</v>
      </c>
      <c r="F13" s="72">
        <f t="shared" si="1"/>
        <v>0</v>
      </c>
      <c r="G13" s="13">
        <f>IF('Conduit + Wire - Pricing Calcul'!C13="Quote",(D13*'Summary - Rates'!B$4)+(E13*'Summary - Rates'!B$3),F13*'Summary - Rates'!B$3)</f>
        <v>0</v>
      </c>
      <c r="H13" s="73">
        <f t="shared" si="2"/>
        <v>0</v>
      </c>
    </row>
    <row r="14" spans="1:11" ht="16.5" customHeight="1">
      <c r="A14" s="15">
        <f>'Conduit + Wire - Pricing Calcul'!A14</f>
        <v>0</v>
      </c>
      <c r="B14" s="40">
        <f>'Conduit + Wire - Pricing Calcul'!E14</f>
        <v>0</v>
      </c>
      <c r="C14" s="41">
        <f>IF('Conduit + Wire - Pricing Calcul'!C14="Quote","Tax?",B14*'Summary - Rates'!B$1)</f>
        <v>0</v>
      </c>
      <c r="D14" s="42">
        <f t="shared" si="0"/>
        <v>0</v>
      </c>
      <c r="E14" s="43">
        <f>'Conduit + Wire - Pricing Calcul'!G14*'Summary - Rates'!B$2</f>
        <v>0</v>
      </c>
      <c r="F14" s="72">
        <f t="shared" si="1"/>
        <v>0</v>
      </c>
      <c r="G14" s="13">
        <f>IF('Conduit + Wire - Pricing Calcul'!C14="Quote",(D14*'Summary - Rates'!B$4)+(E14*'Summary - Rates'!B$3),F14*'Summary - Rates'!B$3)</f>
        <v>0</v>
      </c>
      <c r="H14" s="73">
        <f t="shared" si="2"/>
        <v>0</v>
      </c>
    </row>
    <row r="15" spans="1:11" ht="16.5" customHeight="1">
      <c r="A15" s="15">
        <f>'Conduit + Wire - Pricing Calcul'!A15</f>
        <v>0</v>
      </c>
      <c r="B15" s="40">
        <f>'Conduit + Wire - Pricing Calcul'!E15</f>
        <v>0</v>
      </c>
      <c r="C15" s="41">
        <f>IF('Conduit + Wire - Pricing Calcul'!C15="Quote","Tax?",B15*'Summary - Rates'!B$1)</f>
        <v>0</v>
      </c>
      <c r="D15" s="42">
        <f t="shared" si="0"/>
        <v>0</v>
      </c>
      <c r="E15" s="43">
        <f>'Conduit + Wire - Pricing Calcul'!G15*'Summary - Rates'!B$2</f>
        <v>0</v>
      </c>
      <c r="F15" s="72">
        <f t="shared" si="1"/>
        <v>0</v>
      </c>
      <c r="G15" s="13">
        <f>IF('Conduit + Wire - Pricing Calcul'!C15="Quote",(D15*'Summary - Rates'!B$4)+(E15*'Summary - Rates'!B$3),F15*'Summary - Rates'!B$3)</f>
        <v>0</v>
      </c>
      <c r="H15" s="73">
        <f t="shared" si="2"/>
        <v>0</v>
      </c>
    </row>
    <row r="16" spans="1:11" ht="16.5" customHeight="1">
      <c r="A16" s="15">
        <f>'Conduit + Wire - Pricing Calcul'!A16</f>
        <v>0</v>
      </c>
      <c r="B16" s="40">
        <f>'Conduit + Wire - Pricing Calcul'!E16</f>
        <v>0</v>
      </c>
      <c r="C16" s="41">
        <f>IF('Conduit + Wire - Pricing Calcul'!C16="Quote","Tax?",B16*'Summary - Rates'!B$1)</f>
        <v>0</v>
      </c>
      <c r="D16" s="42">
        <f t="shared" si="0"/>
        <v>0</v>
      </c>
      <c r="E16" s="43">
        <f>'Conduit + Wire - Pricing Calcul'!G16*'Summary - Rates'!B$2</f>
        <v>0</v>
      </c>
      <c r="F16" s="72">
        <f t="shared" si="1"/>
        <v>0</v>
      </c>
      <c r="G16" s="13">
        <f>IF('Conduit + Wire - Pricing Calcul'!C16="Quote",(D16*'Summary - Rates'!B$4)+(E16*'Summary - Rates'!B$3),F16*'Summary - Rates'!B$3)</f>
        <v>0</v>
      </c>
      <c r="H16" s="73">
        <f t="shared" si="2"/>
        <v>0</v>
      </c>
    </row>
    <row r="17" spans="1:8" ht="16.5" customHeight="1">
      <c r="A17" s="15">
        <f>'Conduit + Wire - Pricing Calcul'!A17</f>
        <v>0</v>
      </c>
      <c r="B17" s="40">
        <f>'Conduit + Wire - Pricing Calcul'!E17</f>
        <v>0</v>
      </c>
      <c r="C17" s="41">
        <f>IF('Conduit + Wire - Pricing Calcul'!C17="Quote","Tax?",B17*'Summary - Rates'!B$1)</f>
        <v>0</v>
      </c>
      <c r="D17" s="42">
        <f t="shared" si="0"/>
        <v>0</v>
      </c>
      <c r="E17" s="43">
        <f>'Conduit + Wire - Pricing Calcul'!G17*'Summary - Rates'!B$2</f>
        <v>0</v>
      </c>
      <c r="F17" s="72">
        <f t="shared" si="1"/>
        <v>0</v>
      </c>
      <c r="G17" s="13">
        <f>IF('Conduit + Wire - Pricing Calcul'!C17="Quote",(D17*'Summary - Rates'!B$4)+(E17*'Summary - Rates'!B$3),F17*'Summary - Rates'!B$3)</f>
        <v>0</v>
      </c>
      <c r="H17" s="73">
        <f t="shared" si="2"/>
        <v>0</v>
      </c>
    </row>
    <row r="18" spans="1:8" ht="16.5" customHeight="1">
      <c r="A18" s="15">
        <f>'Conduit + Wire - Pricing Calcul'!A18</f>
        <v>0</v>
      </c>
      <c r="B18" s="40">
        <f>'Conduit + Wire - Pricing Calcul'!E18</f>
        <v>0</v>
      </c>
      <c r="C18" s="41">
        <f>IF('Conduit + Wire - Pricing Calcul'!C18="Quote","Tax?",B18*'Summary - Rates'!B$1)</f>
        <v>0</v>
      </c>
      <c r="D18" s="42">
        <f t="shared" si="0"/>
        <v>0</v>
      </c>
      <c r="E18" s="43">
        <f>'Conduit + Wire - Pricing Calcul'!G18*'Summary - Rates'!B$2</f>
        <v>0</v>
      </c>
      <c r="F18" s="72">
        <f t="shared" si="1"/>
        <v>0</v>
      </c>
      <c r="G18" s="13">
        <f>IF('Conduit + Wire - Pricing Calcul'!C18="Quote",(D18*'Summary - Rates'!B$4)+(E18*'Summary - Rates'!B$3),F18*'Summary - Rates'!B$3)</f>
        <v>0</v>
      </c>
      <c r="H18" s="73">
        <f t="shared" si="2"/>
        <v>0</v>
      </c>
    </row>
    <row r="19" spans="1:8" ht="16.5" customHeight="1">
      <c r="A19" s="15">
        <f>'Conduit + Wire - Pricing Calcul'!A19</f>
        <v>0</v>
      </c>
      <c r="B19" s="40">
        <f>'Conduit + Wire - Pricing Calcul'!E19</f>
        <v>0</v>
      </c>
      <c r="C19" s="41">
        <f>IF('Conduit + Wire - Pricing Calcul'!C19="Quote","Tax?",B19*'Summary - Rates'!B$1)</f>
        <v>0</v>
      </c>
      <c r="D19" s="42">
        <f t="shared" si="0"/>
        <v>0</v>
      </c>
      <c r="E19" s="43">
        <f>'Conduit + Wire - Pricing Calcul'!G19*'Summary - Rates'!B$2</f>
        <v>0</v>
      </c>
      <c r="F19" s="72">
        <f t="shared" si="1"/>
        <v>0</v>
      </c>
      <c r="G19" s="13">
        <f>IF('Conduit + Wire - Pricing Calcul'!C19="Quote",(D19*'Summary - Rates'!B$4)+(E19*'Summary - Rates'!B$3),F19*'Summary - Rates'!B$3)</f>
        <v>0</v>
      </c>
      <c r="H19" s="73">
        <f t="shared" si="2"/>
        <v>0</v>
      </c>
    </row>
    <row r="20" spans="1:8" ht="16.5" customHeight="1">
      <c r="A20" s="15">
        <f>'Conduit + Wire - Pricing Calcul'!A20</f>
        <v>0</v>
      </c>
      <c r="B20" s="40">
        <f>'Conduit + Wire - Pricing Calcul'!E20</f>
        <v>0</v>
      </c>
      <c r="C20" s="41">
        <f>IF('Conduit + Wire - Pricing Calcul'!C20="Quote","Tax?",B20*'Summary - Rates'!B$1)</f>
        <v>0</v>
      </c>
      <c r="D20" s="42">
        <f t="shared" si="0"/>
        <v>0</v>
      </c>
      <c r="E20" s="43">
        <f>'Conduit + Wire - Pricing Calcul'!G20*'Summary - Rates'!B$2</f>
        <v>0</v>
      </c>
      <c r="F20" s="72">
        <f t="shared" si="1"/>
        <v>0</v>
      </c>
      <c r="G20" s="13">
        <f>IF('Conduit + Wire - Pricing Calcul'!C20="Quote",(D20*'Summary - Rates'!B$4)+(E20*'Summary - Rates'!B$3),F20*'Summary - Rates'!B$3)</f>
        <v>0</v>
      </c>
      <c r="H20" s="73">
        <f t="shared" si="2"/>
        <v>0</v>
      </c>
    </row>
    <row r="21" spans="1:8" ht="16.5" customHeight="1">
      <c r="A21" s="15">
        <f>'Conduit + Wire - Pricing Calcul'!A21</f>
        <v>0</v>
      </c>
      <c r="B21" s="40">
        <f>'Conduit + Wire - Pricing Calcul'!E21</f>
        <v>0</v>
      </c>
      <c r="C21" s="41">
        <f>IF('Conduit + Wire - Pricing Calcul'!C21="Quote","Tax?",B21*'Summary - Rates'!B$1)</f>
        <v>0</v>
      </c>
      <c r="D21" s="42">
        <f t="shared" si="0"/>
        <v>0</v>
      </c>
      <c r="E21" s="43">
        <f>'Conduit + Wire - Pricing Calcul'!G21*'Summary - Rates'!B$2</f>
        <v>0</v>
      </c>
      <c r="F21" s="72">
        <f t="shared" si="1"/>
        <v>0</v>
      </c>
      <c r="G21" s="13">
        <f>IF('Conduit + Wire - Pricing Calcul'!C21="Quote",(D21*'Summary - Rates'!B$4)+(E21*'Summary - Rates'!B$3),F21*'Summary - Rates'!B$3)</f>
        <v>0</v>
      </c>
      <c r="H21" s="73">
        <f t="shared" si="2"/>
        <v>0</v>
      </c>
    </row>
    <row r="22" spans="1:8" ht="16.5" customHeight="1">
      <c r="A22" s="15">
        <f>'Conduit + Wire - Pricing Calcul'!A22</f>
        <v>0</v>
      </c>
      <c r="B22" s="40">
        <f>'Conduit + Wire - Pricing Calcul'!E22</f>
        <v>0</v>
      </c>
      <c r="C22" s="41">
        <f>IF('Conduit + Wire - Pricing Calcul'!C22="Quote","Tax?",B22*'Summary - Rates'!B$1)</f>
        <v>0</v>
      </c>
      <c r="D22" s="42">
        <f t="shared" si="0"/>
        <v>0</v>
      </c>
      <c r="E22" s="43">
        <f>'Conduit + Wire - Pricing Calcul'!G22*'Summary - Rates'!B$2</f>
        <v>0</v>
      </c>
      <c r="F22" s="72">
        <f t="shared" si="1"/>
        <v>0</v>
      </c>
      <c r="G22" s="13">
        <f>IF('Conduit + Wire - Pricing Calcul'!C22="Quote",(D22*'Summary - Rates'!B$4)+(E22*'Summary - Rates'!B$3),F22*'Summary - Rates'!B$3)</f>
        <v>0</v>
      </c>
      <c r="H22" s="73">
        <f t="shared" si="2"/>
        <v>0</v>
      </c>
    </row>
    <row r="23" spans="1:8" ht="16.5" customHeight="1">
      <c r="A23" s="15">
        <f>'Conduit + Wire - Pricing Calcul'!A23</f>
        <v>0</v>
      </c>
      <c r="B23" s="40">
        <f>'Conduit + Wire - Pricing Calcul'!E23</f>
        <v>0</v>
      </c>
      <c r="C23" s="41">
        <f>IF('Conduit + Wire - Pricing Calcul'!C23="Quote","Tax?",B23*'Summary - Rates'!B$1)</f>
        <v>0</v>
      </c>
      <c r="D23" s="42">
        <f t="shared" si="0"/>
        <v>0</v>
      </c>
      <c r="E23" s="43">
        <f>'Conduit + Wire - Pricing Calcul'!G23*'Summary - Rates'!B$2</f>
        <v>0</v>
      </c>
      <c r="F23" s="72">
        <f t="shared" si="1"/>
        <v>0</v>
      </c>
      <c r="G23" s="13">
        <f>IF('Conduit + Wire - Pricing Calcul'!C23="Quote",(D23*'Summary - Rates'!B$4)+(E23*'Summary - Rates'!B$3),F23*'Summary - Rates'!B$3)</f>
        <v>0</v>
      </c>
      <c r="H23" s="73">
        <f t="shared" si="2"/>
        <v>0</v>
      </c>
    </row>
    <row r="24" spans="1:8" ht="16.5" customHeight="1">
      <c r="A24" s="15">
        <f>'Conduit + Wire - Pricing Calcul'!A24</f>
        <v>0</v>
      </c>
      <c r="B24" s="40">
        <f>'Conduit + Wire - Pricing Calcul'!E24</f>
        <v>0</v>
      </c>
      <c r="C24" s="41">
        <f>IF('Conduit + Wire - Pricing Calcul'!C24="Quote","Tax?",B24*'Summary - Rates'!B$1)</f>
        <v>0</v>
      </c>
      <c r="D24" s="42">
        <f t="shared" si="0"/>
        <v>0</v>
      </c>
      <c r="E24" s="43">
        <f>'Conduit + Wire - Pricing Calcul'!G24*'Summary - Rates'!B$2</f>
        <v>0</v>
      </c>
      <c r="F24" s="72">
        <f t="shared" si="1"/>
        <v>0</v>
      </c>
      <c r="G24" s="13">
        <f>IF('Conduit + Wire - Pricing Calcul'!C24="Quote",(D24*'Summary - Rates'!B$4)+(E24*'Summary - Rates'!B$3),F24*'Summary - Rates'!B$3)</f>
        <v>0</v>
      </c>
      <c r="H24" s="73">
        <f t="shared" si="2"/>
        <v>0</v>
      </c>
    </row>
    <row r="25" spans="1:8" ht="16.5" customHeight="1">
      <c r="A25" s="15">
        <f>'Conduit + Wire - Pricing Calcul'!A25</f>
        <v>0</v>
      </c>
      <c r="B25" s="40">
        <f>'Conduit + Wire - Pricing Calcul'!E25</f>
        <v>0</v>
      </c>
      <c r="C25" s="41">
        <f>IF('Conduit + Wire - Pricing Calcul'!C25="Quote","Tax?",B25*'Summary - Rates'!B$1)</f>
        <v>0</v>
      </c>
      <c r="D25" s="42">
        <f t="shared" si="0"/>
        <v>0</v>
      </c>
      <c r="E25" s="43">
        <f>'Conduit + Wire - Pricing Calcul'!G25*'Summary - Rates'!B$2</f>
        <v>0</v>
      </c>
      <c r="F25" s="72">
        <f t="shared" si="1"/>
        <v>0</v>
      </c>
      <c r="G25" s="13">
        <f>IF('Conduit + Wire - Pricing Calcul'!C25="Quote",(D25*'Summary - Rates'!B$4)+(E25*'Summary - Rates'!B$3),F25*'Summary - Rates'!B$3)</f>
        <v>0</v>
      </c>
      <c r="H25" s="73">
        <f t="shared" si="2"/>
        <v>0</v>
      </c>
    </row>
    <row r="26" spans="1:8" ht="16.5" customHeight="1">
      <c r="A26" s="15">
        <f>'Conduit + Wire - Pricing Calcul'!A26</f>
        <v>0</v>
      </c>
      <c r="B26" s="40">
        <f>'Conduit + Wire - Pricing Calcul'!E26</f>
        <v>0</v>
      </c>
      <c r="C26" s="41">
        <f>IF('Conduit + Wire - Pricing Calcul'!C26="Quote","Tax?",B26*'Summary - Rates'!B$1)</f>
        <v>0</v>
      </c>
      <c r="D26" s="42">
        <f t="shared" si="0"/>
        <v>0</v>
      </c>
      <c r="E26" s="43">
        <f>'Conduit + Wire - Pricing Calcul'!G26*'Summary - Rates'!B$2</f>
        <v>0</v>
      </c>
      <c r="F26" s="72">
        <f t="shared" si="1"/>
        <v>0</v>
      </c>
      <c r="G26" s="13">
        <f>IF('Conduit + Wire - Pricing Calcul'!C26="Quote",(D26*'Summary - Rates'!B$4)+(E26*'Summary - Rates'!B$3),F26*'Summary - Rates'!B$3)</f>
        <v>0</v>
      </c>
      <c r="H26" s="73">
        <f t="shared" si="2"/>
        <v>0</v>
      </c>
    </row>
    <row r="27" spans="1:8" ht="16.5" customHeight="1">
      <c r="A27" s="15">
        <f>'Conduit + Wire - Pricing Calcul'!A27</f>
        <v>0</v>
      </c>
      <c r="B27" s="40">
        <f>'Conduit + Wire - Pricing Calcul'!E27</f>
        <v>0</v>
      </c>
      <c r="C27" s="41">
        <f>IF('Conduit + Wire - Pricing Calcul'!C27="Quote","Tax?",B27*'Summary - Rates'!B$1)</f>
        <v>0</v>
      </c>
      <c r="D27" s="42">
        <f t="shared" si="0"/>
        <v>0</v>
      </c>
      <c r="E27" s="43">
        <f>'Conduit + Wire - Pricing Calcul'!G27*'Summary - Rates'!B$2</f>
        <v>0</v>
      </c>
      <c r="F27" s="72">
        <f t="shared" si="1"/>
        <v>0</v>
      </c>
      <c r="G27" s="13">
        <f>IF('Conduit + Wire - Pricing Calcul'!C27="Quote",(D27*'Summary - Rates'!B$4)+(E27*'Summary - Rates'!B$3),F27*'Summary - Rates'!B$3)</f>
        <v>0</v>
      </c>
      <c r="H27" s="73">
        <f t="shared" si="2"/>
        <v>0</v>
      </c>
    </row>
    <row r="28" spans="1:8" ht="16.5" customHeight="1">
      <c r="A28" s="15">
        <f>'Conduit + Wire - Pricing Calcul'!A28</f>
        <v>0</v>
      </c>
      <c r="B28" s="40">
        <f>'Conduit + Wire - Pricing Calcul'!E28</f>
        <v>0</v>
      </c>
      <c r="C28" s="41">
        <f>IF('Conduit + Wire - Pricing Calcul'!C28="Quote","Tax?",B28*'Summary - Rates'!B$1)</f>
        <v>0</v>
      </c>
      <c r="D28" s="42">
        <f t="shared" si="0"/>
        <v>0</v>
      </c>
      <c r="E28" s="43">
        <f>'Conduit + Wire - Pricing Calcul'!G28*'Summary - Rates'!B$2</f>
        <v>0</v>
      </c>
      <c r="F28" s="72">
        <f t="shared" si="1"/>
        <v>0</v>
      </c>
      <c r="G28" s="13">
        <f>IF('Conduit + Wire - Pricing Calcul'!C28="Quote",(D28*'Summary - Rates'!B$4)+(E28*'Summary - Rates'!B$3),F28*'Summary - Rates'!B$3)</f>
        <v>0</v>
      </c>
      <c r="H28" s="73">
        <f t="shared" si="2"/>
        <v>0</v>
      </c>
    </row>
    <row r="29" spans="1:8" ht="12.75">
      <c r="A29" s="15">
        <f>'Conduit + Wire - Pricing Calcul'!A29</f>
        <v>0</v>
      </c>
      <c r="B29" s="40">
        <f>'Conduit + Wire - Pricing Calcul'!E29</f>
        <v>0</v>
      </c>
      <c r="C29" s="41">
        <f>IF('Conduit + Wire - Pricing Calcul'!C29="Quote","Tax?",B29*'Summary - Rates'!B$1)</f>
        <v>0</v>
      </c>
      <c r="D29" s="42">
        <f t="shared" si="0"/>
        <v>0</v>
      </c>
      <c r="E29" s="43">
        <f>'Conduit + Wire - Pricing Calcul'!G29*'Summary - Rates'!B$2</f>
        <v>0</v>
      </c>
      <c r="F29" s="72">
        <f t="shared" si="1"/>
        <v>0</v>
      </c>
      <c r="G29" s="13">
        <f>IF('Conduit + Wire - Pricing Calcul'!C29="Quote",(D29*'Summary - Rates'!B$4)+(E29*'Summary - Rates'!B$3),F29*'Summary - Rates'!B$3)</f>
        <v>0</v>
      </c>
      <c r="H29" s="73">
        <f t="shared" si="2"/>
        <v>0</v>
      </c>
    </row>
    <row r="30" spans="1:8" ht="12.75">
      <c r="A30" s="15">
        <f>'Conduit + Wire - Pricing Calcul'!A30</f>
        <v>0</v>
      </c>
      <c r="B30" s="40">
        <f>'Conduit + Wire - Pricing Calcul'!E30</f>
        <v>0</v>
      </c>
      <c r="C30" s="41">
        <f>IF('Conduit + Wire - Pricing Calcul'!C30="Quote","Tax?",B30*'Summary - Rates'!B$1)</f>
        <v>0</v>
      </c>
      <c r="D30" s="42">
        <f t="shared" si="0"/>
        <v>0</v>
      </c>
      <c r="E30" s="43">
        <f>'Conduit + Wire - Pricing Calcul'!G30*'Summary - Rates'!B$2</f>
        <v>0</v>
      </c>
      <c r="F30" s="72">
        <f t="shared" si="1"/>
        <v>0</v>
      </c>
      <c r="G30" s="13">
        <f>IF('Conduit + Wire - Pricing Calcul'!C30="Quote",(D30*'Summary - Rates'!B$4)+(E30*'Summary - Rates'!B$3),F30*'Summary - Rates'!B$3)</f>
        <v>0</v>
      </c>
      <c r="H30" s="73">
        <f t="shared" si="2"/>
        <v>0</v>
      </c>
    </row>
    <row r="31" spans="1:8" ht="16.5" customHeight="1">
      <c r="A31" s="15">
        <f>'Conduit + Wire - Pricing Calcul'!A31</f>
        <v>0</v>
      </c>
      <c r="B31" s="40">
        <f>'Conduit + Wire - Pricing Calcul'!E31</f>
        <v>0</v>
      </c>
      <c r="C31" s="41">
        <f>IF('Conduit + Wire - Pricing Calcul'!C31="Quote","Tax?",B31*'Summary - Rates'!B$1)</f>
        <v>0</v>
      </c>
      <c r="D31" s="42">
        <f t="shared" si="0"/>
        <v>0</v>
      </c>
      <c r="E31" s="43">
        <f>'Conduit + Wire - Pricing Calcul'!G31*'Summary - Rates'!B$2</f>
        <v>0</v>
      </c>
      <c r="F31" s="72">
        <f t="shared" si="1"/>
        <v>0</v>
      </c>
      <c r="G31" s="13">
        <f>IF('Conduit + Wire - Pricing Calcul'!C31="Quote",(D31*'Summary - Rates'!B$4)+(E31*'Summary - Rates'!B$3),F31*'Summary - Rates'!B$3)</f>
        <v>0</v>
      </c>
      <c r="H31" s="73">
        <f t="shared" si="2"/>
        <v>0</v>
      </c>
    </row>
    <row r="32" spans="1:8" ht="20.100000000000001" customHeight="1">
      <c r="A32" s="15">
        <f>'Conduit + Wire - Pricing Calcul'!A32</f>
        <v>0</v>
      </c>
      <c r="B32" s="40">
        <f>'Conduit + Wire - Pricing Calcul'!E32</f>
        <v>0</v>
      </c>
      <c r="C32" s="41">
        <f>IF('Conduit + Wire - Pricing Calcul'!C32="Quote","Tax?",B32*'Summary - Rates'!B$1)</f>
        <v>0</v>
      </c>
      <c r="D32" s="42">
        <f t="shared" si="0"/>
        <v>0</v>
      </c>
      <c r="E32" s="43">
        <f>'Conduit + Wire - Pricing Calcul'!G32*'Summary - Rates'!B$2</f>
        <v>0</v>
      </c>
      <c r="F32" s="72">
        <f t="shared" si="1"/>
        <v>0</v>
      </c>
      <c r="G32" s="13">
        <f>IF('Conduit + Wire - Pricing Calcul'!C32="Quote",(D32*'Summary - Rates'!B$4)+(E32*'Summary - Rates'!B$3),F32*'Summary - Rates'!B$3)</f>
        <v>0</v>
      </c>
      <c r="H32" s="73">
        <f t="shared" si="2"/>
        <v>0</v>
      </c>
    </row>
    <row r="33" spans="1:8" ht="20.100000000000001" customHeight="1">
      <c r="A33" s="15">
        <f>'Conduit + Wire - Pricing Calcul'!A33</f>
        <v>0</v>
      </c>
      <c r="B33" s="40">
        <f>'Conduit + Wire - Pricing Calcul'!E33</f>
        <v>0</v>
      </c>
      <c r="C33" s="41">
        <f>IF('Conduit + Wire - Pricing Calcul'!C33="Quote","Tax?",B33*'Summary - Rates'!B$1)</f>
        <v>0</v>
      </c>
      <c r="D33" s="42">
        <f t="shared" si="0"/>
        <v>0</v>
      </c>
      <c r="E33" s="43">
        <f>'Conduit + Wire - Pricing Calcul'!G33*'Summary - Rates'!B$2</f>
        <v>0</v>
      </c>
      <c r="F33" s="72">
        <f t="shared" si="1"/>
        <v>0</v>
      </c>
      <c r="G33" s="13">
        <f>IF('Conduit + Wire - Pricing Calcul'!C33="Quote",(D33*'Summary - Rates'!B$4)+(E33*'Summary - Rates'!B$3),F33*'Summary - Rates'!B$3)</f>
        <v>0</v>
      </c>
      <c r="H33" s="73">
        <f t="shared" si="2"/>
        <v>0</v>
      </c>
    </row>
    <row r="34" spans="1:8" ht="20.100000000000001" customHeight="1">
      <c r="A34" s="15">
        <f>'Conduit + Wire - Pricing Calcul'!A34</f>
        <v>0</v>
      </c>
      <c r="B34" s="40">
        <f>'Conduit + Wire - Pricing Calcul'!E34</f>
        <v>0</v>
      </c>
      <c r="C34" s="41">
        <f>IF('Conduit + Wire - Pricing Calcul'!C34="Quote","Tax?",B34*'Summary - Rates'!B$1)</f>
        <v>0</v>
      </c>
      <c r="D34" s="42">
        <f t="shared" si="0"/>
        <v>0</v>
      </c>
      <c r="E34" s="43">
        <f>'Conduit + Wire - Pricing Calcul'!G34*'Summary - Rates'!B$2</f>
        <v>0</v>
      </c>
      <c r="F34" s="72">
        <f t="shared" si="1"/>
        <v>0</v>
      </c>
      <c r="G34" s="13">
        <f>IF('Conduit + Wire - Pricing Calcul'!C34="Quote",(D34*'Summary - Rates'!B$4)+(E34*'Summary - Rates'!B$3),F34*'Summary - Rates'!B$3)</f>
        <v>0</v>
      </c>
      <c r="H34" s="73">
        <f t="shared" si="2"/>
        <v>0</v>
      </c>
    </row>
    <row r="35" spans="1:8" ht="20.100000000000001" customHeight="1">
      <c r="A35" s="15">
        <f>'Conduit + Wire - Pricing Calcul'!A35</f>
        <v>0</v>
      </c>
      <c r="B35" s="40">
        <f>'Conduit + Wire - Pricing Calcul'!E35</f>
        <v>0</v>
      </c>
      <c r="C35" s="41">
        <f>IF('Conduit + Wire - Pricing Calcul'!C35="Quote","Tax?",B35*'Summary - Rates'!B$1)</f>
        <v>0</v>
      </c>
      <c r="D35" s="42">
        <f t="shared" si="0"/>
        <v>0</v>
      </c>
      <c r="E35" s="43">
        <f>'Conduit + Wire - Pricing Calcul'!G35*'Summary - Rates'!B$2</f>
        <v>0</v>
      </c>
      <c r="F35" s="72">
        <f t="shared" si="1"/>
        <v>0</v>
      </c>
      <c r="G35" s="13">
        <f>IF('Conduit + Wire - Pricing Calcul'!C35="Quote",(D35*'Summary - Rates'!B$4)+(E35*'Summary - Rates'!B$3),F35*'Summary - Rates'!B$3)</f>
        <v>0</v>
      </c>
      <c r="H35" s="73">
        <f t="shared" si="2"/>
        <v>0</v>
      </c>
    </row>
    <row r="36" spans="1:8" ht="20.100000000000001" customHeight="1">
      <c r="A36" s="15">
        <f>'Conduit + Wire - Pricing Calcul'!A36</f>
        <v>0</v>
      </c>
      <c r="B36" s="40">
        <f>'Conduit + Wire - Pricing Calcul'!E36</f>
        <v>0</v>
      </c>
      <c r="C36" s="41">
        <f>IF('Conduit + Wire - Pricing Calcul'!C36="Quote","Tax?",B36*'Summary - Rates'!B$1)</f>
        <v>0</v>
      </c>
      <c r="D36" s="42">
        <f t="shared" si="0"/>
        <v>0</v>
      </c>
      <c r="E36" s="43">
        <f>'Conduit + Wire - Pricing Calcul'!G36*'Summary - Rates'!B$2</f>
        <v>0</v>
      </c>
      <c r="F36" s="72">
        <f t="shared" si="1"/>
        <v>0</v>
      </c>
      <c r="G36" s="13">
        <f>IF('Conduit + Wire - Pricing Calcul'!C36="Quote",(D36*'Summary - Rates'!B$4)+(E36*'Summary - Rates'!B$3),F36*'Summary - Rates'!B$3)</f>
        <v>0</v>
      </c>
      <c r="H36" s="73">
        <f t="shared" si="2"/>
        <v>0</v>
      </c>
    </row>
    <row r="37" spans="1:8" ht="20.100000000000001" customHeight="1">
      <c r="A37" s="15">
        <f>'Conduit + Wire - Pricing Calcul'!A37</f>
        <v>0</v>
      </c>
      <c r="B37" s="40">
        <f>'Conduit + Wire - Pricing Calcul'!E37</f>
        <v>0</v>
      </c>
      <c r="C37" s="41">
        <f>IF('Conduit + Wire - Pricing Calcul'!C37="Quote","Tax?",B37*'Summary - Rates'!B$1)</f>
        <v>0</v>
      </c>
      <c r="D37" s="42">
        <f t="shared" si="0"/>
        <v>0</v>
      </c>
      <c r="E37" s="43">
        <f>'Conduit + Wire - Pricing Calcul'!G37*'Summary - Rates'!B$2</f>
        <v>0</v>
      </c>
      <c r="F37" s="72">
        <f t="shared" si="1"/>
        <v>0</v>
      </c>
      <c r="G37" s="13">
        <f>IF('Conduit + Wire - Pricing Calcul'!C37="Quote",(D37*'Summary - Rates'!B$4)+(E37*'Summary - Rates'!B$3),F37*'Summary - Rates'!B$3)</f>
        <v>0</v>
      </c>
      <c r="H37" s="73">
        <f t="shared" si="2"/>
        <v>0</v>
      </c>
    </row>
    <row r="38" spans="1:8" ht="20.100000000000001" customHeight="1">
      <c r="A38" s="15">
        <f>'Conduit + Wire - Pricing Calcul'!A38</f>
        <v>0</v>
      </c>
      <c r="B38" s="40">
        <f>'Conduit + Wire - Pricing Calcul'!E38</f>
        <v>0</v>
      </c>
      <c r="C38" s="41">
        <f>IF('Conduit + Wire - Pricing Calcul'!C38="Quote","Tax?",B38*'Summary - Rates'!B$1)</f>
        <v>0</v>
      </c>
      <c r="D38" s="42">
        <f t="shared" si="0"/>
        <v>0</v>
      </c>
      <c r="E38" s="43">
        <f>'Conduit + Wire - Pricing Calcul'!G38*'Summary - Rates'!B$2</f>
        <v>0</v>
      </c>
      <c r="F38" s="72">
        <f t="shared" si="1"/>
        <v>0</v>
      </c>
      <c r="G38" s="13">
        <f>IF('Conduit + Wire - Pricing Calcul'!C38="Quote",(D38*'Summary - Rates'!B$4)+(E38*'Summary - Rates'!B$3),F38*'Summary - Rates'!B$3)</f>
        <v>0</v>
      </c>
      <c r="H38" s="73">
        <f t="shared" si="2"/>
        <v>0</v>
      </c>
    </row>
    <row r="39" spans="1:8" ht="20.100000000000001" customHeight="1">
      <c r="A39" s="15">
        <f>'Conduit + Wire - Pricing Calcul'!A39</f>
        <v>0</v>
      </c>
      <c r="B39" s="40">
        <f>'Conduit + Wire - Pricing Calcul'!E39</f>
        <v>0</v>
      </c>
      <c r="C39" s="41">
        <f>IF('Conduit + Wire - Pricing Calcul'!C39="Quote","Tax?",B39*'Summary - Rates'!B$1)</f>
        <v>0</v>
      </c>
      <c r="D39" s="42">
        <f t="shared" si="0"/>
        <v>0</v>
      </c>
      <c r="E39" s="43">
        <f>'Conduit + Wire - Pricing Calcul'!G39*'Summary - Rates'!B$2</f>
        <v>0</v>
      </c>
      <c r="F39" s="72">
        <f t="shared" si="1"/>
        <v>0</v>
      </c>
      <c r="G39" s="13">
        <f>IF('Conduit + Wire - Pricing Calcul'!C39="Quote",(D39*'Summary - Rates'!B$4)+(E39*'Summary - Rates'!B$3),F39*'Summary - Rates'!B$3)</f>
        <v>0</v>
      </c>
      <c r="H39" s="73">
        <f t="shared" si="2"/>
        <v>0</v>
      </c>
    </row>
    <row r="40" spans="1:8" ht="20.100000000000001" customHeight="1">
      <c r="A40" s="15">
        <f>'Conduit + Wire - Pricing Calcul'!A40</f>
        <v>0</v>
      </c>
      <c r="B40" s="40">
        <f>'Conduit + Wire - Pricing Calcul'!E40</f>
        <v>0</v>
      </c>
      <c r="C40" s="41">
        <f>IF('Conduit + Wire - Pricing Calcul'!C40="Quote","Tax?",B40*'Summary - Rates'!B$1)</f>
        <v>0</v>
      </c>
      <c r="D40" s="42">
        <f t="shared" si="0"/>
        <v>0</v>
      </c>
      <c r="E40" s="43">
        <f>'Conduit + Wire - Pricing Calcul'!G40*'Summary - Rates'!B$2</f>
        <v>0</v>
      </c>
      <c r="F40" s="72">
        <f t="shared" si="1"/>
        <v>0</v>
      </c>
      <c r="G40" s="13">
        <f>IF('Conduit + Wire - Pricing Calcul'!C40="Quote",(D40*'Summary - Rates'!B$4)+(E40*'Summary - Rates'!B$3),F40*'Summary - Rates'!B$3)</f>
        <v>0</v>
      </c>
      <c r="H40" s="73">
        <f t="shared" si="2"/>
        <v>0</v>
      </c>
    </row>
    <row r="41" spans="1:8" ht="20.100000000000001" customHeight="1">
      <c r="A41" s="15">
        <f>'Conduit + Wire - Pricing Calcul'!A41</f>
        <v>0</v>
      </c>
      <c r="B41" s="40">
        <f>'Conduit + Wire - Pricing Calcul'!E41</f>
        <v>0</v>
      </c>
      <c r="C41" s="41">
        <f>IF('Conduit + Wire - Pricing Calcul'!C41="Quote","Tax?",B41*'Summary - Rates'!B$1)</f>
        <v>0</v>
      </c>
      <c r="D41" s="42">
        <f t="shared" si="0"/>
        <v>0</v>
      </c>
      <c r="E41" s="43">
        <f>'Conduit + Wire - Pricing Calcul'!G41*'Summary - Rates'!B$2</f>
        <v>0</v>
      </c>
      <c r="F41" s="72">
        <f t="shared" si="1"/>
        <v>0</v>
      </c>
      <c r="G41" s="13">
        <f>IF('Conduit + Wire - Pricing Calcul'!C41="Quote",(D41*'Summary - Rates'!B$4)+(E41*'Summary - Rates'!B$3),F41*'Summary - Rates'!B$3)</f>
        <v>0</v>
      </c>
      <c r="H41" s="73">
        <f t="shared" si="2"/>
        <v>0</v>
      </c>
    </row>
    <row r="42" spans="1:8" ht="20.100000000000001" customHeight="1">
      <c r="A42" s="15">
        <f>'Conduit + Wire - Pricing Calcul'!A42</f>
        <v>0</v>
      </c>
      <c r="B42" s="40">
        <f>'Conduit + Wire - Pricing Calcul'!E42</f>
        <v>0</v>
      </c>
      <c r="C42" s="41">
        <f>IF('Conduit + Wire - Pricing Calcul'!C42="Quote","Tax?",B42*'Summary - Rates'!B$1)</f>
        <v>0</v>
      </c>
      <c r="D42" s="42">
        <f t="shared" si="0"/>
        <v>0</v>
      </c>
      <c r="E42" s="43">
        <f>'Conduit + Wire - Pricing Calcul'!G42*'Summary - Rates'!B$2</f>
        <v>0</v>
      </c>
      <c r="F42" s="72">
        <f t="shared" si="1"/>
        <v>0</v>
      </c>
      <c r="G42" s="13">
        <f>IF('Conduit + Wire - Pricing Calcul'!C42="Quote",(D42*'Summary - Rates'!B$4)+(E42*'Summary - Rates'!B$3),F42*'Summary - Rates'!B$3)</f>
        <v>0</v>
      </c>
      <c r="H42" s="73">
        <f t="shared" si="2"/>
        <v>0</v>
      </c>
    </row>
    <row r="43" spans="1:8" ht="20.100000000000001" customHeight="1">
      <c r="A43" s="15">
        <f>'Conduit + Wire - Pricing Calcul'!A43</f>
        <v>0</v>
      </c>
      <c r="B43" s="40">
        <f>'Conduit + Wire - Pricing Calcul'!E43</f>
        <v>0</v>
      </c>
      <c r="C43" s="41">
        <f>IF('Conduit + Wire - Pricing Calcul'!C43="Quote","Tax?",B43*'Summary - Rates'!B$1)</f>
        <v>0</v>
      </c>
      <c r="D43" s="42">
        <f t="shared" si="0"/>
        <v>0</v>
      </c>
      <c r="E43" s="43">
        <f>'Conduit + Wire - Pricing Calcul'!G43*'Summary - Rates'!B$2</f>
        <v>0</v>
      </c>
      <c r="F43" s="72">
        <f t="shared" si="1"/>
        <v>0</v>
      </c>
      <c r="G43" s="13">
        <f>IF('Conduit + Wire - Pricing Calcul'!C43="Quote",(D43*'Summary - Rates'!B$4)+(E43*'Summary - Rates'!B$3),F43*'Summary - Rates'!B$3)</f>
        <v>0</v>
      </c>
      <c r="H43" s="73">
        <f t="shared" si="2"/>
        <v>0</v>
      </c>
    </row>
    <row r="44" spans="1:8" ht="20.100000000000001" customHeight="1">
      <c r="A44" s="15">
        <f>'Conduit + Wire - Pricing Calcul'!A44</f>
        <v>0</v>
      </c>
      <c r="B44" s="40">
        <f>'Conduit + Wire - Pricing Calcul'!E44</f>
        <v>0</v>
      </c>
      <c r="C44" s="41">
        <f>IF('Conduit + Wire - Pricing Calcul'!C44="Quote","Tax?",B44*'Summary - Rates'!B$1)</f>
        <v>0</v>
      </c>
      <c r="D44" s="42">
        <f t="shared" si="0"/>
        <v>0</v>
      </c>
      <c r="E44" s="43">
        <f>'Conduit + Wire - Pricing Calcul'!G44*'Summary - Rates'!B$2</f>
        <v>0</v>
      </c>
      <c r="F44" s="72">
        <f t="shared" si="1"/>
        <v>0</v>
      </c>
      <c r="G44" s="13">
        <f>IF('Conduit + Wire - Pricing Calcul'!C44="Quote",(D44*'Summary - Rates'!B$4)+(E44*'Summary - Rates'!B$3),F44*'Summary - Rates'!B$3)</f>
        <v>0</v>
      </c>
      <c r="H44" s="73">
        <f t="shared" si="2"/>
        <v>0</v>
      </c>
    </row>
    <row r="45" spans="1:8" ht="20.100000000000001" customHeight="1">
      <c r="A45" s="15">
        <f>'Conduit + Wire - Pricing Calcul'!A45</f>
        <v>0</v>
      </c>
      <c r="B45" s="40">
        <f>'Conduit + Wire - Pricing Calcul'!E45</f>
        <v>0</v>
      </c>
      <c r="C45" s="41">
        <f>IF('Conduit + Wire - Pricing Calcul'!C45="Quote","Tax?",B45*'Summary - Rates'!B$1)</f>
        <v>0</v>
      </c>
      <c r="D45" s="42">
        <f t="shared" si="0"/>
        <v>0</v>
      </c>
      <c r="E45" s="43">
        <f>'Conduit + Wire - Pricing Calcul'!G45*'Summary - Rates'!B$2</f>
        <v>0</v>
      </c>
      <c r="F45" s="72">
        <f t="shared" si="1"/>
        <v>0</v>
      </c>
      <c r="G45" s="13">
        <f>IF('Conduit + Wire - Pricing Calcul'!C45="Quote",(D45*'Summary - Rates'!B$4)+(E45*'Summary - Rates'!B$3),F45*'Summary - Rates'!B$3)</f>
        <v>0</v>
      </c>
      <c r="H45" s="73">
        <f t="shared" si="2"/>
        <v>0</v>
      </c>
    </row>
    <row r="46" spans="1:8" ht="20.100000000000001" customHeight="1">
      <c r="A46" s="15">
        <f>'Conduit + Wire - Pricing Calcul'!A46</f>
        <v>0</v>
      </c>
      <c r="B46" s="40">
        <f>'Conduit + Wire - Pricing Calcul'!E46</f>
        <v>0</v>
      </c>
      <c r="C46" s="41">
        <f>IF('Conduit + Wire - Pricing Calcul'!C46="Quote","Tax?",B46*'Summary - Rates'!B$1)</f>
        <v>0</v>
      </c>
      <c r="D46" s="42">
        <f t="shared" si="0"/>
        <v>0</v>
      </c>
      <c r="E46" s="43">
        <f>'Conduit + Wire - Pricing Calcul'!G46*'Summary - Rates'!B$2</f>
        <v>0</v>
      </c>
      <c r="F46" s="72">
        <f t="shared" si="1"/>
        <v>0</v>
      </c>
      <c r="G46" s="13">
        <f>IF('Conduit + Wire - Pricing Calcul'!C46="Quote",(D46*'Summary - Rates'!B$4)+(E46*'Summary - Rates'!B$3),F46*'Summary - Rates'!B$3)</f>
        <v>0</v>
      </c>
      <c r="H46" s="73">
        <f t="shared" si="2"/>
        <v>0</v>
      </c>
    </row>
    <row r="47" spans="1:8" ht="20.100000000000001" customHeight="1">
      <c r="A47" s="15">
        <f>'Conduit + Wire - Pricing Calcul'!A47</f>
        <v>0</v>
      </c>
      <c r="B47" s="40">
        <f>'Conduit + Wire - Pricing Calcul'!E47</f>
        <v>0</v>
      </c>
      <c r="C47" s="41">
        <f>IF('Conduit + Wire - Pricing Calcul'!C47="Quote","Tax?",B47*'Summary - Rates'!B$1)</f>
        <v>0</v>
      </c>
      <c r="D47" s="42">
        <f t="shared" si="0"/>
        <v>0</v>
      </c>
      <c r="E47" s="43">
        <f>'Conduit + Wire - Pricing Calcul'!G47*'Summary - Rates'!B$2</f>
        <v>0</v>
      </c>
      <c r="F47" s="72">
        <f t="shared" si="1"/>
        <v>0</v>
      </c>
      <c r="G47" s="13">
        <f>IF('Conduit + Wire - Pricing Calcul'!C47="Quote",(D47*'Summary - Rates'!B$4)+(E47*'Summary - Rates'!B$3),F47*'Summary - Rates'!B$3)</f>
        <v>0</v>
      </c>
      <c r="H47" s="73">
        <f t="shared" si="2"/>
        <v>0</v>
      </c>
    </row>
    <row r="48" spans="1:8" ht="20.100000000000001" customHeight="1">
      <c r="A48" s="15">
        <f>'Conduit + Wire - Pricing Calcul'!A48</f>
        <v>0</v>
      </c>
      <c r="B48" s="40">
        <f>'Conduit + Wire - Pricing Calcul'!E48</f>
        <v>0</v>
      </c>
      <c r="C48" s="41">
        <f>IF('Conduit + Wire - Pricing Calcul'!C48="Quote","Tax?",B48*'Summary - Rates'!B$1)</f>
        <v>0</v>
      </c>
      <c r="D48" s="42">
        <f t="shared" si="0"/>
        <v>0</v>
      </c>
      <c r="E48" s="43">
        <f>'Conduit + Wire - Pricing Calcul'!G48*'Summary - Rates'!B$2</f>
        <v>0</v>
      </c>
      <c r="F48" s="72">
        <f t="shared" si="1"/>
        <v>0</v>
      </c>
      <c r="G48" s="13">
        <f>IF('Conduit + Wire - Pricing Calcul'!C48="Quote",(D48*'Summary - Rates'!B$4)+(E48*'Summary - Rates'!B$3),F48*'Summary - Rates'!B$3)</f>
        <v>0</v>
      </c>
      <c r="H48" s="73">
        <f t="shared" si="2"/>
        <v>0</v>
      </c>
    </row>
    <row r="49" spans="1:8" ht="20.100000000000001" customHeight="1">
      <c r="A49" s="15">
        <f>'Conduit + Wire - Pricing Calcul'!A49</f>
        <v>0</v>
      </c>
      <c r="B49" s="40">
        <f>'Conduit + Wire - Pricing Calcul'!E49</f>
        <v>0</v>
      </c>
      <c r="C49" s="41">
        <f>IF('Conduit + Wire - Pricing Calcul'!C49="Quote","Tax?",B49*'Summary - Rates'!B$1)</f>
        <v>0</v>
      </c>
      <c r="D49" s="42">
        <f t="shared" si="0"/>
        <v>0</v>
      </c>
      <c r="E49" s="43">
        <f>'Conduit + Wire - Pricing Calcul'!G49*'Summary - Rates'!B$2</f>
        <v>0</v>
      </c>
      <c r="F49" s="72">
        <f t="shared" si="1"/>
        <v>0</v>
      </c>
      <c r="G49" s="13">
        <f>IF('Conduit + Wire - Pricing Calcul'!C49="Quote",(D49*'Summary - Rates'!B$4)+(E49*'Summary - Rates'!B$3),F49*'Summary - Rates'!B$3)</f>
        <v>0</v>
      </c>
      <c r="H49" s="73">
        <f t="shared" si="2"/>
        <v>0</v>
      </c>
    </row>
    <row r="50" spans="1:8" ht="20.100000000000001" customHeight="1">
      <c r="A50" s="18"/>
      <c r="B50" s="44"/>
      <c r="C50" s="17"/>
      <c r="D50" s="45"/>
      <c r="E50" s="46" t="s">
        <v>20</v>
      </c>
      <c r="F50" s="47" t="s">
        <v>7</v>
      </c>
      <c r="G50" s="48"/>
      <c r="H50" s="49" t="s">
        <v>7</v>
      </c>
    </row>
    <row r="51" spans="1:8" ht="20.100000000000001" customHeight="1">
      <c r="A51" s="15"/>
      <c r="B51" s="50"/>
      <c r="C51" s="51"/>
      <c r="D51" s="52"/>
      <c r="E51" s="53">
        <f>'Devices - Pricing Calcul'!G28</f>
        <v>0</v>
      </c>
      <c r="F51" s="47" t="s">
        <v>10</v>
      </c>
      <c r="G51" s="54"/>
      <c r="H51" s="49" t="s">
        <v>12</v>
      </c>
    </row>
    <row r="52" spans="1:8" ht="20.100000000000001" customHeight="1">
      <c r="A52" s="55" t="s">
        <v>13</v>
      </c>
      <c r="B52" s="56">
        <f>SUM(B2:B49)</f>
        <v>0</v>
      </c>
      <c r="C52" s="56">
        <f t="shared" ref="C52:H52" si="3">SUM(C2:C49)</f>
        <v>0</v>
      </c>
      <c r="D52" s="56">
        <f t="shared" si="3"/>
        <v>0</v>
      </c>
      <c r="E52" s="56">
        <f t="shared" si="3"/>
        <v>0</v>
      </c>
      <c r="F52" s="56">
        <f t="shared" si="3"/>
        <v>0</v>
      </c>
      <c r="G52" s="56">
        <f t="shared" si="3"/>
        <v>0</v>
      </c>
      <c r="H52" s="56">
        <f t="shared" si="3"/>
        <v>0</v>
      </c>
    </row>
  </sheetData>
  <conditionalFormatting sqref="C2:C49">
    <cfRule type="cellIs" dxfId="29" priority="1" stopIfTrue="1" operator="equal">
      <formula>"Tax?"</formula>
    </cfRule>
  </conditionalFormatting>
  <pageMargins left="0.5" right="0.5" top="0.75" bottom="0.5" header="0.25" footer="0.25"/>
  <pageSetup paperSize="0" orientation="portrait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"/>
  <sheetViews>
    <sheetView showGridLines="0" workbookViewId="0">
      <selection activeCell="A12" sqref="A12"/>
    </sheetView>
  </sheetViews>
  <sheetFormatPr defaultColWidth="10.25" defaultRowHeight="20.100000000000001" customHeight="1"/>
  <cols>
    <col min="1" max="1" width="55.8125" style="1" customWidth="1"/>
    <col min="2" max="2" width="7.875" style="1" customWidth="1"/>
    <col min="3" max="3" width="10.25" style="1" customWidth="1"/>
    <col min="4" max="4" width="4.125" style="1" customWidth="1"/>
    <col min="5" max="5" width="11.5" style="1" customWidth="1"/>
    <col min="6" max="6" width="5.625" style="1" customWidth="1"/>
    <col min="7" max="7" width="11.875" style="1" customWidth="1"/>
    <col min="8" max="9" width="10.25" style="1" customWidth="1"/>
    <col min="10" max="10" width="34.25" style="1" customWidth="1"/>
    <col min="11" max="16384" width="10.25" style="1"/>
  </cols>
  <sheetData>
    <row r="1" spans="1:13" ht="26.25">
      <c r="A1" s="62" t="s">
        <v>21</v>
      </c>
      <c r="B1" s="62" t="s">
        <v>22</v>
      </c>
      <c r="C1" s="63" t="s">
        <v>23</v>
      </c>
      <c r="D1" s="62" t="s">
        <v>24</v>
      </c>
      <c r="E1" s="62" t="s">
        <v>19</v>
      </c>
      <c r="F1" s="62" t="s">
        <v>25</v>
      </c>
      <c r="G1" s="62" t="s">
        <v>26</v>
      </c>
    </row>
    <row r="2" spans="1:13" ht="17.850000000000001" customHeight="1">
      <c r="A2" s="75" t="s">
        <v>66</v>
      </c>
      <c r="B2" s="75">
        <v>1</v>
      </c>
      <c r="C2" s="76"/>
      <c r="D2" s="75">
        <v>1</v>
      </c>
      <c r="E2" s="77"/>
      <c r="F2" s="75"/>
      <c r="G2" s="75">
        <f t="shared" ref="G2:G7" si="0">ROUND(IF(B2="Lot",F2/D2,B2*F2/D2),0)</f>
        <v>0</v>
      </c>
    </row>
    <row r="3" spans="1:13" ht="17.850000000000001" customHeight="1">
      <c r="A3" s="117" t="s">
        <v>65</v>
      </c>
      <c r="B3" s="117">
        <v>1</v>
      </c>
      <c r="C3" s="76"/>
      <c r="D3" s="117">
        <v>1</v>
      </c>
      <c r="E3" s="77">
        <f t="shared" ref="E3:E7" si="1">IF(B3="Lot",IF(C3="Quote","INPUT QUOTE",C3/D3),IF(C3="Quote","INPUT QUOTE",B3*C3/D3))</f>
        <v>0</v>
      </c>
      <c r="F3" s="117"/>
      <c r="G3" s="117">
        <f t="shared" si="0"/>
        <v>0</v>
      </c>
    </row>
    <row r="4" spans="1:13" ht="17.850000000000001" customHeight="1">
      <c r="A4" s="117"/>
      <c r="B4" s="117">
        <v>1</v>
      </c>
      <c r="C4" s="76"/>
      <c r="D4" s="117">
        <v>1</v>
      </c>
      <c r="E4" s="77">
        <f t="shared" si="1"/>
        <v>0</v>
      </c>
      <c r="F4" s="117"/>
      <c r="G4" s="117">
        <f t="shared" si="0"/>
        <v>0</v>
      </c>
    </row>
    <row r="5" spans="1:13" ht="17.850000000000001" customHeight="1">
      <c r="A5" s="117"/>
      <c r="B5" s="117">
        <v>1</v>
      </c>
      <c r="C5" s="76"/>
      <c r="D5" s="117">
        <v>1</v>
      </c>
      <c r="E5" s="77">
        <f t="shared" si="1"/>
        <v>0</v>
      </c>
      <c r="F5" s="117"/>
      <c r="G5" s="117"/>
    </row>
    <row r="6" spans="1:13" ht="17.850000000000001" customHeight="1">
      <c r="A6" s="120"/>
      <c r="B6" s="117">
        <v>1</v>
      </c>
      <c r="C6" s="76"/>
      <c r="D6" s="75">
        <v>1</v>
      </c>
      <c r="E6" s="77">
        <f t="shared" si="1"/>
        <v>0</v>
      </c>
      <c r="F6" s="75"/>
      <c r="G6" s="75">
        <f t="shared" si="0"/>
        <v>0</v>
      </c>
    </row>
    <row r="7" spans="1:13" ht="17.850000000000001" customHeight="1">
      <c r="A7" s="75"/>
      <c r="B7" s="117">
        <v>1</v>
      </c>
      <c r="C7" s="76"/>
      <c r="D7" s="75">
        <v>1</v>
      </c>
      <c r="E7" s="77">
        <f t="shared" si="1"/>
        <v>0</v>
      </c>
      <c r="F7" s="75"/>
      <c r="G7" s="75">
        <f t="shared" si="0"/>
        <v>0</v>
      </c>
      <c r="J7" s="116"/>
    </row>
    <row r="8" spans="1:13" ht="17.850000000000001" customHeight="1">
      <c r="A8" s="75" t="s">
        <v>63</v>
      </c>
      <c r="B8" s="117">
        <v>1</v>
      </c>
      <c r="C8" s="76">
        <v>300</v>
      </c>
      <c r="D8" s="75">
        <v>1</v>
      </c>
      <c r="E8" s="77">
        <f t="shared" ref="E8:E28" si="2">IF(B8="Lot",IF(C8="Quote","INPUT QUOTE",C8/D8),IF(C8="Quote","INPUT QUOTE",B8*C8/D8))</f>
        <v>300</v>
      </c>
      <c r="F8" s="75"/>
      <c r="G8" s="75">
        <f t="shared" ref="G8:G28" si="3">ROUND(IF(B8="Lot",F8/D8,B8*F8/D8),0)</f>
        <v>0</v>
      </c>
      <c r="I8" s="82" t="s">
        <v>31</v>
      </c>
      <c r="J8" s="152">
        <f>job</f>
        <v>0</v>
      </c>
      <c r="K8" s="152"/>
      <c r="L8" s="152"/>
      <c r="M8" s="152"/>
    </row>
    <row r="9" spans="1:13" ht="17.850000000000001" customHeight="1">
      <c r="A9" s="75"/>
      <c r="B9" s="117">
        <v>1</v>
      </c>
      <c r="C9" s="76"/>
      <c r="D9" s="75">
        <v>1</v>
      </c>
      <c r="E9" s="77">
        <f t="shared" si="2"/>
        <v>0</v>
      </c>
      <c r="F9" s="75"/>
      <c r="G9" s="75">
        <f t="shared" si="3"/>
        <v>0</v>
      </c>
      <c r="I9" s="85" t="s">
        <v>36</v>
      </c>
      <c r="J9" s="114" t="s">
        <v>61</v>
      </c>
    </row>
    <row r="10" spans="1:13" ht="17.850000000000001" customHeight="1">
      <c r="A10" s="75"/>
      <c r="B10" s="117">
        <v>1</v>
      </c>
      <c r="C10" s="76"/>
      <c r="D10" s="75">
        <v>1</v>
      </c>
      <c r="E10" s="77">
        <f t="shared" si="2"/>
        <v>0</v>
      </c>
      <c r="F10" s="75"/>
      <c r="G10" s="75">
        <f t="shared" si="3"/>
        <v>0</v>
      </c>
    </row>
    <row r="11" spans="1:13" ht="17.850000000000001" customHeight="1">
      <c r="A11" s="75"/>
      <c r="B11" s="117">
        <v>1</v>
      </c>
      <c r="C11" s="76"/>
      <c r="D11" s="75">
        <v>1</v>
      </c>
      <c r="E11" s="77">
        <f t="shared" si="2"/>
        <v>0</v>
      </c>
      <c r="F11" s="75"/>
      <c r="G11" s="75">
        <f t="shared" si="3"/>
        <v>0</v>
      </c>
    </row>
    <row r="12" spans="1:13" ht="17.850000000000001" customHeight="1">
      <c r="A12" s="75"/>
      <c r="B12" s="117">
        <v>1</v>
      </c>
      <c r="C12" s="76"/>
      <c r="D12" s="75">
        <v>1</v>
      </c>
      <c r="E12" s="77">
        <f t="shared" si="2"/>
        <v>0</v>
      </c>
      <c r="F12" s="75"/>
      <c r="G12" s="75">
        <f t="shared" si="3"/>
        <v>0</v>
      </c>
    </row>
    <row r="13" spans="1:13" ht="17.850000000000001" customHeight="1">
      <c r="A13" s="75"/>
      <c r="B13" s="117">
        <v>1</v>
      </c>
      <c r="C13" s="76"/>
      <c r="D13" s="75">
        <v>1</v>
      </c>
      <c r="E13" s="77">
        <f t="shared" si="2"/>
        <v>0</v>
      </c>
      <c r="F13" s="75"/>
      <c r="G13" s="75">
        <f t="shared" si="3"/>
        <v>0</v>
      </c>
    </row>
    <row r="14" spans="1:13" ht="17.850000000000001" customHeight="1">
      <c r="A14" s="75"/>
      <c r="B14" s="117">
        <v>1</v>
      </c>
      <c r="C14" s="76"/>
      <c r="D14" s="75">
        <v>1</v>
      </c>
      <c r="E14" s="77">
        <f t="shared" si="2"/>
        <v>0</v>
      </c>
      <c r="F14" s="75"/>
      <c r="G14" s="75">
        <f t="shared" si="3"/>
        <v>0</v>
      </c>
    </row>
    <row r="15" spans="1:13" ht="17.850000000000001" customHeight="1">
      <c r="A15" s="75"/>
      <c r="B15" s="117">
        <v>1</v>
      </c>
      <c r="C15" s="76"/>
      <c r="D15" s="75">
        <v>1</v>
      </c>
      <c r="E15" s="77">
        <f t="shared" si="2"/>
        <v>0</v>
      </c>
      <c r="F15" s="75"/>
      <c r="G15" s="75">
        <f t="shared" si="3"/>
        <v>0</v>
      </c>
    </row>
    <row r="16" spans="1:13" ht="17.850000000000001" customHeight="1">
      <c r="A16" s="75"/>
      <c r="B16" s="117">
        <v>1</v>
      </c>
      <c r="C16" s="76"/>
      <c r="D16" s="75">
        <v>1</v>
      </c>
      <c r="E16" s="77">
        <f t="shared" si="2"/>
        <v>0</v>
      </c>
      <c r="F16" s="75"/>
      <c r="G16" s="75">
        <f t="shared" si="3"/>
        <v>0</v>
      </c>
    </row>
    <row r="17" spans="1:9" ht="17.850000000000001" customHeight="1">
      <c r="A17" s="75"/>
      <c r="B17" s="117">
        <v>1</v>
      </c>
      <c r="C17" s="76"/>
      <c r="D17" s="75">
        <v>1</v>
      </c>
      <c r="E17" s="77">
        <f t="shared" si="2"/>
        <v>0</v>
      </c>
      <c r="F17" s="75"/>
      <c r="G17" s="75">
        <f t="shared" si="3"/>
        <v>0</v>
      </c>
    </row>
    <row r="18" spans="1:9" ht="17.850000000000001" customHeight="1">
      <c r="A18" s="75"/>
      <c r="B18" s="117">
        <v>1</v>
      </c>
      <c r="C18" s="76"/>
      <c r="D18" s="75">
        <v>1</v>
      </c>
      <c r="E18" s="77">
        <f t="shared" si="2"/>
        <v>0</v>
      </c>
      <c r="F18" s="75"/>
      <c r="G18" s="75">
        <f t="shared" si="3"/>
        <v>0</v>
      </c>
    </row>
    <row r="19" spans="1:9" ht="17.850000000000001" customHeight="1">
      <c r="A19" s="75"/>
      <c r="B19" s="75"/>
      <c r="C19" s="76"/>
      <c r="D19" s="75">
        <v>1</v>
      </c>
      <c r="E19" s="77">
        <f t="shared" si="2"/>
        <v>0</v>
      </c>
      <c r="F19" s="75"/>
      <c r="G19" s="75">
        <f t="shared" si="3"/>
        <v>0</v>
      </c>
    </row>
    <row r="20" spans="1:9" ht="17.850000000000001" customHeight="1">
      <c r="A20" s="75"/>
      <c r="B20" s="75"/>
      <c r="C20" s="76"/>
      <c r="D20" s="75">
        <v>1</v>
      </c>
      <c r="E20" s="77">
        <f t="shared" si="2"/>
        <v>0</v>
      </c>
      <c r="F20" s="75"/>
      <c r="G20" s="75">
        <f t="shared" si="3"/>
        <v>0</v>
      </c>
    </row>
    <row r="21" spans="1:9" ht="17.850000000000001" customHeight="1">
      <c r="A21" s="75"/>
      <c r="B21" s="75"/>
      <c r="C21" s="76"/>
      <c r="D21" s="75">
        <v>1</v>
      </c>
      <c r="E21" s="77">
        <f t="shared" si="2"/>
        <v>0</v>
      </c>
      <c r="F21" s="75"/>
      <c r="G21" s="75">
        <f t="shared" si="3"/>
        <v>0</v>
      </c>
    </row>
    <row r="22" spans="1:9" ht="17.850000000000001" customHeight="1">
      <c r="A22" s="75"/>
      <c r="B22" s="75"/>
      <c r="C22" s="76"/>
      <c r="D22" s="75">
        <v>1</v>
      </c>
      <c r="E22" s="77">
        <f t="shared" si="2"/>
        <v>0</v>
      </c>
      <c r="F22" s="75"/>
      <c r="G22" s="75">
        <f t="shared" si="3"/>
        <v>0</v>
      </c>
    </row>
    <row r="23" spans="1:9" ht="17.850000000000001" customHeight="1">
      <c r="A23" s="75"/>
      <c r="B23" s="75"/>
      <c r="C23" s="76"/>
      <c r="D23" s="75">
        <v>1</v>
      </c>
      <c r="E23" s="77">
        <f t="shared" si="2"/>
        <v>0</v>
      </c>
      <c r="F23" s="75"/>
      <c r="G23" s="75">
        <f t="shared" si="3"/>
        <v>0</v>
      </c>
    </row>
    <row r="24" spans="1:9" ht="17.850000000000001" customHeight="1">
      <c r="A24" s="75"/>
      <c r="B24" s="75"/>
      <c r="C24" s="76"/>
      <c r="D24" s="75">
        <v>1</v>
      </c>
      <c r="E24" s="77">
        <f t="shared" si="2"/>
        <v>0</v>
      </c>
      <c r="F24" s="75"/>
      <c r="G24" s="75">
        <f t="shared" si="3"/>
        <v>0</v>
      </c>
    </row>
    <row r="25" spans="1:9" ht="17.850000000000001" customHeight="1">
      <c r="A25" s="75"/>
      <c r="B25" s="75"/>
      <c r="C25" s="76"/>
      <c r="D25" s="75">
        <v>1</v>
      </c>
      <c r="E25" s="77">
        <f t="shared" si="2"/>
        <v>0</v>
      </c>
      <c r="F25" s="75"/>
      <c r="G25" s="75">
        <f t="shared" si="3"/>
        <v>0</v>
      </c>
    </row>
    <row r="26" spans="1:9" ht="17.850000000000001" customHeight="1">
      <c r="A26" s="75"/>
      <c r="B26" s="75"/>
      <c r="C26" s="76"/>
      <c r="D26" s="75">
        <v>1</v>
      </c>
      <c r="E26" s="77">
        <f t="shared" si="2"/>
        <v>0</v>
      </c>
      <c r="F26" s="75"/>
      <c r="G26" s="75">
        <f t="shared" si="3"/>
        <v>0</v>
      </c>
    </row>
    <row r="27" spans="1:9" ht="17.850000000000001" customHeight="1">
      <c r="A27" s="75"/>
      <c r="B27" s="75"/>
      <c r="C27" s="76"/>
      <c r="D27" s="75">
        <v>1</v>
      </c>
      <c r="E27" s="77">
        <f t="shared" si="2"/>
        <v>0</v>
      </c>
      <c r="F27" s="75"/>
      <c r="G27" s="75">
        <f t="shared" si="3"/>
        <v>0</v>
      </c>
    </row>
    <row r="28" spans="1:9" ht="17.850000000000001" customHeight="1">
      <c r="A28" s="78"/>
      <c r="B28" s="78"/>
      <c r="C28" s="79"/>
      <c r="D28" s="78">
        <v>1</v>
      </c>
      <c r="E28" s="80">
        <f t="shared" si="2"/>
        <v>0</v>
      </c>
      <c r="F28" s="78"/>
      <c r="G28" s="78">
        <f t="shared" si="3"/>
        <v>0</v>
      </c>
    </row>
    <row r="29" spans="1:9" ht="13.15">
      <c r="A29" s="66"/>
      <c r="B29" s="66"/>
      <c r="C29" s="67"/>
      <c r="D29" s="68"/>
      <c r="E29" s="69">
        <f>SUM(E2:E28)</f>
        <v>300</v>
      </c>
      <c r="F29" s="66"/>
      <c r="G29" s="70">
        <f>SUM(G2:G28)</f>
        <v>0</v>
      </c>
      <c r="H29" s="74" t="s">
        <v>28</v>
      </c>
      <c r="I29" s="74" t="s">
        <v>27</v>
      </c>
    </row>
  </sheetData>
  <mergeCells count="1">
    <mergeCell ref="J8:M8"/>
  </mergeCells>
  <conditionalFormatting sqref="E8:E28">
    <cfRule type="cellIs" dxfId="28" priority="5" stopIfTrue="1" operator="equal">
      <formula>0</formula>
    </cfRule>
  </conditionalFormatting>
  <conditionalFormatting sqref="G8:G28">
    <cfRule type="cellIs" dxfId="27" priority="6" stopIfTrue="1" operator="equal">
      <formula>0</formula>
    </cfRule>
  </conditionalFormatting>
  <conditionalFormatting sqref="E2 E6:E7">
    <cfRule type="cellIs" dxfId="26" priority="3" stopIfTrue="1" operator="equal">
      <formula>0</formula>
    </cfRule>
  </conditionalFormatting>
  <conditionalFormatting sqref="G2 G6:G7">
    <cfRule type="cellIs" dxfId="25" priority="4" stopIfTrue="1" operator="equal">
      <formula>0</formula>
    </cfRule>
  </conditionalFormatting>
  <conditionalFormatting sqref="E3:E5">
    <cfRule type="cellIs" dxfId="24" priority="1" stopIfTrue="1" operator="equal">
      <formula>0</formula>
    </cfRule>
  </conditionalFormatting>
  <conditionalFormatting sqref="G3:G5">
    <cfRule type="cellIs" dxfId="23" priority="2" stopIfTrue="1" operator="equal">
      <formula>0</formula>
    </cfRule>
  </conditionalFormatting>
  <pageMargins left="0.75" right="0.75" top="0.75" bottom="0.5" header="0.25" footer="0.25"/>
  <pageSetup orientation="portrait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showGridLines="0" topLeftCell="A6" workbookViewId="0">
      <selection activeCell="B31" sqref="B31:H31"/>
    </sheetView>
  </sheetViews>
  <sheetFormatPr defaultColWidth="10.25" defaultRowHeight="20.100000000000001" customHeight="1"/>
  <cols>
    <col min="1" max="1" width="14" style="1" customWidth="1"/>
    <col min="2" max="2" width="9" style="1" customWidth="1"/>
    <col min="3" max="3" width="7.375" style="1" customWidth="1"/>
    <col min="4" max="4" width="10" style="1" customWidth="1"/>
    <col min="5" max="5" width="8.375" style="1" customWidth="1"/>
    <col min="6" max="6" width="8.625" style="1" customWidth="1"/>
    <col min="7" max="8" width="9.875" style="1" customWidth="1"/>
    <col min="9" max="10" width="10.25" style="1" customWidth="1"/>
    <col min="11" max="11" width="29.875" style="1" customWidth="1"/>
    <col min="12" max="16384" width="10.25" style="1"/>
  </cols>
  <sheetData>
    <row r="1" spans="1:14" ht="26.25">
      <c r="A1" s="32" t="s">
        <v>18</v>
      </c>
      <c r="B1" s="33" t="s">
        <v>19</v>
      </c>
      <c r="C1" s="34" t="s">
        <v>14</v>
      </c>
      <c r="D1" s="35" t="s">
        <v>1</v>
      </c>
      <c r="E1" s="36" t="s">
        <v>3</v>
      </c>
      <c r="F1" s="37" t="s">
        <v>4</v>
      </c>
      <c r="G1" s="38" t="s">
        <v>5</v>
      </c>
      <c r="H1" s="39" t="s">
        <v>6</v>
      </c>
      <c r="J1" s="74" t="s">
        <v>38</v>
      </c>
    </row>
    <row r="2" spans="1:14" ht="16.5" customHeight="1">
      <c r="A2" s="15" t="str">
        <f>'Misc - Pricing Calcul'!A2</f>
        <v>Bid Time</v>
      </c>
      <c r="B2" s="40">
        <f>'Misc - Pricing Calcul'!E2</f>
        <v>0</v>
      </c>
      <c r="C2" s="41">
        <f>IF('Misc - Pricing Calcul'!C2="Quote","Tax?",B2*'Summary - Rates'!B$1)</f>
        <v>0</v>
      </c>
      <c r="D2" s="42">
        <f>SUM(B2:C2)</f>
        <v>0</v>
      </c>
      <c r="E2" s="43">
        <f>'Misc - Pricing Calcul'!G2*'Summary - Rates'!B$2</f>
        <v>0</v>
      </c>
      <c r="F2" s="72">
        <f>SUM(D2:E2)</f>
        <v>0</v>
      </c>
      <c r="G2" s="13">
        <f>IF('Misc - Pricing Calcul'!C2="Quote",(D2*'Summary - Rates'!B$4)+(E2*'Summary - Rates'!B$3),F2*'Summary - Rates'!B$3)</f>
        <v>0</v>
      </c>
      <c r="H2" s="73">
        <f>SUM(F2:G2)</f>
        <v>0</v>
      </c>
    </row>
    <row r="3" spans="1:14" ht="16.5" customHeight="1">
      <c r="A3" s="15" t="str">
        <f>'Misc - Pricing Calcul'!A3</f>
        <v>Inspection</v>
      </c>
      <c r="B3" s="40">
        <f>'Misc - Pricing Calcul'!E3</f>
        <v>0</v>
      </c>
      <c r="C3" s="41">
        <f>IF('Misc - Pricing Calcul'!C3="Quote","Tax?",B3*'Summary - Rates'!B$1)</f>
        <v>0</v>
      </c>
      <c r="D3" s="42">
        <f t="shared" ref="D3:D28" si="0">SUM(B3:C3)</f>
        <v>0</v>
      </c>
      <c r="E3" s="43">
        <f>'Misc - Pricing Calcul'!G3*'Summary - Rates'!B$2</f>
        <v>0</v>
      </c>
      <c r="F3" s="72">
        <f t="shared" ref="F3:F28" si="1">SUM(D3:E3)</f>
        <v>0</v>
      </c>
      <c r="G3" s="13">
        <f>IF('Misc - Pricing Calcul'!C3="Quote",(D3*'Summary - Rates'!B$4)+(E3*'Summary - Rates'!B$3),F3*'Summary - Rates'!B$3)</f>
        <v>0</v>
      </c>
      <c r="H3" s="73">
        <f t="shared" ref="H3:H28" si="2">SUM(F3:G3)</f>
        <v>0</v>
      </c>
    </row>
    <row r="4" spans="1:14" ht="16.5" customHeight="1">
      <c r="A4" s="15">
        <f>'Misc - Pricing Calcul'!A4</f>
        <v>0</v>
      </c>
      <c r="B4" s="40">
        <f>'Misc - Pricing Calcul'!E4</f>
        <v>0</v>
      </c>
      <c r="C4" s="41">
        <f>IF('Misc - Pricing Calcul'!C4="Quote","Tax?",B4*'Summary - Rates'!B$1)</f>
        <v>0</v>
      </c>
      <c r="D4" s="42">
        <f t="shared" si="0"/>
        <v>0</v>
      </c>
      <c r="E4" s="43">
        <f>'Misc - Pricing Calcul'!G4*'Summary - Rates'!B$2</f>
        <v>0</v>
      </c>
      <c r="F4" s="72">
        <f t="shared" si="1"/>
        <v>0</v>
      </c>
      <c r="G4" s="13">
        <f>IF('Misc - Pricing Calcul'!C4="Quote",(D4*'Summary - Rates'!B$4)+(E4*'Summary - Rates'!B$3),F4*'Summary - Rates'!B$3)</f>
        <v>0</v>
      </c>
      <c r="H4" s="73">
        <f t="shared" si="2"/>
        <v>0</v>
      </c>
    </row>
    <row r="5" spans="1:14" ht="16.5" customHeight="1">
      <c r="A5" s="15">
        <f>'Misc - Pricing Calcul'!A5</f>
        <v>0</v>
      </c>
      <c r="B5" s="40">
        <f>'Misc - Pricing Calcul'!E5</f>
        <v>0</v>
      </c>
      <c r="C5" s="41">
        <f>IF('Misc - Pricing Calcul'!C5="Quote","Tax?",B5*'Summary - Rates'!B$1)</f>
        <v>0</v>
      </c>
      <c r="D5" s="42">
        <f t="shared" si="0"/>
        <v>0</v>
      </c>
      <c r="E5" s="43">
        <f>'Misc - Pricing Calcul'!G5*'Summary - Rates'!B$2</f>
        <v>0</v>
      </c>
      <c r="F5" s="72">
        <f t="shared" si="1"/>
        <v>0</v>
      </c>
      <c r="G5" s="13">
        <f>IF('Misc - Pricing Calcul'!C5="Quote",(D5*'Summary - Rates'!B$4)+(E5*'Summary - Rates'!B$3),F5*'Summary - Rates'!B$3)</f>
        <v>0</v>
      </c>
      <c r="H5" s="73">
        <f t="shared" si="2"/>
        <v>0</v>
      </c>
    </row>
    <row r="6" spans="1:14" ht="16.5" customHeight="1">
      <c r="A6" s="15">
        <f>'Misc - Pricing Calcul'!A6</f>
        <v>0</v>
      </c>
      <c r="B6" s="40">
        <f>'Misc - Pricing Calcul'!E6</f>
        <v>0</v>
      </c>
      <c r="C6" s="41">
        <f>IF('Misc - Pricing Calcul'!C6="Quote","Tax?",B6*'Summary - Rates'!B$1)</f>
        <v>0</v>
      </c>
      <c r="D6" s="42">
        <f t="shared" si="0"/>
        <v>0</v>
      </c>
      <c r="E6" s="43">
        <f>'Misc - Pricing Calcul'!G6*'Summary - Rates'!B$2</f>
        <v>0</v>
      </c>
      <c r="F6" s="72">
        <f t="shared" si="1"/>
        <v>0</v>
      </c>
      <c r="G6" s="13">
        <f>IF('Misc - Pricing Calcul'!C6="Quote",(D6*'Summary - Rates'!B$4)+(E6*'Summary - Rates'!B$3),F6*'Summary - Rates'!B$3)</f>
        <v>0</v>
      </c>
      <c r="H6" s="73">
        <f t="shared" si="2"/>
        <v>0</v>
      </c>
    </row>
    <row r="7" spans="1:14" ht="16.5" customHeight="1">
      <c r="A7" s="15">
        <f>'Misc - Pricing Calcul'!A7</f>
        <v>0</v>
      </c>
      <c r="B7" s="40">
        <f>'Misc - Pricing Calcul'!E7</f>
        <v>0</v>
      </c>
      <c r="C7" s="41">
        <f>IF('Misc - Pricing Calcul'!C7="Quote","Tax?",B7*'Summary - Rates'!B$1)</f>
        <v>0</v>
      </c>
      <c r="D7" s="42">
        <f t="shared" si="0"/>
        <v>0</v>
      </c>
      <c r="E7" s="43">
        <f>'Misc - Pricing Calcul'!G7*'Summary - Rates'!B$2</f>
        <v>0</v>
      </c>
      <c r="F7" s="72">
        <f t="shared" si="1"/>
        <v>0</v>
      </c>
      <c r="G7" s="13">
        <f>IF('Misc - Pricing Calcul'!C7="Quote",(D7*'Summary - Rates'!B$4)+(E7*'Summary - Rates'!B$3),F7*'Summary - Rates'!B$3)</f>
        <v>0</v>
      </c>
      <c r="H7" s="73">
        <f t="shared" si="2"/>
        <v>0</v>
      </c>
    </row>
    <row r="8" spans="1:14" ht="16.5" customHeight="1">
      <c r="A8" s="15" t="str">
        <f>'Misc - Pricing Calcul'!A8</f>
        <v>Other</v>
      </c>
      <c r="B8" s="40">
        <f>'Misc - Pricing Calcul'!E8</f>
        <v>300</v>
      </c>
      <c r="C8" s="41">
        <f>IF('Misc - Pricing Calcul'!C8="Quote","Tax?",B8*'Summary - Rates'!B$1)</f>
        <v>32.25</v>
      </c>
      <c r="D8" s="42">
        <f t="shared" si="0"/>
        <v>332.25</v>
      </c>
      <c r="E8" s="43">
        <f>'Misc - Pricing Calcul'!G8*'Summary - Rates'!B$2</f>
        <v>0</v>
      </c>
      <c r="F8" s="72">
        <f t="shared" si="1"/>
        <v>332.25</v>
      </c>
      <c r="G8" s="13">
        <f>IF('Misc - Pricing Calcul'!C8="Quote",(D8*'Summary - Rates'!B$4)+(E8*'Summary - Rates'!B$3),F8*'Summary - Rates'!B$3)</f>
        <v>99.674999999999997</v>
      </c>
      <c r="H8" s="73">
        <f t="shared" si="2"/>
        <v>431.92500000000001</v>
      </c>
      <c r="J8" s="82" t="s">
        <v>31</v>
      </c>
      <c r="K8" s="152">
        <f>job</f>
        <v>0</v>
      </c>
      <c r="L8" s="152"/>
      <c r="M8" s="152"/>
      <c r="N8" s="152"/>
    </row>
    <row r="9" spans="1:14" ht="16.5" customHeight="1">
      <c r="A9" s="15">
        <f>'Misc - Pricing Calcul'!A9</f>
        <v>0</v>
      </c>
      <c r="B9" s="40">
        <f>'Misc - Pricing Calcul'!E9</f>
        <v>0</v>
      </c>
      <c r="C9" s="41">
        <f>IF('Misc - Pricing Calcul'!C9="Quote","Tax?",B9*'Summary - Rates'!B$1)</f>
        <v>0</v>
      </c>
      <c r="D9" s="42">
        <f t="shared" si="0"/>
        <v>0</v>
      </c>
      <c r="E9" s="43">
        <f>'Misc - Pricing Calcul'!G9*'Summary - Rates'!B$2</f>
        <v>0</v>
      </c>
      <c r="F9" s="72">
        <f t="shared" si="1"/>
        <v>0</v>
      </c>
      <c r="G9" s="13">
        <f>IF('Misc - Pricing Calcul'!C9="Quote",(D9*'Summary - Rates'!B$4)+(E9*'Summary - Rates'!B$3),F9*'Summary - Rates'!B$3)</f>
        <v>0</v>
      </c>
      <c r="H9" s="73">
        <f t="shared" si="2"/>
        <v>0</v>
      </c>
      <c r="J9" s="85" t="s">
        <v>36</v>
      </c>
      <c r="K9" s="114" t="str">
        <f>'Misc - Pricing Calcul'!J9</f>
        <v>Misc</v>
      </c>
    </row>
    <row r="10" spans="1:14" ht="16.5" customHeight="1">
      <c r="A10" s="15">
        <f>'Misc - Pricing Calcul'!A10</f>
        <v>0</v>
      </c>
      <c r="B10" s="40">
        <f>'Misc - Pricing Calcul'!E10</f>
        <v>0</v>
      </c>
      <c r="C10" s="41">
        <f>IF('Misc - Pricing Calcul'!C10="Quote","Tax?",B10*'Summary - Rates'!B$1)</f>
        <v>0</v>
      </c>
      <c r="D10" s="42">
        <f t="shared" si="0"/>
        <v>0</v>
      </c>
      <c r="E10" s="43">
        <f>'Misc - Pricing Calcul'!G10*'Summary - Rates'!B$2</f>
        <v>0</v>
      </c>
      <c r="F10" s="72">
        <f t="shared" si="1"/>
        <v>0</v>
      </c>
      <c r="G10" s="13">
        <f>IF('Misc - Pricing Calcul'!C10="Quote",(D10*'Summary - Rates'!B$4)+(E10*'Summary - Rates'!B$3),F10*'Summary - Rates'!B$3)</f>
        <v>0</v>
      </c>
      <c r="H10" s="73">
        <f t="shared" si="2"/>
        <v>0</v>
      </c>
    </row>
    <row r="11" spans="1:14" ht="16.5" customHeight="1">
      <c r="A11" s="15">
        <f>'Misc - Pricing Calcul'!A11</f>
        <v>0</v>
      </c>
      <c r="B11" s="40">
        <f>'Misc - Pricing Calcul'!E11</f>
        <v>0</v>
      </c>
      <c r="C11" s="41">
        <f>IF('Misc - Pricing Calcul'!C11="Quote","Tax?",B11*'Summary - Rates'!B$1)</f>
        <v>0</v>
      </c>
      <c r="D11" s="42">
        <f t="shared" si="0"/>
        <v>0</v>
      </c>
      <c r="E11" s="43">
        <f>'Misc - Pricing Calcul'!G11*'Summary - Rates'!B$2</f>
        <v>0</v>
      </c>
      <c r="F11" s="72">
        <f t="shared" si="1"/>
        <v>0</v>
      </c>
      <c r="G11" s="13">
        <f>IF('Misc - Pricing Calcul'!C11="Quote",(D11*'Summary - Rates'!B$4)+(E11*'Summary - Rates'!B$3),F11*'Summary - Rates'!B$3)</f>
        <v>0</v>
      </c>
      <c r="H11" s="73">
        <f t="shared" si="2"/>
        <v>0</v>
      </c>
    </row>
    <row r="12" spans="1:14" ht="16.5" customHeight="1">
      <c r="A12" s="15">
        <f>'Misc - Pricing Calcul'!A12</f>
        <v>0</v>
      </c>
      <c r="B12" s="40">
        <f>'Misc - Pricing Calcul'!E12</f>
        <v>0</v>
      </c>
      <c r="C12" s="41">
        <f>IF('Misc - Pricing Calcul'!C12="Quote","Tax?",B12*'Summary - Rates'!B$1)</f>
        <v>0</v>
      </c>
      <c r="D12" s="42">
        <f t="shared" si="0"/>
        <v>0</v>
      </c>
      <c r="E12" s="43">
        <f>'Misc - Pricing Calcul'!G12*'Summary - Rates'!B$2</f>
        <v>0</v>
      </c>
      <c r="F12" s="72">
        <f t="shared" si="1"/>
        <v>0</v>
      </c>
      <c r="G12" s="13">
        <f>IF('Misc - Pricing Calcul'!C12="Quote",(D12*'Summary - Rates'!B$4)+(E12*'Summary - Rates'!B$3),F12*'Summary - Rates'!B$3)</f>
        <v>0</v>
      </c>
      <c r="H12" s="73">
        <f t="shared" si="2"/>
        <v>0</v>
      </c>
    </row>
    <row r="13" spans="1:14" ht="16.5" customHeight="1">
      <c r="A13" s="15">
        <f>'Misc - Pricing Calcul'!A13</f>
        <v>0</v>
      </c>
      <c r="B13" s="40">
        <f>'Misc - Pricing Calcul'!E13</f>
        <v>0</v>
      </c>
      <c r="C13" s="41">
        <f>IF('Misc - Pricing Calcul'!C13="Quote","Tax?",B13*'Summary - Rates'!B$1)</f>
        <v>0</v>
      </c>
      <c r="D13" s="42">
        <f t="shared" si="0"/>
        <v>0</v>
      </c>
      <c r="E13" s="43">
        <f>'Misc - Pricing Calcul'!G13*'Summary - Rates'!B$2</f>
        <v>0</v>
      </c>
      <c r="F13" s="72">
        <f t="shared" si="1"/>
        <v>0</v>
      </c>
      <c r="G13" s="13">
        <f>IF('Misc - Pricing Calcul'!C13="Quote",(D13*'Summary - Rates'!B$4)+(E13*'Summary - Rates'!B$3),F13*'Summary - Rates'!B$3)</f>
        <v>0</v>
      </c>
      <c r="H13" s="73">
        <f t="shared" si="2"/>
        <v>0</v>
      </c>
    </row>
    <row r="14" spans="1:14" ht="16.5" customHeight="1">
      <c r="A14" s="15">
        <f>'Misc - Pricing Calcul'!A14</f>
        <v>0</v>
      </c>
      <c r="B14" s="40">
        <f>'Misc - Pricing Calcul'!E14</f>
        <v>0</v>
      </c>
      <c r="C14" s="41">
        <f>IF('Misc - Pricing Calcul'!C14="Quote","Tax?",B14*'Summary - Rates'!B$1)</f>
        <v>0</v>
      </c>
      <c r="D14" s="42">
        <f t="shared" si="0"/>
        <v>0</v>
      </c>
      <c r="E14" s="43">
        <f>'Misc - Pricing Calcul'!G14*'Summary - Rates'!B$2</f>
        <v>0</v>
      </c>
      <c r="F14" s="72">
        <f t="shared" si="1"/>
        <v>0</v>
      </c>
      <c r="G14" s="13">
        <f>IF('Misc - Pricing Calcul'!C14="Quote",(D14*'Summary - Rates'!B$4)+(E14*'Summary - Rates'!B$3),F14*'Summary - Rates'!B$3)</f>
        <v>0</v>
      </c>
      <c r="H14" s="73">
        <f t="shared" si="2"/>
        <v>0</v>
      </c>
    </row>
    <row r="15" spans="1:14" ht="16.5" customHeight="1">
      <c r="A15" s="15">
        <f>'Misc - Pricing Calcul'!A15</f>
        <v>0</v>
      </c>
      <c r="B15" s="40">
        <f>'Misc - Pricing Calcul'!E15</f>
        <v>0</v>
      </c>
      <c r="C15" s="41">
        <f>IF('Misc - Pricing Calcul'!C15="Quote","Tax?",B15*'Summary - Rates'!B$1)</f>
        <v>0</v>
      </c>
      <c r="D15" s="42">
        <f t="shared" si="0"/>
        <v>0</v>
      </c>
      <c r="E15" s="43">
        <f>'Misc - Pricing Calcul'!G15*'Summary - Rates'!B$2</f>
        <v>0</v>
      </c>
      <c r="F15" s="72">
        <f t="shared" si="1"/>
        <v>0</v>
      </c>
      <c r="G15" s="13">
        <f>IF('Misc - Pricing Calcul'!C15="Quote",(D15*'Summary - Rates'!B$4)+(E15*'Summary - Rates'!B$3),F15*'Summary - Rates'!B$3)</f>
        <v>0</v>
      </c>
      <c r="H15" s="73">
        <f t="shared" si="2"/>
        <v>0</v>
      </c>
    </row>
    <row r="16" spans="1:14" ht="16.5" customHeight="1">
      <c r="A16" s="15">
        <f>'Misc - Pricing Calcul'!A16</f>
        <v>0</v>
      </c>
      <c r="B16" s="40">
        <f>'Misc - Pricing Calcul'!E16</f>
        <v>0</v>
      </c>
      <c r="C16" s="41">
        <f>IF('Misc - Pricing Calcul'!C16="Quote","Tax?",B16*'Summary - Rates'!B$1)</f>
        <v>0</v>
      </c>
      <c r="D16" s="42">
        <f t="shared" si="0"/>
        <v>0</v>
      </c>
      <c r="E16" s="43">
        <f>'Misc - Pricing Calcul'!G16*'Summary - Rates'!B$2</f>
        <v>0</v>
      </c>
      <c r="F16" s="72">
        <f t="shared" si="1"/>
        <v>0</v>
      </c>
      <c r="G16" s="13">
        <f>IF('Misc - Pricing Calcul'!C16="Quote",(D16*'Summary - Rates'!B$4)+(E16*'Summary - Rates'!B$3),F16*'Summary - Rates'!B$3)</f>
        <v>0</v>
      </c>
      <c r="H16" s="73">
        <f t="shared" si="2"/>
        <v>0</v>
      </c>
    </row>
    <row r="17" spans="1:8" ht="16.5" customHeight="1">
      <c r="A17" s="15">
        <f>'Misc - Pricing Calcul'!A17</f>
        <v>0</v>
      </c>
      <c r="B17" s="40">
        <f>'Misc - Pricing Calcul'!E17</f>
        <v>0</v>
      </c>
      <c r="C17" s="41">
        <f>IF('Misc - Pricing Calcul'!C17="Quote","Tax?",B17*'Summary - Rates'!B$1)</f>
        <v>0</v>
      </c>
      <c r="D17" s="42">
        <f t="shared" si="0"/>
        <v>0</v>
      </c>
      <c r="E17" s="43">
        <f>'Misc - Pricing Calcul'!G17*'Summary - Rates'!B$2</f>
        <v>0</v>
      </c>
      <c r="F17" s="72">
        <f t="shared" si="1"/>
        <v>0</v>
      </c>
      <c r="G17" s="13">
        <f>IF('Misc - Pricing Calcul'!C17="Quote",(D17*'Summary - Rates'!B$4)+(E17*'Summary - Rates'!B$3),F17*'Summary - Rates'!B$3)</f>
        <v>0</v>
      </c>
      <c r="H17" s="73">
        <f t="shared" si="2"/>
        <v>0</v>
      </c>
    </row>
    <row r="18" spans="1:8" ht="16.5" customHeight="1">
      <c r="A18" s="15">
        <f>'Misc - Pricing Calcul'!A18</f>
        <v>0</v>
      </c>
      <c r="B18" s="40">
        <f>'Misc - Pricing Calcul'!E18</f>
        <v>0</v>
      </c>
      <c r="C18" s="41">
        <f>IF('Misc - Pricing Calcul'!C18="Quote","Tax?",B18*'Summary - Rates'!B$1)</f>
        <v>0</v>
      </c>
      <c r="D18" s="42">
        <f t="shared" si="0"/>
        <v>0</v>
      </c>
      <c r="E18" s="43">
        <f>'Misc - Pricing Calcul'!G18*'Summary - Rates'!B$2</f>
        <v>0</v>
      </c>
      <c r="F18" s="72">
        <f t="shared" si="1"/>
        <v>0</v>
      </c>
      <c r="G18" s="13">
        <f>IF('Misc - Pricing Calcul'!C18="Quote",(D18*'Summary - Rates'!B$4)+(E18*'Summary - Rates'!B$3),F18*'Summary - Rates'!B$3)</f>
        <v>0</v>
      </c>
      <c r="H18" s="73">
        <f t="shared" si="2"/>
        <v>0</v>
      </c>
    </row>
    <row r="19" spans="1:8" ht="16.5" customHeight="1">
      <c r="A19" s="15">
        <f>'Misc - Pricing Calcul'!A19</f>
        <v>0</v>
      </c>
      <c r="B19" s="40">
        <f>'Misc - Pricing Calcul'!E19</f>
        <v>0</v>
      </c>
      <c r="C19" s="41">
        <f>IF('Misc - Pricing Calcul'!C19="Quote","Tax?",B19*'Summary - Rates'!B$1)</f>
        <v>0</v>
      </c>
      <c r="D19" s="42">
        <f t="shared" si="0"/>
        <v>0</v>
      </c>
      <c r="E19" s="43">
        <f>'Misc - Pricing Calcul'!G19*'Summary - Rates'!B$2</f>
        <v>0</v>
      </c>
      <c r="F19" s="72">
        <f t="shared" si="1"/>
        <v>0</v>
      </c>
      <c r="G19" s="13">
        <f>IF('Misc - Pricing Calcul'!C19="Quote",(D19*'Summary - Rates'!B$4)+(E19*'Summary - Rates'!B$3),F19*'Summary - Rates'!B$3)</f>
        <v>0</v>
      </c>
      <c r="H19" s="73">
        <f t="shared" si="2"/>
        <v>0</v>
      </c>
    </row>
    <row r="20" spans="1:8" ht="16.5" customHeight="1">
      <c r="A20" s="15">
        <f>'Misc - Pricing Calcul'!A20</f>
        <v>0</v>
      </c>
      <c r="B20" s="40">
        <f>'Misc - Pricing Calcul'!E20</f>
        <v>0</v>
      </c>
      <c r="C20" s="41">
        <f>IF('Misc - Pricing Calcul'!C20="Quote","Tax?",B20*'Summary - Rates'!B$1)</f>
        <v>0</v>
      </c>
      <c r="D20" s="42">
        <f t="shared" si="0"/>
        <v>0</v>
      </c>
      <c r="E20" s="43">
        <f>'Misc - Pricing Calcul'!G20*'Summary - Rates'!B$2</f>
        <v>0</v>
      </c>
      <c r="F20" s="72">
        <f t="shared" si="1"/>
        <v>0</v>
      </c>
      <c r="G20" s="13">
        <f>IF('Misc - Pricing Calcul'!C20="Quote",(D20*'Summary - Rates'!B$4)+(E20*'Summary - Rates'!B$3),F20*'Summary - Rates'!B$3)</f>
        <v>0</v>
      </c>
      <c r="H20" s="73">
        <f t="shared" si="2"/>
        <v>0</v>
      </c>
    </row>
    <row r="21" spans="1:8" ht="16.5" customHeight="1">
      <c r="A21" s="15">
        <f>'Misc - Pricing Calcul'!A21</f>
        <v>0</v>
      </c>
      <c r="B21" s="40">
        <f>'Misc - Pricing Calcul'!E21</f>
        <v>0</v>
      </c>
      <c r="C21" s="41">
        <f>IF('Misc - Pricing Calcul'!C21="Quote","Tax?",B21*'Summary - Rates'!B$1)</f>
        <v>0</v>
      </c>
      <c r="D21" s="42">
        <f t="shared" si="0"/>
        <v>0</v>
      </c>
      <c r="E21" s="43">
        <f>'Misc - Pricing Calcul'!G21*'Summary - Rates'!B$2</f>
        <v>0</v>
      </c>
      <c r="F21" s="72">
        <f t="shared" si="1"/>
        <v>0</v>
      </c>
      <c r="G21" s="13">
        <f>IF('Misc - Pricing Calcul'!C21="Quote",(D21*'Summary - Rates'!B$4)+(E21*'Summary - Rates'!B$3),F21*'Summary - Rates'!B$3)</f>
        <v>0</v>
      </c>
      <c r="H21" s="73">
        <f t="shared" si="2"/>
        <v>0</v>
      </c>
    </row>
    <row r="22" spans="1:8" ht="16.5" customHeight="1">
      <c r="A22" s="15">
        <f>'Misc - Pricing Calcul'!A22</f>
        <v>0</v>
      </c>
      <c r="B22" s="40">
        <f>'Misc - Pricing Calcul'!E22</f>
        <v>0</v>
      </c>
      <c r="C22" s="41">
        <f>IF('Misc - Pricing Calcul'!C22="Quote","Tax?",B22*'Summary - Rates'!B$1)</f>
        <v>0</v>
      </c>
      <c r="D22" s="42">
        <f t="shared" si="0"/>
        <v>0</v>
      </c>
      <c r="E22" s="43">
        <f>'Misc - Pricing Calcul'!G22*'Summary - Rates'!B$2</f>
        <v>0</v>
      </c>
      <c r="F22" s="72">
        <f t="shared" si="1"/>
        <v>0</v>
      </c>
      <c r="G22" s="13">
        <f>IF('Misc - Pricing Calcul'!C22="Quote",(D22*'Summary - Rates'!B$4)+(E22*'Summary - Rates'!B$3),F22*'Summary - Rates'!B$3)</f>
        <v>0</v>
      </c>
      <c r="H22" s="73">
        <f t="shared" si="2"/>
        <v>0</v>
      </c>
    </row>
    <row r="23" spans="1:8" ht="16.5" customHeight="1">
      <c r="A23" s="15">
        <f>'Misc - Pricing Calcul'!A23</f>
        <v>0</v>
      </c>
      <c r="B23" s="40">
        <f>'Misc - Pricing Calcul'!E23</f>
        <v>0</v>
      </c>
      <c r="C23" s="41">
        <f>IF('Misc - Pricing Calcul'!C23="Quote","Tax?",B23*'Summary - Rates'!B$1)</f>
        <v>0</v>
      </c>
      <c r="D23" s="42">
        <f t="shared" si="0"/>
        <v>0</v>
      </c>
      <c r="E23" s="43">
        <f>'Misc - Pricing Calcul'!G23*'Summary - Rates'!B$2</f>
        <v>0</v>
      </c>
      <c r="F23" s="72">
        <f t="shared" si="1"/>
        <v>0</v>
      </c>
      <c r="G23" s="13">
        <f>IF('Misc - Pricing Calcul'!C23="Quote",(D23*'Summary - Rates'!B$4)+(E23*'Summary - Rates'!B$3),F23*'Summary - Rates'!B$3)</f>
        <v>0</v>
      </c>
      <c r="H23" s="73">
        <f t="shared" si="2"/>
        <v>0</v>
      </c>
    </row>
    <row r="24" spans="1:8" ht="16.5" customHeight="1">
      <c r="A24" s="15">
        <f>'Misc - Pricing Calcul'!A24</f>
        <v>0</v>
      </c>
      <c r="B24" s="40">
        <f>'Misc - Pricing Calcul'!E24</f>
        <v>0</v>
      </c>
      <c r="C24" s="41">
        <f>IF('Misc - Pricing Calcul'!C24="Quote","Tax?",B24*'Summary - Rates'!B$1)</f>
        <v>0</v>
      </c>
      <c r="D24" s="42">
        <f t="shared" si="0"/>
        <v>0</v>
      </c>
      <c r="E24" s="43">
        <f>'Misc - Pricing Calcul'!G24*'Summary - Rates'!B$2</f>
        <v>0</v>
      </c>
      <c r="F24" s="72">
        <f t="shared" si="1"/>
        <v>0</v>
      </c>
      <c r="G24" s="13">
        <f>IF('Misc - Pricing Calcul'!C24="Quote",(D24*'Summary - Rates'!B$4)+(E24*'Summary - Rates'!B$3),F24*'Summary - Rates'!B$3)</f>
        <v>0</v>
      </c>
      <c r="H24" s="73">
        <f t="shared" si="2"/>
        <v>0</v>
      </c>
    </row>
    <row r="25" spans="1:8" ht="16.5" customHeight="1">
      <c r="A25" s="15">
        <f>'Misc - Pricing Calcul'!A25</f>
        <v>0</v>
      </c>
      <c r="B25" s="40">
        <f>'Misc - Pricing Calcul'!E25</f>
        <v>0</v>
      </c>
      <c r="C25" s="41">
        <f>IF('Misc - Pricing Calcul'!C25="Quote","Tax?",B25*'Summary - Rates'!B$1)</f>
        <v>0</v>
      </c>
      <c r="D25" s="42">
        <f t="shared" si="0"/>
        <v>0</v>
      </c>
      <c r="E25" s="43">
        <f>'Misc - Pricing Calcul'!G25*'Summary - Rates'!B$2</f>
        <v>0</v>
      </c>
      <c r="F25" s="72">
        <f t="shared" si="1"/>
        <v>0</v>
      </c>
      <c r="G25" s="13">
        <f>IF('Misc - Pricing Calcul'!C25="Quote",(D25*'Summary - Rates'!B$4)+(E25*'Summary - Rates'!B$3),F25*'Summary - Rates'!B$3)</f>
        <v>0</v>
      </c>
      <c r="H25" s="73">
        <f t="shared" si="2"/>
        <v>0</v>
      </c>
    </row>
    <row r="26" spans="1:8" ht="16.5" customHeight="1">
      <c r="A26" s="15">
        <f>'Misc - Pricing Calcul'!A26</f>
        <v>0</v>
      </c>
      <c r="B26" s="40">
        <f>'Misc - Pricing Calcul'!E26</f>
        <v>0</v>
      </c>
      <c r="C26" s="41">
        <f>IF('Misc - Pricing Calcul'!C26="Quote","Tax?",B26*'Summary - Rates'!B$1)</f>
        <v>0</v>
      </c>
      <c r="D26" s="42">
        <f t="shared" si="0"/>
        <v>0</v>
      </c>
      <c r="E26" s="43">
        <f>'Misc - Pricing Calcul'!G26*'Summary - Rates'!B$2</f>
        <v>0</v>
      </c>
      <c r="F26" s="72">
        <f t="shared" si="1"/>
        <v>0</v>
      </c>
      <c r="G26" s="13">
        <f>IF('Misc - Pricing Calcul'!C26="Quote",(D26*'Summary - Rates'!B$4)+(E26*'Summary - Rates'!B$3),F26*'Summary - Rates'!B$3)</f>
        <v>0</v>
      </c>
      <c r="H26" s="73">
        <f t="shared" si="2"/>
        <v>0</v>
      </c>
    </row>
    <row r="27" spans="1:8" ht="16.5" customHeight="1">
      <c r="A27" s="15">
        <f>'Misc - Pricing Calcul'!A27</f>
        <v>0</v>
      </c>
      <c r="B27" s="40">
        <f>'Misc - Pricing Calcul'!E27</f>
        <v>0</v>
      </c>
      <c r="C27" s="41">
        <f>IF('Misc - Pricing Calcul'!C27="Quote","Tax?",B27*'Summary - Rates'!B$1)</f>
        <v>0</v>
      </c>
      <c r="D27" s="42">
        <f t="shared" si="0"/>
        <v>0</v>
      </c>
      <c r="E27" s="43">
        <f>'Misc - Pricing Calcul'!G27*'Summary - Rates'!B$2</f>
        <v>0</v>
      </c>
      <c r="F27" s="72">
        <f t="shared" si="1"/>
        <v>0</v>
      </c>
      <c r="G27" s="13">
        <f>IF('Misc - Pricing Calcul'!C27="Quote",(D27*'Summary - Rates'!B$4)+(E27*'Summary - Rates'!B$3),F27*'Summary - Rates'!B$3)</f>
        <v>0</v>
      </c>
      <c r="H27" s="73">
        <f t="shared" si="2"/>
        <v>0</v>
      </c>
    </row>
    <row r="28" spans="1:8" ht="16.5" customHeight="1">
      <c r="A28" s="15">
        <f>'Misc - Pricing Calcul'!A28</f>
        <v>0</v>
      </c>
      <c r="B28" s="40">
        <f>'Misc - Pricing Calcul'!E28</f>
        <v>0</v>
      </c>
      <c r="C28" s="41">
        <f>IF('Misc - Pricing Calcul'!C28="Quote","Tax?",B28*'Summary - Rates'!B$1)</f>
        <v>0</v>
      </c>
      <c r="D28" s="42">
        <f t="shared" si="0"/>
        <v>0</v>
      </c>
      <c r="E28" s="43">
        <f>'Misc - Pricing Calcul'!G28*'Summary - Rates'!B$2</f>
        <v>0</v>
      </c>
      <c r="F28" s="72">
        <f t="shared" si="1"/>
        <v>0</v>
      </c>
      <c r="G28" s="13">
        <f>IF('Misc - Pricing Calcul'!C28="Quote",(D28*'Summary - Rates'!B$4)+(E28*'Summary - Rates'!B$3),F28*'Summary - Rates'!B$3)</f>
        <v>0</v>
      </c>
      <c r="H28" s="73">
        <f t="shared" si="2"/>
        <v>0</v>
      </c>
    </row>
    <row r="29" spans="1:8" ht="15">
      <c r="A29" s="18"/>
      <c r="B29" s="44"/>
      <c r="C29" s="17"/>
      <c r="D29" s="45"/>
      <c r="E29" s="46" t="s">
        <v>20</v>
      </c>
      <c r="F29" s="47" t="s">
        <v>7</v>
      </c>
      <c r="G29" s="48"/>
      <c r="H29" s="49" t="s">
        <v>7</v>
      </c>
    </row>
    <row r="30" spans="1:8" ht="15">
      <c r="A30" s="15"/>
      <c r="B30" s="50"/>
      <c r="C30" s="51"/>
      <c r="D30" s="52"/>
      <c r="E30" s="53">
        <f>'Devices - Pricing Calcul'!G28</f>
        <v>0</v>
      </c>
      <c r="F30" s="47" t="s">
        <v>10</v>
      </c>
      <c r="G30" s="54"/>
      <c r="H30" s="49" t="s">
        <v>12</v>
      </c>
    </row>
    <row r="31" spans="1:8" ht="16.5" customHeight="1">
      <c r="A31" s="55" t="s">
        <v>13</v>
      </c>
      <c r="B31" s="56">
        <f>SUM(B2:B28)</f>
        <v>300</v>
      </c>
      <c r="C31" s="56">
        <f t="shared" ref="C31:H31" si="3">SUM(C2:C28)</f>
        <v>32.25</v>
      </c>
      <c r="D31" s="56">
        <f t="shared" si="3"/>
        <v>332.25</v>
      </c>
      <c r="E31" s="56">
        <f t="shared" si="3"/>
        <v>0</v>
      </c>
      <c r="F31" s="56">
        <f t="shared" si="3"/>
        <v>332.25</v>
      </c>
      <c r="G31" s="56">
        <f t="shared" si="3"/>
        <v>99.674999999999997</v>
      </c>
      <c r="H31" s="56">
        <f t="shared" si="3"/>
        <v>431.92500000000001</v>
      </c>
    </row>
  </sheetData>
  <mergeCells count="1">
    <mergeCell ref="K8:N8"/>
  </mergeCells>
  <conditionalFormatting sqref="C2:C28">
    <cfRule type="cellIs" dxfId="22" priority="1" stopIfTrue="1" operator="equal">
      <formula>"Tax?"</formula>
    </cfRule>
  </conditionalFormatting>
  <pageMargins left="0.5" right="0.5" top="0.75" bottom="0.5" header="0.25" footer="0.25"/>
  <pageSetup paperSize="0" orientation="portrait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Instructions</vt:lpstr>
      <vt:lpstr>Summary - Table</vt:lpstr>
      <vt:lpstr>Summary - Rates</vt:lpstr>
      <vt:lpstr>Devices - Pricing Calcul</vt:lpstr>
      <vt:lpstr>Devices - Table</vt:lpstr>
      <vt:lpstr>Conduit + Wire - Pricing Calcul</vt:lpstr>
      <vt:lpstr>Conduit + Wire - Table</vt:lpstr>
      <vt:lpstr>Misc - Pricing Calcul</vt:lpstr>
      <vt:lpstr>Misc - Table</vt:lpstr>
      <vt:lpstr>Pricing Item 5 - Pricing Calcul</vt:lpstr>
      <vt:lpstr>Bid Item 5 - Table</vt:lpstr>
      <vt:lpstr>Pricing Item 6 - Pricing Calcul</vt:lpstr>
      <vt:lpstr>Bid Item 6 - Table</vt:lpstr>
      <vt:lpstr>Pricing Item 7 - Pricing Calcul</vt:lpstr>
      <vt:lpstr>Bid Item 7 - Table</vt:lpstr>
      <vt:lpstr>Pricing Item 8 - Pricing Calcul</vt:lpstr>
      <vt:lpstr>Bid Item 8 - Table</vt:lpstr>
      <vt:lpstr>Pricing Item Alt 1 - Pricing Ca</vt:lpstr>
      <vt:lpstr>Bid Item Alt 1 - Table</vt:lpstr>
      <vt:lpstr>Pricing Item Alt 2 - Pricing Ca</vt:lpstr>
      <vt:lpstr>Bid Item Alt 2 - Table</vt:lpstr>
      <vt:lpstr>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Kijahre Fikiri</dc:creator>
  <cp:lastModifiedBy>Kijahre Fikiri</cp:lastModifiedBy>
  <cp:lastPrinted>2017-06-01T15:57:18Z</cp:lastPrinted>
  <dcterms:created xsi:type="dcterms:W3CDTF">2017-05-02T17:47:02Z</dcterms:created>
  <dcterms:modified xsi:type="dcterms:W3CDTF">2022-03-08T22:57:36Z</dcterms:modified>
</cp:coreProperties>
</file>