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9E28BDA1-C754-4CB2-A211-0CFA60694198}" xr6:coauthVersionLast="47" xr6:coauthVersionMax="47" xr10:uidLastSave="{00000000-0000-0000-0000-000000000000}"/>
  <bookViews>
    <workbookView xWindow="6105" yWindow="-16320" windowWidth="29040" windowHeight="15720" firstSheet="47" activeTab="49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Working_Table-2" sheetId="9" r:id="rId9"/>
    <sheet name="Clean_Data-2" sheetId="10" r:id="rId10"/>
    <sheet name="Clean_Data-1" sheetId="11" r:id="rId11"/>
    <sheet name="Working_Table-1" sheetId="12" r:id="rId12"/>
    <sheet name="Working_Table" sheetId="13" r:id="rId13"/>
    <sheet name="Cleaned_Data" sheetId="14" r:id="rId14"/>
    <sheet name="Working_Table1" sheetId="15" r:id="rId15"/>
    <sheet name="Cleaned_Data1" sheetId="16" r:id="rId16"/>
    <sheet name="Working_Table2" sheetId="17" r:id="rId17"/>
    <sheet name="Cleaned_Data2" sheetId="18" r:id="rId18"/>
    <sheet name="Working_Table3" sheetId="19" r:id="rId19"/>
    <sheet name="Cleaned_Data3" sheetId="20" r:id="rId20"/>
    <sheet name="Working_Table4" sheetId="21" r:id="rId21"/>
    <sheet name="Cleaned_Data4" sheetId="22" r:id="rId22"/>
    <sheet name="Working_Table5" sheetId="23" r:id="rId23"/>
    <sheet name="Cleaned_Data5" sheetId="24" r:id="rId24"/>
    <sheet name="Working_Table6" sheetId="25" r:id="rId25"/>
    <sheet name="Cleaned_Data6" sheetId="26" r:id="rId26"/>
    <sheet name="Working_Table7" sheetId="27" r:id="rId27"/>
    <sheet name="Cleaned_Data7" sheetId="28" r:id="rId28"/>
    <sheet name="Working_Table8" sheetId="29" r:id="rId29"/>
    <sheet name="Cleaned_Data8" sheetId="30" r:id="rId30"/>
    <sheet name="Working_Table9" sheetId="31" r:id="rId31"/>
    <sheet name="Cleaned_Data9" sheetId="32" r:id="rId32"/>
    <sheet name="Working_Table10" sheetId="33" r:id="rId33"/>
    <sheet name="Cleaned_Data10" sheetId="34" r:id="rId34"/>
    <sheet name="Working_Table11" sheetId="35" r:id="rId35"/>
    <sheet name="Cleaned_Data11" sheetId="36" r:id="rId36"/>
    <sheet name="Working_Table12" sheetId="37" r:id="rId37"/>
    <sheet name="Cleaned_Data12" sheetId="38" r:id="rId38"/>
    <sheet name="Working_Table13" sheetId="39" r:id="rId39"/>
    <sheet name="Clean_Table13" sheetId="40" r:id="rId40"/>
    <sheet name="Working_Table14" sheetId="41" r:id="rId41"/>
    <sheet name="Clean_Table14" sheetId="42" r:id="rId42"/>
    <sheet name="Working_Table15" sheetId="43" r:id="rId43"/>
    <sheet name="Clean_Table15" sheetId="44" r:id="rId44"/>
    <sheet name="Working_Table16" sheetId="45" r:id="rId45"/>
    <sheet name="Clean_Table16" sheetId="46" r:id="rId46"/>
    <sheet name="Working_Table17" sheetId="47" r:id="rId47"/>
    <sheet name="Clean_Table17" sheetId="48" r:id="rId48"/>
    <sheet name="Clean_Table18" sheetId="53" r:id="rId49"/>
    <sheet name="Consolidated_Clean" sheetId="49" r:id="rId50"/>
    <sheet name="Consolidated_Work" sheetId="50" r:id="rId51"/>
    <sheet name="Consolidated_Location_Table" sheetId="51" r:id="rId52"/>
    <sheet name="Working_Table18" sheetId="52" r:id="rId53"/>
  </sheets>
  <definedNames>
    <definedName name="_xlnm._FilterDatabase" localSheetId="49" hidden="1">Consolidated_Clean!$A$2:$F$603</definedName>
  </definedNames>
  <calcPr calcId="191029"/>
  <pivotCaches>
    <pivotCache cacheId="0" r:id="rId54"/>
    <pivotCache cacheId="1" r:id="rId55"/>
    <pivotCache cacheId="2" r:id="rId5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0" l="1"/>
  <c r="D4" i="50"/>
  <c r="D5" i="50"/>
  <c r="D6" i="50"/>
  <c r="D7" i="50"/>
  <c r="D8" i="50"/>
  <c r="D9" i="50"/>
  <c r="D10" i="50"/>
  <c r="D11" i="50"/>
  <c r="D12" i="50"/>
  <c r="D13" i="50"/>
  <c r="D14" i="50"/>
  <c r="D15" i="50"/>
  <c r="D16" i="50"/>
  <c r="D17" i="50"/>
  <c r="D18" i="50"/>
  <c r="D19" i="50"/>
  <c r="D20" i="50"/>
  <c r="D21" i="50"/>
  <c r="D22" i="50"/>
  <c r="D23" i="50"/>
  <c r="D24" i="50"/>
  <c r="D25" i="50"/>
  <c r="D26" i="50"/>
  <c r="D27" i="50"/>
  <c r="D28" i="50"/>
  <c r="D29" i="50"/>
  <c r="D30" i="50"/>
  <c r="D31" i="50"/>
  <c r="D32" i="50"/>
  <c r="D33" i="50"/>
  <c r="D34" i="50"/>
  <c r="D35" i="50"/>
  <c r="D36" i="50"/>
  <c r="D37" i="50"/>
  <c r="D38" i="50"/>
  <c r="D39" i="50"/>
  <c r="D40" i="50"/>
  <c r="D41" i="50"/>
  <c r="D42" i="50"/>
  <c r="D43" i="50"/>
  <c r="D44" i="50"/>
  <c r="D45" i="50"/>
  <c r="D46" i="50"/>
  <c r="D47" i="50"/>
  <c r="D48" i="50"/>
  <c r="D49" i="50"/>
  <c r="D50" i="50"/>
  <c r="D51" i="50"/>
  <c r="D52" i="50"/>
  <c r="D53" i="50"/>
  <c r="D54" i="50"/>
  <c r="D55" i="50"/>
  <c r="D56" i="50"/>
  <c r="D57" i="50"/>
  <c r="D58" i="50"/>
  <c r="D59" i="50"/>
  <c r="D60" i="50"/>
  <c r="D61" i="50"/>
  <c r="D62" i="50"/>
  <c r="D63" i="50"/>
  <c r="D64" i="50"/>
  <c r="D65" i="50"/>
  <c r="D66" i="50"/>
  <c r="D67" i="50"/>
  <c r="D68" i="50"/>
  <c r="D69" i="50"/>
  <c r="D70" i="50"/>
  <c r="D71" i="50"/>
  <c r="D72" i="50"/>
  <c r="D73" i="50"/>
  <c r="D74" i="50"/>
  <c r="D75" i="50"/>
  <c r="D76" i="50"/>
  <c r="D77" i="50"/>
  <c r="D78" i="50"/>
  <c r="D79" i="50"/>
  <c r="D80" i="50"/>
  <c r="D81" i="50"/>
  <c r="D82" i="50"/>
  <c r="D83" i="50"/>
  <c r="D84" i="50"/>
  <c r="D85" i="50"/>
  <c r="D86" i="50"/>
  <c r="D87" i="50"/>
  <c r="D88" i="50"/>
  <c r="D89" i="50"/>
  <c r="D90" i="50"/>
  <c r="D91" i="50"/>
  <c r="D92" i="50"/>
  <c r="D93" i="50"/>
  <c r="D94" i="50"/>
  <c r="D95" i="50"/>
  <c r="D96" i="50"/>
  <c r="D97" i="50"/>
  <c r="D98" i="50"/>
  <c r="D99" i="50"/>
  <c r="D100" i="50"/>
  <c r="D101" i="50"/>
  <c r="D102" i="50"/>
  <c r="D103" i="50"/>
  <c r="D104" i="50"/>
  <c r="D105" i="50"/>
  <c r="D106" i="50"/>
  <c r="D107" i="50"/>
  <c r="D108" i="50"/>
  <c r="D109" i="50"/>
  <c r="D110" i="50"/>
  <c r="D111" i="50"/>
  <c r="D112" i="50"/>
  <c r="D113" i="50"/>
  <c r="D114" i="50"/>
  <c r="D115" i="50"/>
  <c r="D116" i="50"/>
  <c r="D117" i="50"/>
  <c r="D118" i="50"/>
  <c r="D119" i="50"/>
  <c r="D120" i="50"/>
  <c r="D121" i="50"/>
  <c r="D122" i="50"/>
  <c r="D123" i="50"/>
  <c r="D124" i="50"/>
  <c r="D125" i="50"/>
  <c r="D126" i="50"/>
  <c r="D127" i="50"/>
  <c r="D128" i="50"/>
  <c r="D129" i="50"/>
  <c r="D130" i="50"/>
  <c r="D131" i="50"/>
  <c r="D132" i="50"/>
  <c r="D133" i="50"/>
  <c r="D134" i="50"/>
  <c r="D135" i="50"/>
  <c r="D136" i="50"/>
  <c r="D137" i="50"/>
  <c r="D138" i="50"/>
  <c r="D139" i="50"/>
  <c r="D140" i="50"/>
  <c r="D141" i="50"/>
  <c r="D142" i="50"/>
  <c r="D143" i="50"/>
  <c r="D144" i="50"/>
  <c r="D145" i="50"/>
  <c r="D146" i="50"/>
  <c r="D147" i="50"/>
  <c r="D148" i="50"/>
  <c r="D149" i="50"/>
  <c r="D150" i="50"/>
  <c r="D151" i="50"/>
  <c r="D152" i="50"/>
  <c r="D153" i="50"/>
  <c r="D154" i="50"/>
  <c r="D155" i="50"/>
  <c r="D156" i="50"/>
  <c r="D157" i="50"/>
  <c r="D158" i="50"/>
  <c r="D159" i="50"/>
  <c r="D160" i="50"/>
  <c r="D161" i="50"/>
  <c r="D162" i="50"/>
  <c r="D163" i="50"/>
  <c r="D164" i="50"/>
  <c r="D165" i="50"/>
  <c r="D166" i="50"/>
  <c r="D167" i="50"/>
  <c r="D168" i="50"/>
  <c r="D169" i="50"/>
  <c r="D170" i="50"/>
  <c r="D171" i="50"/>
  <c r="D172" i="50"/>
  <c r="D173" i="50"/>
  <c r="D174" i="50"/>
  <c r="D175" i="50"/>
  <c r="D176" i="50"/>
  <c r="D177" i="50"/>
  <c r="D178" i="50"/>
  <c r="D179" i="50"/>
  <c r="D180" i="50"/>
  <c r="D181" i="50"/>
  <c r="D182" i="50"/>
  <c r="D183" i="50"/>
  <c r="D184" i="50"/>
  <c r="D185" i="50"/>
  <c r="D186" i="50"/>
  <c r="D187" i="50"/>
  <c r="D188" i="50"/>
  <c r="D189" i="50"/>
  <c r="D190" i="50"/>
  <c r="D191" i="50"/>
  <c r="D192" i="50"/>
  <c r="D193" i="50"/>
  <c r="D194" i="50"/>
  <c r="D195" i="50"/>
  <c r="D196" i="50"/>
  <c r="D197" i="50"/>
  <c r="D198" i="50"/>
  <c r="D199" i="50"/>
  <c r="D200" i="50"/>
  <c r="D201" i="50"/>
  <c r="D202" i="50"/>
  <c r="D203" i="50"/>
  <c r="D204" i="50"/>
  <c r="D205" i="50"/>
  <c r="D206" i="50"/>
  <c r="D207" i="50"/>
  <c r="D208" i="50"/>
  <c r="D209" i="50"/>
  <c r="D210" i="50"/>
  <c r="D211" i="50"/>
  <c r="D212" i="50"/>
  <c r="D213" i="50"/>
  <c r="D214" i="50"/>
  <c r="D215" i="50"/>
  <c r="D216" i="50"/>
  <c r="D217" i="50"/>
  <c r="D218" i="50"/>
  <c r="D219" i="50"/>
  <c r="D220" i="50"/>
  <c r="D221" i="50"/>
  <c r="D222" i="50"/>
  <c r="D223" i="50"/>
  <c r="D224" i="50"/>
  <c r="D225" i="50"/>
  <c r="D226" i="50"/>
  <c r="D227" i="50"/>
  <c r="D228" i="50"/>
  <c r="D229" i="50"/>
  <c r="D230" i="50"/>
  <c r="D231" i="50"/>
  <c r="D232" i="50"/>
  <c r="D233" i="50"/>
  <c r="D234" i="50"/>
  <c r="D235" i="50"/>
  <c r="D236" i="50"/>
  <c r="D237" i="50"/>
  <c r="D238" i="50"/>
  <c r="D239" i="50"/>
  <c r="D240" i="50"/>
  <c r="D241" i="50"/>
  <c r="D242" i="50"/>
  <c r="D243" i="50"/>
  <c r="D244" i="50"/>
  <c r="D245" i="50"/>
  <c r="D246" i="50"/>
  <c r="D247" i="50"/>
  <c r="D248" i="50"/>
  <c r="D249" i="50"/>
  <c r="D250" i="50"/>
  <c r="D251" i="50"/>
  <c r="D252" i="50"/>
  <c r="D253" i="50"/>
  <c r="D254" i="50"/>
  <c r="D255" i="50"/>
  <c r="D256" i="50"/>
  <c r="D257" i="50"/>
  <c r="D258" i="50"/>
  <c r="D259" i="50"/>
  <c r="D260" i="50"/>
  <c r="D261" i="50"/>
  <c r="D262" i="50"/>
  <c r="D263" i="50"/>
  <c r="D264" i="50"/>
  <c r="D265" i="50"/>
  <c r="D266" i="50"/>
  <c r="D267" i="50"/>
  <c r="D268" i="50"/>
  <c r="D269" i="50"/>
  <c r="D270" i="50"/>
  <c r="D271" i="50"/>
  <c r="D272" i="50"/>
  <c r="D273" i="50"/>
  <c r="D274" i="50"/>
  <c r="D275" i="50"/>
  <c r="D276" i="50"/>
  <c r="D277" i="50"/>
  <c r="D278" i="50"/>
  <c r="D279" i="50"/>
  <c r="D280" i="50"/>
  <c r="D281" i="50"/>
  <c r="D282" i="50"/>
  <c r="D283" i="50"/>
  <c r="D284" i="50"/>
  <c r="D285" i="50"/>
  <c r="D286" i="50"/>
  <c r="D287" i="50"/>
  <c r="D288" i="50"/>
  <c r="D289" i="50"/>
  <c r="D290" i="50"/>
  <c r="D291" i="50"/>
  <c r="D292" i="50"/>
  <c r="D293" i="50"/>
  <c r="D294" i="50"/>
  <c r="D295" i="50"/>
  <c r="D296" i="50"/>
  <c r="D297" i="50"/>
  <c r="D298" i="50"/>
  <c r="D299" i="50"/>
  <c r="D300" i="50"/>
  <c r="D301" i="50"/>
  <c r="D302" i="50"/>
  <c r="D303" i="50"/>
  <c r="D304" i="50"/>
  <c r="D305" i="50"/>
  <c r="D306" i="50"/>
  <c r="D307" i="50"/>
  <c r="D308" i="50"/>
  <c r="D309" i="50"/>
  <c r="D310" i="50"/>
  <c r="D311" i="50"/>
  <c r="D312" i="50"/>
  <c r="D313" i="50"/>
  <c r="D314" i="50"/>
  <c r="D315" i="50"/>
  <c r="D316" i="50"/>
  <c r="D317" i="50"/>
  <c r="D318" i="50"/>
  <c r="D319" i="50"/>
  <c r="D320" i="50"/>
  <c r="D321" i="50"/>
  <c r="D322" i="50"/>
  <c r="D323" i="50"/>
  <c r="D324" i="50"/>
  <c r="D325" i="50"/>
  <c r="D326" i="50"/>
  <c r="D327" i="50"/>
  <c r="D328" i="50"/>
  <c r="D329" i="50"/>
  <c r="D330" i="50"/>
  <c r="D331" i="50"/>
  <c r="D332" i="50"/>
  <c r="D333" i="50"/>
  <c r="D2" i="50"/>
  <c r="F318" i="50"/>
  <c r="F319" i="50"/>
  <c r="F320" i="50"/>
  <c r="F321" i="50"/>
  <c r="F322" i="50"/>
  <c r="F323" i="50"/>
  <c r="F324" i="50"/>
  <c r="F325" i="50"/>
  <c r="F326" i="50"/>
  <c r="F327" i="50"/>
  <c r="F328" i="50"/>
  <c r="F329" i="50"/>
  <c r="F330" i="50"/>
  <c r="F331" i="50"/>
  <c r="F332" i="50"/>
  <c r="F333" i="50"/>
  <c r="D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253" i="49"/>
  <c r="D254" i="49"/>
  <c r="D255" i="49"/>
  <c r="D256" i="49"/>
  <c r="D257" i="49"/>
  <c r="D258" i="49"/>
  <c r="D259" i="49"/>
  <c r="D260" i="49"/>
  <c r="D261" i="49"/>
  <c r="D262" i="49"/>
  <c r="D263" i="49"/>
  <c r="D264" i="49"/>
  <c r="D265" i="49"/>
  <c r="D266" i="49"/>
  <c r="D267" i="49"/>
  <c r="D268" i="49"/>
  <c r="D269" i="49"/>
  <c r="D270" i="49"/>
  <c r="D271" i="49"/>
  <c r="D272" i="49"/>
  <c r="D273" i="49"/>
  <c r="D274" i="49"/>
  <c r="D275" i="49"/>
  <c r="D276" i="49"/>
  <c r="D277" i="49"/>
  <c r="D278" i="49"/>
  <c r="D279" i="49"/>
  <c r="D280" i="49"/>
  <c r="D281" i="49"/>
  <c r="D282" i="49"/>
  <c r="D283" i="49"/>
  <c r="D284" i="49"/>
  <c r="D285" i="49"/>
  <c r="D286" i="49"/>
  <c r="D287" i="49"/>
  <c r="D288" i="49"/>
  <c r="D289" i="49"/>
  <c r="D290" i="49"/>
  <c r="D291" i="49"/>
  <c r="D292" i="49"/>
  <c r="D293" i="49"/>
  <c r="D294" i="49"/>
  <c r="D295" i="49"/>
  <c r="D296" i="49"/>
  <c r="D297" i="49"/>
  <c r="D298" i="49"/>
  <c r="D299" i="49"/>
  <c r="D300" i="49"/>
  <c r="D301" i="49"/>
  <c r="D302" i="49"/>
  <c r="D303" i="49"/>
  <c r="D304" i="49"/>
  <c r="D305" i="49"/>
  <c r="D306" i="49"/>
  <c r="D307" i="49"/>
  <c r="D308" i="49"/>
  <c r="D309" i="49"/>
  <c r="D310" i="49"/>
  <c r="D311" i="49"/>
  <c r="D312" i="49"/>
  <c r="D313" i="49"/>
  <c r="D314" i="49"/>
  <c r="D315" i="49"/>
  <c r="D316" i="49"/>
  <c r="D317" i="49"/>
  <c r="D318" i="49"/>
  <c r="D319" i="49"/>
  <c r="D320" i="49"/>
  <c r="D321" i="49"/>
  <c r="D322" i="49"/>
  <c r="D323" i="49"/>
  <c r="D324" i="49"/>
  <c r="D325" i="49"/>
  <c r="D326" i="49"/>
  <c r="D327" i="49"/>
  <c r="D328" i="49"/>
  <c r="D329" i="49"/>
  <c r="D330" i="49"/>
  <c r="D331" i="49"/>
  <c r="D332" i="49"/>
  <c r="D333" i="49"/>
  <c r="D334" i="49"/>
  <c r="D335" i="49"/>
  <c r="D336" i="49"/>
  <c r="D337" i="49"/>
  <c r="D338" i="49"/>
  <c r="D339" i="49"/>
  <c r="D340" i="49"/>
  <c r="D341" i="49"/>
  <c r="D342" i="49"/>
  <c r="D343" i="49"/>
  <c r="D344" i="49"/>
  <c r="D345" i="49"/>
  <c r="D346" i="49"/>
  <c r="D347" i="49"/>
  <c r="D348" i="49"/>
  <c r="D349" i="49"/>
  <c r="D350" i="49"/>
  <c r="D351" i="49"/>
  <c r="D352" i="49"/>
  <c r="D353" i="49"/>
  <c r="D354" i="49"/>
  <c r="D355" i="49"/>
  <c r="D356" i="49"/>
  <c r="D357" i="49"/>
  <c r="D358" i="49"/>
  <c r="D359" i="49"/>
  <c r="D360" i="49"/>
  <c r="D361" i="49"/>
  <c r="D362" i="49"/>
  <c r="D363" i="49"/>
  <c r="D364" i="49"/>
  <c r="D365" i="49"/>
  <c r="D366" i="49"/>
  <c r="D367" i="49"/>
  <c r="D368" i="49"/>
  <c r="D369" i="49"/>
  <c r="D370" i="49"/>
  <c r="D371" i="49"/>
  <c r="D372" i="49"/>
  <c r="D373" i="49"/>
  <c r="D374" i="49"/>
  <c r="D375" i="49"/>
  <c r="D376" i="49"/>
  <c r="D377" i="49"/>
  <c r="D378" i="49"/>
  <c r="D379" i="49"/>
  <c r="D380" i="49"/>
  <c r="D381" i="49"/>
  <c r="D382" i="49"/>
  <c r="D383" i="49"/>
  <c r="D384" i="49"/>
  <c r="D385" i="49"/>
  <c r="D386" i="49"/>
  <c r="D387" i="49"/>
  <c r="D388" i="49"/>
  <c r="D389" i="49"/>
  <c r="D390" i="49"/>
  <c r="D391" i="49"/>
  <c r="D392" i="49"/>
  <c r="D393" i="49"/>
  <c r="D394" i="49"/>
  <c r="D395" i="49"/>
  <c r="D396" i="49"/>
  <c r="D397" i="49"/>
  <c r="D398" i="49"/>
  <c r="D399" i="49"/>
  <c r="D400" i="49"/>
  <c r="D401" i="49"/>
  <c r="D402" i="49"/>
  <c r="D403" i="49"/>
  <c r="D404" i="49"/>
  <c r="D405" i="49"/>
  <c r="D406" i="49"/>
  <c r="D407" i="49"/>
  <c r="D408" i="49"/>
  <c r="D409" i="49"/>
  <c r="D410" i="49"/>
  <c r="D411" i="49"/>
  <c r="D412" i="49"/>
  <c r="D413" i="49"/>
  <c r="D414" i="49"/>
  <c r="D415" i="49"/>
  <c r="D416" i="49"/>
  <c r="D417" i="49"/>
  <c r="D418" i="49"/>
  <c r="D419" i="49"/>
  <c r="D420" i="49"/>
  <c r="D421" i="49"/>
  <c r="D422" i="49"/>
  <c r="D423" i="49"/>
  <c r="D424" i="49"/>
  <c r="D425" i="49"/>
  <c r="D426" i="49"/>
  <c r="D427" i="49"/>
  <c r="D428" i="49"/>
  <c r="D429" i="49"/>
  <c r="D430" i="49"/>
  <c r="D431" i="49"/>
  <c r="D432" i="49"/>
  <c r="D433" i="49"/>
  <c r="D434" i="49"/>
  <c r="D435" i="49"/>
  <c r="D436" i="49"/>
  <c r="D437" i="49"/>
  <c r="D438" i="49"/>
  <c r="D439" i="49"/>
  <c r="D440" i="49"/>
  <c r="D441" i="49"/>
  <c r="D442" i="49"/>
  <c r="D443" i="49"/>
  <c r="D444" i="49"/>
  <c r="D445" i="49"/>
  <c r="D446" i="49"/>
  <c r="D447" i="49"/>
  <c r="D448" i="49"/>
  <c r="D449" i="49"/>
  <c r="D450" i="49"/>
  <c r="D451" i="49"/>
  <c r="D452" i="49"/>
  <c r="D453" i="49"/>
  <c r="D454" i="49"/>
  <c r="D455" i="49"/>
  <c r="D456" i="49"/>
  <c r="D457" i="49"/>
  <c r="D458" i="49"/>
  <c r="D459" i="49"/>
  <c r="D460" i="49"/>
  <c r="D461" i="49"/>
  <c r="D462" i="49"/>
  <c r="D463" i="49"/>
  <c r="D464" i="49"/>
  <c r="D465" i="49"/>
  <c r="D466" i="49"/>
  <c r="D467" i="49"/>
  <c r="D468" i="49"/>
  <c r="D469" i="49"/>
  <c r="D470" i="49"/>
  <c r="D471" i="49"/>
  <c r="D472" i="49"/>
  <c r="D473" i="49"/>
  <c r="D474" i="49"/>
  <c r="D475" i="49"/>
  <c r="D476" i="49"/>
  <c r="D477" i="49"/>
  <c r="D478" i="49"/>
  <c r="D479" i="49"/>
  <c r="D480" i="49"/>
  <c r="D481" i="49"/>
  <c r="D482" i="49"/>
  <c r="D483" i="49"/>
  <c r="D484" i="49"/>
  <c r="D485" i="49"/>
  <c r="D486" i="49"/>
  <c r="D487" i="49"/>
  <c r="D488" i="49"/>
  <c r="D489" i="49"/>
  <c r="D490" i="49"/>
  <c r="D491" i="49"/>
  <c r="D492" i="49"/>
  <c r="D493" i="49"/>
  <c r="D494" i="49"/>
  <c r="D495" i="49"/>
  <c r="D496" i="49"/>
  <c r="D497" i="49"/>
  <c r="D498" i="49"/>
  <c r="D499" i="49"/>
  <c r="D500" i="49"/>
  <c r="D501" i="49"/>
  <c r="D502" i="49"/>
  <c r="D503" i="49"/>
  <c r="D504" i="49"/>
  <c r="D505" i="49"/>
  <c r="D506" i="49"/>
  <c r="D507" i="49"/>
  <c r="D508" i="49"/>
  <c r="D509" i="49"/>
  <c r="D510" i="49"/>
  <c r="D511" i="49"/>
  <c r="D512" i="49"/>
  <c r="D513" i="49"/>
  <c r="D514" i="49"/>
  <c r="D515" i="49"/>
  <c r="D516" i="49"/>
  <c r="D517" i="49"/>
  <c r="D518" i="49"/>
  <c r="D519" i="49"/>
  <c r="D520" i="49"/>
  <c r="D521" i="49"/>
  <c r="D522" i="49"/>
  <c r="D523" i="49"/>
  <c r="D524" i="49"/>
  <c r="D525" i="49"/>
  <c r="D526" i="49"/>
  <c r="D527" i="49"/>
  <c r="D528" i="49"/>
  <c r="D529" i="49"/>
  <c r="D530" i="49"/>
  <c r="D531" i="49"/>
  <c r="D532" i="49"/>
  <c r="D533" i="49"/>
  <c r="D534" i="49"/>
  <c r="D535" i="49"/>
  <c r="D536" i="49"/>
  <c r="D537" i="49"/>
  <c r="D538" i="49"/>
  <c r="D539" i="49"/>
  <c r="D540" i="49"/>
  <c r="D541" i="49"/>
  <c r="D542" i="49"/>
  <c r="D543" i="49"/>
  <c r="D544" i="49"/>
  <c r="D545" i="49"/>
  <c r="D546" i="49"/>
  <c r="D547" i="49"/>
  <c r="D548" i="49"/>
  <c r="D549" i="49"/>
  <c r="D550" i="49"/>
  <c r="D551" i="49"/>
  <c r="D552" i="49"/>
  <c r="D553" i="49"/>
  <c r="D554" i="49"/>
  <c r="D555" i="49"/>
  <c r="D556" i="49"/>
  <c r="D557" i="49"/>
  <c r="D558" i="49"/>
  <c r="D559" i="49"/>
  <c r="D560" i="49"/>
  <c r="D561" i="49"/>
  <c r="D562" i="49"/>
  <c r="D563" i="49"/>
  <c r="D564" i="49"/>
  <c r="D565" i="49"/>
  <c r="D566" i="49"/>
  <c r="D567" i="49"/>
  <c r="D568" i="49"/>
  <c r="D569" i="49"/>
  <c r="D570" i="49"/>
  <c r="D571" i="49"/>
  <c r="D572" i="49"/>
  <c r="D573" i="49"/>
  <c r="D574" i="49"/>
  <c r="D575" i="49"/>
  <c r="D576" i="49"/>
  <c r="D577" i="49"/>
  <c r="D578" i="49"/>
  <c r="D579" i="49"/>
  <c r="D580" i="49"/>
  <c r="D581" i="49"/>
  <c r="D582" i="49"/>
  <c r="D583" i="49"/>
  <c r="D584" i="49"/>
  <c r="D585" i="49"/>
  <c r="D586" i="49"/>
  <c r="D587" i="49"/>
  <c r="D588" i="49"/>
  <c r="D589" i="49"/>
  <c r="D590" i="49"/>
  <c r="D591" i="49"/>
  <c r="D592" i="49"/>
  <c r="D593" i="49"/>
  <c r="D594" i="49"/>
  <c r="D595" i="49"/>
  <c r="D596" i="49"/>
  <c r="D597" i="49"/>
  <c r="D598" i="49"/>
  <c r="D599" i="49"/>
  <c r="D600" i="49"/>
  <c r="D601" i="49"/>
  <c r="D602" i="49"/>
  <c r="D603" i="49"/>
  <c r="D604" i="49"/>
  <c r="D605" i="49"/>
  <c r="D606" i="49"/>
  <c r="D607" i="49"/>
  <c r="D608" i="49"/>
  <c r="D609" i="49"/>
  <c r="D610" i="49"/>
  <c r="D611" i="49"/>
  <c r="D612" i="49"/>
  <c r="D613" i="49"/>
  <c r="D614" i="49"/>
  <c r="D615" i="49"/>
  <c r="D616" i="49"/>
  <c r="D617" i="49"/>
  <c r="D618" i="49"/>
  <c r="D619" i="49"/>
  <c r="D620" i="49"/>
  <c r="D621" i="49"/>
  <c r="D622" i="49"/>
  <c r="D623" i="49"/>
  <c r="D624" i="49"/>
  <c r="D625" i="49"/>
  <c r="D626" i="49"/>
  <c r="D627" i="49"/>
  <c r="D628" i="49"/>
  <c r="D629" i="49"/>
  <c r="D630" i="49"/>
  <c r="D631" i="49"/>
  <c r="D632" i="49"/>
  <c r="D633" i="49"/>
  <c r="D634" i="49"/>
  <c r="D635" i="49"/>
  <c r="D636" i="49"/>
  <c r="D637" i="49"/>
  <c r="D638" i="49"/>
  <c r="D639" i="49"/>
  <c r="D640" i="49"/>
  <c r="D641" i="49"/>
  <c r="D642" i="49"/>
  <c r="D643" i="49"/>
  <c r="D644" i="49"/>
  <c r="D645" i="49"/>
  <c r="D646" i="49"/>
  <c r="D647" i="49"/>
  <c r="D648" i="49"/>
  <c r="D649" i="49"/>
  <c r="D650" i="49"/>
  <c r="D651" i="49"/>
  <c r="D652" i="49"/>
  <c r="D653" i="49"/>
  <c r="D654" i="49"/>
  <c r="D655" i="49"/>
  <c r="D656" i="49"/>
  <c r="D657" i="49"/>
  <c r="D658" i="49"/>
  <c r="D659" i="49"/>
  <c r="D660" i="49"/>
  <c r="D661" i="49"/>
  <c r="D662" i="49"/>
  <c r="D663" i="49"/>
  <c r="D664" i="49"/>
  <c r="D665" i="49"/>
  <c r="D666" i="49"/>
  <c r="D667" i="49"/>
  <c r="D668" i="49"/>
  <c r="D669" i="49"/>
  <c r="D670" i="49"/>
  <c r="D671" i="49"/>
  <c r="D672" i="49"/>
  <c r="D673" i="49"/>
  <c r="D674" i="49"/>
  <c r="D675" i="49"/>
  <c r="D676" i="49"/>
  <c r="D677" i="49"/>
  <c r="D678" i="49"/>
  <c r="D679" i="49"/>
  <c r="D680" i="49"/>
  <c r="D681" i="49"/>
  <c r="D682" i="49"/>
  <c r="D683" i="49"/>
  <c r="D684" i="49"/>
  <c r="D685" i="49"/>
  <c r="D686" i="49"/>
  <c r="D687" i="49"/>
  <c r="D688" i="49"/>
  <c r="D689" i="49"/>
  <c r="D690" i="49"/>
  <c r="D691" i="49"/>
  <c r="D692" i="49"/>
  <c r="D693" i="49"/>
  <c r="D694" i="49"/>
  <c r="D695" i="49"/>
  <c r="D696" i="49"/>
  <c r="D697" i="49"/>
  <c r="D698" i="49"/>
  <c r="D699" i="49"/>
  <c r="D700" i="49"/>
  <c r="D701" i="49"/>
  <c r="D702" i="49"/>
  <c r="D703" i="49"/>
  <c r="D704" i="49"/>
  <c r="D705" i="49"/>
  <c r="D706" i="49"/>
  <c r="D707" i="49"/>
  <c r="D708" i="49"/>
  <c r="D709" i="49"/>
  <c r="D710" i="49"/>
  <c r="D711" i="49"/>
  <c r="D712" i="49"/>
  <c r="D713" i="49"/>
  <c r="D714" i="49"/>
  <c r="D715" i="49"/>
  <c r="D716" i="49"/>
  <c r="D717" i="49"/>
  <c r="D718" i="49"/>
  <c r="D719" i="49"/>
  <c r="D720" i="49"/>
  <c r="D721" i="49"/>
  <c r="D722" i="49"/>
  <c r="D723" i="49"/>
  <c r="D724" i="49"/>
  <c r="D725" i="49"/>
  <c r="D726" i="49"/>
  <c r="D727" i="49"/>
  <c r="D728" i="49"/>
  <c r="D729" i="49"/>
  <c r="D730" i="49"/>
  <c r="D731" i="49"/>
  <c r="D732" i="49"/>
  <c r="D733" i="49"/>
  <c r="D734" i="49"/>
  <c r="D735" i="49"/>
  <c r="D736" i="49"/>
  <c r="D737" i="49"/>
  <c r="D738" i="49"/>
  <c r="D739" i="49"/>
  <c r="D740" i="49"/>
  <c r="D741" i="49"/>
  <c r="D742" i="49"/>
  <c r="D743" i="49"/>
  <c r="D744" i="49"/>
  <c r="D745" i="49"/>
  <c r="D746" i="49"/>
  <c r="D747" i="49"/>
  <c r="D748" i="49"/>
  <c r="D749" i="49"/>
  <c r="D750" i="49"/>
  <c r="D751" i="49"/>
  <c r="D752" i="49"/>
  <c r="D753" i="49"/>
  <c r="D754" i="49"/>
  <c r="D755" i="49"/>
  <c r="D756" i="49"/>
  <c r="D757" i="49"/>
  <c r="D758" i="49"/>
  <c r="D759" i="49"/>
  <c r="D760" i="49"/>
  <c r="D761" i="49"/>
  <c r="D762" i="49"/>
  <c r="D763" i="49"/>
  <c r="D764" i="49"/>
  <c r="D765" i="49"/>
  <c r="D766" i="49"/>
  <c r="D767" i="49"/>
  <c r="D768" i="49"/>
  <c r="D769" i="49"/>
  <c r="D770" i="49"/>
  <c r="D771" i="49"/>
  <c r="D772" i="49"/>
  <c r="D773" i="49"/>
  <c r="D774" i="49"/>
  <c r="D775" i="49"/>
  <c r="D776" i="49"/>
  <c r="D777" i="49"/>
  <c r="D778" i="49"/>
  <c r="D779" i="49"/>
  <c r="D780" i="49"/>
  <c r="D781" i="49"/>
  <c r="D782" i="49"/>
  <c r="D783" i="49"/>
  <c r="D784" i="49"/>
  <c r="D785" i="49"/>
  <c r="D786" i="49"/>
  <c r="D787" i="49"/>
  <c r="D788" i="49"/>
  <c r="D789" i="49"/>
  <c r="D790" i="49"/>
  <c r="D791" i="49"/>
  <c r="D792" i="49"/>
  <c r="D793" i="49"/>
  <c r="D794" i="49"/>
  <c r="D795" i="49"/>
  <c r="D796" i="49"/>
  <c r="D797" i="49"/>
  <c r="D798" i="49"/>
  <c r="D799" i="49"/>
  <c r="D800" i="49"/>
  <c r="D801" i="49"/>
  <c r="D802" i="49"/>
  <c r="D803" i="49"/>
  <c r="D804" i="49"/>
  <c r="D805" i="49"/>
  <c r="D806" i="49"/>
  <c r="D807" i="49"/>
  <c r="D808" i="49"/>
  <c r="D809" i="49"/>
  <c r="D810" i="49"/>
  <c r="D811" i="49"/>
  <c r="D812" i="49"/>
  <c r="D813" i="49"/>
  <c r="D814" i="49"/>
  <c r="D815" i="49"/>
  <c r="D816" i="49"/>
  <c r="D817" i="49"/>
  <c r="D818" i="49"/>
  <c r="D819" i="49"/>
  <c r="D820" i="49"/>
  <c r="D821" i="49"/>
  <c r="D822" i="49"/>
  <c r="D823" i="49"/>
  <c r="D824" i="49"/>
  <c r="D825" i="49"/>
  <c r="D826" i="49"/>
  <c r="D827" i="49"/>
  <c r="D828" i="49"/>
  <c r="D829" i="49"/>
  <c r="D830" i="49"/>
  <c r="D831" i="49"/>
  <c r="D832" i="49"/>
  <c r="D833" i="49"/>
  <c r="D834" i="49"/>
  <c r="D835" i="49"/>
  <c r="D836" i="49"/>
  <c r="D837" i="49"/>
  <c r="D838" i="49"/>
  <c r="D839" i="49"/>
  <c r="D840" i="49"/>
  <c r="D841" i="49"/>
  <c r="D842" i="49"/>
  <c r="D843" i="49"/>
  <c r="D844" i="49"/>
  <c r="D845" i="49"/>
  <c r="D846" i="49"/>
  <c r="D847" i="49"/>
  <c r="D848" i="49"/>
  <c r="D849" i="49"/>
  <c r="D850" i="49"/>
  <c r="D851" i="49"/>
  <c r="D852" i="49"/>
  <c r="D853" i="49"/>
  <c r="D854" i="49"/>
  <c r="D855" i="49"/>
  <c r="D856" i="49"/>
  <c r="D857" i="49"/>
  <c r="D858" i="49"/>
  <c r="D859" i="49"/>
  <c r="D860" i="49"/>
  <c r="D861" i="49"/>
  <c r="D862" i="49"/>
  <c r="D863" i="49"/>
  <c r="D864" i="49"/>
  <c r="D865" i="49"/>
  <c r="D866" i="49"/>
  <c r="D867" i="49"/>
  <c r="D868" i="49"/>
  <c r="D869" i="49"/>
  <c r="D870" i="49"/>
  <c r="D871" i="49"/>
  <c r="D872" i="49"/>
  <c r="D873" i="49"/>
  <c r="D874" i="49"/>
  <c r="D875" i="49"/>
  <c r="D876" i="49"/>
  <c r="D877" i="49"/>
  <c r="D878" i="49"/>
  <c r="D879" i="49"/>
  <c r="D880" i="49"/>
  <c r="D881" i="49"/>
  <c r="D882" i="49"/>
  <c r="D883" i="49"/>
  <c r="D884" i="49"/>
  <c r="D885" i="49"/>
  <c r="D886" i="49"/>
  <c r="D887" i="49"/>
  <c r="D888" i="49"/>
  <c r="D889" i="49"/>
  <c r="D890" i="49"/>
  <c r="D891" i="49"/>
  <c r="D892" i="49"/>
  <c r="D893" i="49"/>
  <c r="D894" i="49"/>
  <c r="D895" i="49"/>
  <c r="D896" i="49"/>
  <c r="D897" i="49"/>
  <c r="D898" i="49"/>
  <c r="D899" i="49"/>
  <c r="D900" i="49"/>
  <c r="D901" i="49"/>
  <c r="D902" i="49"/>
  <c r="D903" i="49"/>
  <c r="D904" i="49"/>
  <c r="D905" i="49"/>
  <c r="D906" i="49"/>
  <c r="D907" i="49"/>
  <c r="D908" i="49"/>
  <c r="D909" i="49"/>
  <c r="D910" i="49"/>
  <c r="D911" i="49"/>
  <c r="D912" i="49"/>
  <c r="D913" i="49"/>
  <c r="D914" i="49"/>
  <c r="D915" i="49"/>
  <c r="D916" i="49"/>
  <c r="D2" i="49"/>
  <c r="F874" i="49"/>
  <c r="F875" i="49"/>
  <c r="F876" i="49"/>
  <c r="F877" i="49"/>
  <c r="F878" i="49"/>
  <c r="F879" i="49"/>
  <c r="F880" i="49"/>
  <c r="F881" i="49"/>
  <c r="F882" i="49"/>
  <c r="F883" i="49"/>
  <c r="F884" i="49"/>
  <c r="F885" i="49"/>
  <c r="F886" i="49"/>
  <c r="F887" i="49"/>
  <c r="F888" i="49"/>
  <c r="F889" i="49"/>
  <c r="F890" i="49"/>
  <c r="F891" i="49"/>
  <c r="F892" i="49"/>
  <c r="F893" i="49"/>
  <c r="F894" i="49"/>
  <c r="F895" i="49"/>
  <c r="F896" i="49"/>
  <c r="F897" i="49"/>
  <c r="F898" i="49"/>
  <c r="F899" i="49"/>
  <c r="F900" i="49"/>
  <c r="F901" i="49"/>
  <c r="F902" i="49"/>
  <c r="F903" i="49"/>
  <c r="F904" i="49"/>
  <c r="F905" i="49"/>
  <c r="F906" i="49"/>
  <c r="F907" i="49"/>
  <c r="F908" i="49"/>
  <c r="F909" i="49"/>
  <c r="F910" i="49"/>
  <c r="F911" i="49"/>
  <c r="F912" i="49"/>
  <c r="F913" i="49"/>
  <c r="F914" i="49"/>
  <c r="F915" i="49"/>
  <c r="F916" i="49"/>
  <c r="F317" i="50"/>
  <c r="F316" i="50"/>
  <c r="F315" i="50"/>
  <c r="F314" i="50"/>
  <c r="F313" i="50"/>
  <c r="F312" i="50"/>
  <c r="F311" i="50"/>
  <c r="F310" i="50"/>
  <c r="F309" i="50"/>
  <c r="F308" i="50"/>
  <c r="F307" i="50"/>
  <c r="F306" i="50"/>
  <c r="F305" i="50"/>
  <c r="F304" i="50"/>
  <c r="F303" i="50"/>
  <c r="F302" i="50"/>
  <c r="F301" i="50"/>
  <c r="F300" i="50"/>
  <c r="F299" i="50"/>
  <c r="F298" i="50"/>
  <c r="F297" i="50"/>
  <c r="F296" i="50"/>
  <c r="F295" i="50"/>
  <c r="F294" i="50"/>
  <c r="F293" i="50"/>
  <c r="F292" i="50"/>
  <c r="F291" i="50"/>
  <c r="F290" i="50"/>
  <c r="F289" i="50"/>
  <c r="F288" i="50"/>
  <c r="F287" i="50"/>
  <c r="F286" i="50"/>
  <c r="F285" i="50"/>
  <c r="F284" i="50"/>
  <c r="F283" i="50"/>
  <c r="F282" i="50"/>
  <c r="F281" i="50"/>
  <c r="F280" i="50"/>
  <c r="F279" i="50"/>
  <c r="F278" i="50"/>
  <c r="F277" i="50"/>
  <c r="F276" i="50"/>
  <c r="F275" i="50"/>
  <c r="F274" i="50"/>
  <c r="F273" i="50"/>
  <c r="F272" i="50"/>
  <c r="F271" i="50"/>
  <c r="F270" i="50"/>
  <c r="F269" i="50"/>
  <c r="F268" i="50"/>
  <c r="F267" i="50"/>
  <c r="F266" i="50"/>
  <c r="F265" i="50"/>
  <c r="F264" i="50"/>
  <c r="F263" i="50"/>
  <c r="F262" i="50"/>
  <c r="F261" i="50"/>
  <c r="F260" i="50"/>
  <c r="F259" i="50"/>
  <c r="F258" i="50"/>
  <c r="F257" i="50"/>
  <c r="F256" i="50"/>
  <c r="F255" i="50"/>
  <c r="F254" i="50"/>
  <c r="F253" i="50"/>
  <c r="F252" i="50"/>
  <c r="F251" i="50"/>
  <c r="F250" i="50"/>
  <c r="F249" i="50"/>
  <c r="F248" i="50"/>
  <c r="F247" i="50"/>
  <c r="F246" i="50"/>
  <c r="F245" i="50"/>
  <c r="F244" i="50"/>
  <c r="F243" i="50"/>
  <c r="F242" i="50"/>
  <c r="F241" i="50"/>
  <c r="F240" i="50"/>
  <c r="F239" i="50"/>
  <c r="F238" i="50"/>
  <c r="F237" i="50"/>
  <c r="F236" i="50"/>
  <c r="F235" i="50"/>
  <c r="F234" i="50"/>
  <c r="F233" i="50"/>
  <c r="F232" i="50"/>
  <c r="F231" i="50"/>
  <c r="F230" i="50"/>
  <c r="F229" i="50"/>
  <c r="F228" i="50"/>
  <c r="F227" i="50"/>
  <c r="F226" i="50"/>
  <c r="F225" i="50"/>
  <c r="F224" i="50"/>
  <c r="F223" i="50"/>
  <c r="F222" i="50"/>
  <c r="F221" i="50"/>
  <c r="F220" i="50"/>
  <c r="F219" i="50"/>
  <c r="F218" i="50"/>
  <c r="F217" i="50"/>
  <c r="F216" i="50"/>
  <c r="F215" i="50"/>
  <c r="F214" i="50"/>
  <c r="F213" i="50"/>
  <c r="F212" i="50"/>
  <c r="F211" i="50"/>
  <c r="F210" i="50"/>
  <c r="F209" i="50"/>
  <c r="F208" i="50"/>
  <c r="F207" i="50"/>
  <c r="F206" i="50"/>
  <c r="F205" i="50"/>
  <c r="F204" i="50"/>
  <c r="F203" i="50"/>
  <c r="F202" i="50"/>
  <c r="F201" i="50"/>
  <c r="F200" i="50"/>
  <c r="F199" i="50"/>
  <c r="F198" i="50"/>
  <c r="F197" i="50"/>
  <c r="F196" i="50"/>
  <c r="F195" i="50"/>
  <c r="F194" i="50"/>
  <c r="F193" i="50"/>
  <c r="F192" i="50"/>
  <c r="F191" i="50"/>
  <c r="F190" i="50"/>
  <c r="F189" i="50"/>
  <c r="F188" i="50"/>
  <c r="F187" i="50"/>
  <c r="F186" i="50"/>
  <c r="F185" i="50"/>
  <c r="F184" i="50"/>
  <c r="F183" i="50"/>
  <c r="F182" i="50"/>
  <c r="F181" i="50"/>
  <c r="F180" i="50"/>
  <c r="F179" i="50"/>
  <c r="F178" i="50"/>
  <c r="F177" i="50"/>
  <c r="F176" i="50"/>
  <c r="F175" i="50"/>
  <c r="F174" i="50"/>
  <c r="F173" i="50"/>
  <c r="F172" i="50"/>
  <c r="F171" i="50"/>
  <c r="F170" i="50"/>
  <c r="F169" i="50"/>
  <c r="F168" i="50"/>
  <c r="F167" i="50"/>
  <c r="F166" i="50"/>
  <c r="F165" i="50"/>
  <c r="F164" i="50"/>
  <c r="F163" i="50"/>
  <c r="F162" i="50"/>
  <c r="F161" i="50"/>
  <c r="F160" i="50"/>
  <c r="F159" i="50"/>
  <c r="F158" i="50"/>
  <c r="F157" i="50"/>
  <c r="F156" i="50"/>
  <c r="F155" i="50"/>
  <c r="F154" i="50"/>
  <c r="F153" i="50"/>
  <c r="F152" i="50"/>
  <c r="F151" i="50"/>
  <c r="F150" i="50"/>
  <c r="F149" i="50"/>
  <c r="F148" i="50"/>
  <c r="F147" i="50"/>
  <c r="F146" i="50"/>
  <c r="F145" i="50"/>
  <c r="F144" i="50"/>
  <c r="F143" i="50"/>
  <c r="F142" i="50"/>
  <c r="F141" i="50"/>
  <c r="F140" i="50"/>
  <c r="F139" i="50"/>
  <c r="F138" i="50"/>
  <c r="F137" i="50"/>
  <c r="F136" i="50"/>
  <c r="F135" i="50"/>
  <c r="F134" i="50"/>
  <c r="F133" i="50"/>
  <c r="F132" i="50"/>
  <c r="F131" i="50"/>
  <c r="F130" i="50"/>
  <c r="F129" i="50"/>
  <c r="F128" i="50"/>
  <c r="F127" i="50"/>
  <c r="F126" i="50"/>
  <c r="F125" i="50"/>
  <c r="F124" i="50"/>
  <c r="F123" i="50"/>
  <c r="F122" i="50"/>
  <c r="F121" i="50"/>
  <c r="F120" i="50"/>
  <c r="F119" i="50"/>
  <c r="F118" i="50"/>
  <c r="F117" i="50"/>
  <c r="F116" i="50"/>
  <c r="F115" i="50"/>
  <c r="F114" i="50"/>
  <c r="F113" i="50"/>
  <c r="F112" i="50"/>
  <c r="F111" i="50"/>
  <c r="F110" i="50"/>
  <c r="F109" i="50"/>
  <c r="F108" i="50"/>
  <c r="F107" i="50"/>
  <c r="F106" i="50"/>
  <c r="F105" i="50"/>
  <c r="F104" i="50"/>
  <c r="F103" i="50"/>
  <c r="F102" i="50"/>
  <c r="F101" i="50"/>
  <c r="F100" i="50"/>
  <c r="F99" i="50"/>
  <c r="F98" i="50"/>
  <c r="F97" i="50"/>
  <c r="F96" i="50"/>
  <c r="F95" i="50"/>
  <c r="F94" i="50"/>
  <c r="F93" i="50"/>
  <c r="F92" i="50"/>
  <c r="F91" i="50"/>
  <c r="F90" i="50"/>
  <c r="F89" i="50"/>
  <c r="F88" i="50"/>
  <c r="F87" i="50"/>
  <c r="F86" i="50"/>
  <c r="F85" i="50"/>
  <c r="F84" i="50"/>
  <c r="F83" i="50"/>
  <c r="F82" i="50"/>
  <c r="F81" i="50"/>
  <c r="F80" i="50"/>
  <c r="F79" i="50"/>
  <c r="F78" i="50"/>
  <c r="F77" i="50"/>
  <c r="F76" i="50"/>
  <c r="F75" i="50"/>
  <c r="F74" i="50"/>
  <c r="F73" i="50"/>
  <c r="F72" i="50"/>
  <c r="F71" i="50"/>
  <c r="F70" i="50"/>
  <c r="F69" i="50"/>
  <c r="F68" i="50"/>
  <c r="F67" i="50"/>
  <c r="F66" i="50"/>
  <c r="F65" i="50"/>
  <c r="F64" i="50"/>
  <c r="F63" i="50"/>
  <c r="F62" i="50"/>
  <c r="F61" i="50"/>
  <c r="F60" i="50"/>
  <c r="F59" i="50"/>
  <c r="F58" i="50"/>
  <c r="F57" i="50"/>
  <c r="F56" i="50"/>
  <c r="F55" i="50"/>
  <c r="F54" i="50"/>
  <c r="F53" i="50"/>
  <c r="F52" i="50"/>
  <c r="F51" i="50"/>
  <c r="F50" i="50"/>
  <c r="F49" i="50"/>
  <c r="F48" i="50"/>
  <c r="F47" i="50"/>
  <c r="F46" i="50"/>
  <c r="F45" i="50"/>
  <c r="F44" i="50"/>
  <c r="F43" i="50"/>
  <c r="F42" i="50"/>
  <c r="F41" i="50"/>
  <c r="F40" i="50"/>
  <c r="F39" i="50"/>
  <c r="F38" i="50"/>
  <c r="F37" i="50"/>
  <c r="F36" i="50"/>
  <c r="F35" i="50"/>
  <c r="F34" i="50"/>
  <c r="F33" i="50"/>
  <c r="F32" i="50"/>
  <c r="F31" i="50"/>
  <c r="F30" i="50"/>
  <c r="F29" i="50"/>
  <c r="F28" i="50"/>
  <c r="F27" i="50"/>
  <c r="F26" i="50"/>
  <c r="F25" i="50"/>
  <c r="F24" i="50"/>
  <c r="F23" i="50"/>
  <c r="F22" i="50"/>
  <c r="F21" i="50"/>
  <c r="F20" i="50"/>
  <c r="F19" i="50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F3" i="50"/>
  <c r="F2" i="50"/>
  <c r="F873" i="49"/>
  <c r="F872" i="49"/>
  <c r="F871" i="49"/>
  <c r="F870" i="49"/>
  <c r="F869" i="49"/>
  <c r="F868" i="49"/>
  <c r="F867" i="49"/>
  <c r="F866" i="49"/>
  <c r="F865" i="49"/>
  <c r="F864" i="49"/>
  <c r="F863" i="49"/>
  <c r="F862" i="49"/>
  <c r="F861" i="49"/>
  <c r="F860" i="49"/>
  <c r="F859" i="49"/>
  <c r="F858" i="49"/>
  <c r="F857" i="49"/>
  <c r="F856" i="49"/>
  <c r="F855" i="49"/>
  <c r="F854" i="49"/>
  <c r="F853" i="49"/>
  <c r="F852" i="49"/>
  <c r="F851" i="49"/>
  <c r="F850" i="49"/>
  <c r="F849" i="49"/>
  <c r="F848" i="49"/>
  <c r="F847" i="49"/>
  <c r="F846" i="49"/>
  <c r="F845" i="49"/>
  <c r="F844" i="49"/>
  <c r="F843" i="49"/>
  <c r="F842" i="49"/>
  <c r="F841" i="49"/>
  <c r="F840" i="49"/>
  <c r="F839" i="49"/>
  <c r="F838" i="49"/>
  <c r="F837" i="49"/>
  <c r="F836" i="49"/>
  <c r="F835" i="49"/>
  <c r="F834" i="49"/>
  <c r="F833" i="49"/>
  <c r="F832" i="49"/>
  <c r="F831" i="49"/>
  <c r="F830" i="49"/>
  <c r="F829" i="49"/>
  <c r="F828" i="49"/>
  <c r="F827" i="49"/>
  <c r="F826" i="49"/>
  <c r="F825" i="49"/>
  <c r="F824" i="49"/>
  <c r="F823" i="49"/>
  <c r="F822" i="49"/>
  <c r="F821" i="49"/>
  <c r="F820" i="49"/>
  <c r="F819" i="49"/>
  <c r="F818" i="49"/>
  <c r="F817" i="49"/>
  <c r="F816" i="49"/>
  <c r="F815" i="49"/>
  <c r="F814" i="49"/>
  <c r="F813" i="49"/>
  <c r="F812" i="49"/>
  <c r="F811" i="49"/>
  <c r="F810" i="49"/>
  <c r="F809" i="49"/>
  <c r="F808" i="49"/>
  <c r="F807" i="49"/>
  <c r="F806" i="49"/>
  <c r="F805" i="49"/>
  <c r="F804" i="49"/>
  <c r="F803" i="49"/>
  <c r="F802" i="49"/>
  <c r="F801" i="49"/>
  <c r="F800" i="49"/>
  <c r="F799" i="49"/>
  <c r="F798" i="49"/>
  <c r="F797" i="49"/>
  <c r="F796" i="49"/>
  <c r="F795" i="49"/>
  <c r="F794" i="49"/>
  <c r="F793" i="49"/>
  <c r="F792" i="49"/>
  <c r="F791" i="49"/>
  <c r="F790" i="49"/>
  <c r="F789" i="49"/>
  <c r="F788" i="49"/>
  <c r="F787" i="49"/>
  <c r="F786" i="49"/>
  <c r="F785" i="49"/>
  <c r="F784" i="49"/>
  <c r="F783" i="49"/>
  <c r="F782" i="49"/>
  <c r="F781" i="49"/>
  <c r="F780" i="49"/>
  <c r="F779" i="49"/>
  <c r="F778" i="49"/>
  <c r="F777" i="49"/>
  <c r="F776" i="49"/>
  <c r="F775" i="49"/>
  <c r="F774" i="49"/>
  <c r="F773" i="49"/>
  <c r="F772" i="49"/>
  <c r="F771" i="49"/>
  <c r="F770" i="49"/>
  <c r="F769" i="49"/>
  <c r="F768" i="49"/>
  <c r="F767" i="49"/>
  <c r="F766" i="49"/>
  <c r="F765" i="49"/>
  <c r="F764" i="49"/>
  <c r="F763" i="49"/>
  <c r="F762" i="49"/>
  <c r="F761" i="49"/>
  <c r="F760" i="49"/>
  <c r="F759" i="49"/>
  <c r="F758" i="49"/>
  <c r="F757" i="49"/>
  <c r="F756" i="49"/>
  <c r="F755" i="49"/>
  <c r="F754" i="49"/>
  <c r="F753" i="49"/>
  <c r="F752" i="49"/>
  <c r="F751" i="49"/>
  <c r="F750" i="49"/>
  <c r="F749" i="49"/>
  <c r="F748" i="49"/>
  <c r="F747" i="49"/>
  <c r="F746" i="49"/>
  <c r="F745" i="49"/>
  <c r="F744" i="49"/>
  <c r="F743" i="49"/>
  <c r="F742" i="49"/>
  <c r="F741" i="49"/>
  <c r="F740" i="49"/>
  <c r="F739" i="49"/>
  <c r="F738" i="49"/>
  <c r="F737" i="49"/>
  <c r="F736" i="49"/>
  <c r="F735" i="49"/>
  <c r="F734" i="49"/>
  <c r="F733" i="49"/>
  <c r="F732" i="49"/>
  <c r="F731" i="49"/>
  <c r="F730" i="49"/>
  <c r="F729" i="49"/>
  <c r="F728" i="49"/>
  <c r="F727" i="49"/>
  <c r="F726" i="49"/>
  <c r="F725" i="49"/>
  <c r="F724" i="49"/>
  <c r="F723" i="49"/>
  <c r="F722" i="49"/>
  <c r="F721" i="49"/>
  <c r="F720" i="49"/>
  <c r="F719" i="49"/>
  <c r="F718" i="49"/>
  <c r="F717" i="49"/>
  <c r="F716" i="49"/>
  <c r="F715" i="49"/>
  <c r="F714" i="49"/>
  <c r="F713" i="49"/>
  <c r="F712" i="49"/>
  <c r="F711" i="49"/>
  <c r="F710" i="49"/>
  <c r="F709" i="49"/>
  <c r="F708" i="49"/>
  <c r="F707" i="49"/>
  <c r="F706" i="49"/>
  <c r="F705" i="49"/>
  <c r="F704" i="49"/>
  <c r="F703" i="49"/>
  <c r="F702" i="49"/>
  <c r="F701" i="49"/>
  <c r="F700" i="49"/>
  <c r="F699" i="49"/>
  <c r="F698" i="49"/>
  <c r="F697" i="49"/>
  <c r="F696" i="49"/>
  <c r="F695" i="49"/>
  <c r="F694" i="49"/>
  <c r="F693" i="49"/>
  <c r="F692" i="49"/>
  <c r="F691" i="49"/>
  <c r="F690" i="49"/>
  <c r="F689" i="49"/>
  <c r="F688" i="49"/>
  <c r="F687" i="49"/>
  <c r="F686" i="49"/>
  <c r="F685" i="49"/>
  <c r="F684" i="49"/>
  <c r="F683" i="49"/>
  <c r="F682" i="49"/>
  <c r="F681" i="49"/>
  <c r="F680" i="49"/>
  <c r="F679" i="49"/>
  <c r="F678" i="49"/>
  <c r="F677" i="49"/>
  <c r="F676" i="49"/>
  <c r="F675" i="49"/>
  <c r="F674" i="49"/>
  <c r="F673" i="49"/>
  <c r="F672" i="49"/>
  <c r="F671" i="49"/>
  <c r="F670" i="49"/>
  <c r="F669" i="49"/>
  <c r="F668" i="49"/>
  <c r="F667" i="49"/>
  <c r="F666" i="49"/>
  <c r="F665" i="49"/>
  <c r="F664" i="49"/>
  <c r="F663" i="49"/>
  <c r="F662" i="49"/>
  <c r="F661" i="49"/>
  <c r="F660" i="49"/>
  <c r="F659" i="49"/>
  <c r="F658" i="49"/>
  <c r="F657" i="49"/>
  <c r="F656" i="49"/>
  <c r="F655" i="49"/>
  <c r="F654" i="49"/>
  <c r="F653" i="49"/>
  <c r="F652" i="49"/>
  <c r="F651" i="49"/>
  <c r="F650" i="49"/>
  <c r="F649" i="49"/>
  <c r="F648" i="49"/>
  <c r="F647" i="49"/>
  <c r="F646" i="49"/>
  <c r="F645" i="49"/>
  <c r="F644" i="49"/>
  <c r="F643" i="49"/>
  <c r="F642" i="49"/>
  <c r="F641" i="49"/>
  <c r="F640" i="49"/>
  <c r="F639" i="49"/>
  <c r="F638" i="49"/>
  <c r="F637" i="49"/>
  <c r="F636" i="49"/>
  <c r="F635" i="49"/>
  <c r="F634" i="49"/>
  <c r="F633" i="49"/>
  <c r="F632" i="49"/>
  <c r="F631" i="49"/>
  <c r="F630" i="49"/>
  <c r="F629" i="49"/>
  <c r="F628" i="49"/>
  <c r="F627" i="49"/>
  <c r="F626" i="49"/>
  <c r="F625" i="49"/>
  <c r="F624" i="49"/>
  <c r="F623" i="49"/>
  <c r="F622" i="49"/>
  <c r="F621" i="49"/>
  <c r="F620" i="49"/>
  <c r="F619" i="49"/>
  <c r="F618" i="49"/>
  <c r="F617" i="49"/>
  <c r="F616" i="49"/>
  <c r="F615" i="49"/>
  <c r="F614" i="49"/>
  <c r="F613" i="49"/>
  <c r="F612" i="49"/>
  <c r="F611" i="49"/>
  <c r="F610" i="49"/>
  <c r="F609" i="49"/>
  <c r="F608" i="49"/>
  <c r="F607" i="49"/>
  <c r="F606" i="49"/>
  <c r="F605" i="49"/>
  <c r="F604" i="49"/>
  <c r="F603" i="49"/>
  <c r="F602" i="49"/>
  <c r="F601" i="49"/>
  <c r="F600" i="49"/>
  <c r="F599" i="49"/>
  <c r="F598" i="49"/>
  <c r="F597" i="49"/>
  <c r="F596" i="49"/>
  <c r="F595" i="49"/>
  <c r="F594" i="49"/>
  <c r="F593" i="49"/>
  <c r="F592" i="49"/>
  <c r="F591" i="49"/>
  <c r="F590" i="49"/>
  <c r="F589" i="49"/>
  <c r="F588" i="49"/>
  <c r="F587" i="49"/>
  <c r="F586" i="49"/>
  <c r="F585" i="49"/>
  <c r="F584" i="49"/>
  <c r="F583" i="49"/>
  <c r="F582" i="49"/>
  <c r="F581" i="49"/>
  <c r="F580" i="49"/>
  <c r="F579" i="49"/>
  <c r="F578" i="49"/>
  <c r="F577" i="49"/>
  <c r="F576" i="49"/>
  <c r="F575" i="49"/>
  <c r="F574" i="49"/>
  <c r="F573" i="49"/>
  <c r="F572" i="49"/>
  <c r="F571" i="49"/>
  <c r="F570" i="49"/>
  <c r="F569" i="49"/>
  <c r="F568" i="49"/>
  <c r="F567" i="49"/>
  <c r="F566" i="49"/>
  <c r="F565" i="49"/>
  <c r="F564" i="49"/>
  <c r="F563" i="49"/>
  <c r="F562" i="49"/>
  <c r="F561" i="49"/>
  <c r="F560" i="49"/>
  <c r="F559" i="49"/>
  <c r="F558" i="49"/>
  <c r="F557" i="49"/>
  <c r="F556" i="49"/>
  <c r="F555" i="49"/>
  <c r="F554" i="49"/>
  <c r="F553" i="49"/>
  <c r="F552" i="49"/>
  <c r="F551" i="49"/>
  <c r="F550" i="49"/>
  <c r="F549" i="49"/>
  <c r="F548" i="49"/>
  <c r="F547" i="49"/>
  <c r="F546" i="49"/>
  <c r="F545" i="49"/>
  <c r="F544" i="49"/>
  <c r="F543" i="49"/>
  <c r="F542" i="49"/>
  <c r="F541" i="49"/>
  <c r="F540" i="49"/>
  <c r="F539" i="49"/>
  <c r="F538" i="49"/>
  <c r="F537" i="49"/>
  <c r="F536" i="49"/>
  <c r="F535" i="49"/>
  <c r="F534" i="49"/>
  <c r="F533" i="49"/>
  <c r="F532" i="49"/>
  <c r="F531" i="49"/>
  <c r="F530" i="49"/>
  <c r="F529" i="49"/>
  <c r="F528" i="49"/>
  <c r="F527" i="49"/>
  <c r="F526" i="49"/>
  <c r="F525" i="49"/>
  <c r="F524" i="49"/>
  <c r="F523" i="49"/>
  <c r="F522" i="49"/>
  <c r="F521" i="49"/>
  <c r="F520" i="49"/>
  <c r="F519" i="49"/>
  <c r="F518" i="49"/>
  <c r="F517" i="49"/>
  <c r="F516" i="49"/>
  <c r="F515" i="49"/>
  <c r="F514" i="49"/>
  <c r="F513" i="49"/>
  <c r="F512" i="49"/>
  <c r="F511" i="49"/>
  <c r="F510" i="49"/>
  <c r="F509" i="49"/>
  <c r="F508" i="49"/>
  <c r="F507" i="49"/>
  <c r="F506" i="49"/>
  <c r="F505" i="49"/>
  <c r="F504" i="49"/>
  <c r="F503" i="49"/>
  <c r="F502" i="49"/>
  <c r="F501" i="49"/>
  <c r="F500" i="49"/>
  <c r="F499" i="49"/>
  <c r="F498" i="49"/>
  <c r="F497" i="49"/>
  <c r="F496" i="49"/>
  <c r="F495" i="49"/>
  <c r="F494" i="49"/>
  <c r="F493" i="49"/>
  <c r="F492" i="49"/>
  <c r="F491" i="49"/>
  <c r="F490" i="49"/>
  <c r="F489" i="49"/>
  <c r="F488" i="49"/>
  <c r="F487" i="49"/>
  <c r="F486" i="49"/>
  <c r="F485" i="49"/>
  <c r="F484" i="49"/>
  <c r="F483" i="49"/>
  <c r="F482" i="49"/>
  <c r="F481" i="49"/>
  <c r="F480" i="49"/>
  <c r="F479" i="49"/>
  <c r="F478" i="49"/>
  <c r="F477" i="49"/>
  <c r="F476" i="49"/>
  <c r="F475" i="49"/>
  <c r="F474" i="49"/>
  <c r="F473" i="49"/>
  <c r="F472" i="49"/>
  <c r="F471" i="49"/>
  <c r="F470" i="49"/>
  <c r="F469" i="49"/>
  <c r="F468" i="49"/>
  <c r="F467" i="49"/>
  <c r="F466" i="49"/>
  <c r="F465" i="49"/>
  <c r="F464" i="49"/>
  <c r="F463" i="49"/>
  <c r="F462" i="49"/>
  <c r="F461" i="49"/>
  <c r="F460" i="49"/>
  <c r="F459" i="49"/>
  <c r="F458" i="49"/>
  <c r="F457" i="49"/>
  <c r="F456" i="49"/>
  <c r="F455" i="49"/>
  <c r="F454" i="49"/>
  <c r="F453" i="49"/>
  <c r="F452" i="49"/>
  <c r="F451" i="49"/>
  <c r="F450" i="49"/>
  <c r="F449" i="49"/>
  <c r="F448" i="49"/>
  <c r="F447" i="49"/>
  <c r="F446" i="49"/>
  <c r="F445" i="49"/>
  <c r="F444" i="49"/>
  <c r="F443" i="49"/>
  <c r="F442" i="49"/>
  <c r="F441" i="49"/>
  <c r="F440" i="49"/>
  <c r="F439" i="49"/>
  <c r="F438" i="49"/>
  <c r="F437" i="49"/>
  <c r="F436" i="49"/>
  <c r="F435" i="49"/>
  <c r="F434" i="49"/>
  <c r="F433" i="49"/>
  <c r="F432" i="49"/>
  <c r="F431" i="49"/>
  <c r="F430" i="49"/>
  <c r="F429" i="49"/>
  <c r="F428" i="49"/>
  <c r="F427" i="49"/>
  <c r="F426" i="49"/>
  <c r="F425" i="49"/>
  <c r="F424" i="49"/>
  <c r="F423" i="49"/>
  <c r="F422" i="49"/>
  <c r="F421" i="49"/>
  <c r="F420" i="49"/>
  <c r="F419" i="49"/>
  <c r="F418" i="49"/>
  <c r="F417" i="49"/>
  <c r="F416" i="49"/>
  <c r="F415" i="49"/>
  <c r="F414" i="49"/>
  <c r="F413" i="49"/>
  <c r="F412" i="49"/>
  <c r="F411" i="49"/>
  <c r="F410" i="49"/>
  <c r="F409" i="49"/>
  <c r="F408" i="49"/>
  <c r="F407" i="49"/>
  <c r="F406" i="49"/>
  <c r="F405" i="49"/>
  <c r="F404" i="49"/>
  <c r="F403" i="49"/>
  <c r="F402" i="49"/>
  <c r="F401" i="49"/>
  <c r="F400" i="49"/>
  <c r="F399" i="49"/>
  <c r="F398" i="49"/>
  <c r="F397" i="49"/>
  <c r="F396" i="49"/>
  <c r="F395" i="49"/>
  <c r="F394" i="49"/>
  <c r="F393" i="49"/>
  <c r="F392" i="49"/>
  <c r="F391" i="49"/>
  <c r="F390" i="49"/>
  <c r="F389" i="49"/>
  <c r="F388" i="49"/>
  <c r="F387" i="49"/>
  <c r="F386" i="49"/>
  <c r="F385" i="49"/>
  <c r="F384" i="49"/>
  <c r="F383" i="49"/>
  <c r="F382" i="49"/>
  <c r="F381" i="49"/>
  <c r="F380" i="49"/>
  <c r="F379" i="49"/>
  <c r="F378" i="49"/>
  <c r="F377" i="49"/>
  <c r="F376" i="49"/>
  <c r="F375" i="49"/>
  <c r="F374" i="49"/>
  <c r="F373" i="49"/>
  <c r="F372" i="49"/>
  <c r="F371" i="49"/>
  <c r="F370" i="49"/>
  <c r="F369" i="49"/>
  <c r="F368" i="49"/>
  <c r="F367" i="49"/>
  <c r="F366" i="49"/>
  <c r="F365" i="49"/>
  <c r="F364" i="49"/>
  <c r="F363" i="49"/>
  <c r="F362" i="49"/>
  <c r="F361" i="49"/>
  <c r="F360" i="49"/>
  <c r="F359" i="49"/>
  <c r="F358" i="49"/>
  <c r="F357" i="49"/>
  <c r="F356" i="49"/>
  <c r="F355" i="49"/>
  <c r="F354" i="49"/>
  <c r="F353" i="49"/>
  <c r="F352" i="49"/>
  <c r="F351" i="49"/>
  <c r="F350" i="49"/>
  <c r="F349" i="49"/>
  <c r="F348" i="49"/>
  <c r="F347" i="49"/>
  <c r="F346" i="49"/>
  <c r="F345" i="49"/>
  <c r="F344" i="49"/>
  <c r="F343" i="49"/>
  <c r="F342" i="49"/>
  <c r="F341" i="49"/>
  <c r="F340" i="49"/>
  <c r="F339" i="49"/>
  <c r="F338" i="49"/>
  <c r="F337" i="49"/>
  <c r="F336" i="49"/>
  <c r="F335" i="49"/>
  <c r="F334" i="49"/>
  <c r="F333" i="49"/>
  <c r="F332" i="49"/>
  <c r="F331" i="49"/>
  <c r="F330" i="49"/>
  <c r="F329" i="49"/>
  <c r="F328" i="49"/>
  <c r="F327" i="49"/>
  <c r="F326" i="49"/>
  <c r="F325" i="49"/>
  <c r="F324" i="49"/>
  <c r="F323" i="49"/>
  <c r="F322" i="49"/>
  <c r="F321" i="49"/>
  <c r="F320" i="49"/>
  <c r="F319" i="49"/>
  <c r="F318" i="49"/>
  <c r="F317" i="49"/>
  <c r="F316" i="49"/>
  <c r="F315" i="49"/>
  <c r="F314" i="49"/>
  <c r="F313" i="49"/>
  <c r="F312" i="49"/>
  <c r="F311" i="49"/>
  <c r="F310" i="49"/>
  <c r="F309" i="49"/>
  <c r="F308" i="49"/>
  <c r="F307" i="49"/>
  <c r="F306" i="49"/>
  <c r="F305" i="49"/>
  <c r="F304" i="49"/>
  <c r="F303" i="49"/>
  <c r="F302" i="49"/>
  <c r="F301" i="49"/>
  <c r="F300" i="49"/>
  <c r="F299" i="49"/>
  <c r="F298" i="49"/>
  <c r="F297" i="49"/>
  <c r="F296" i="49"/>
  <c r="F295" i="49"/>
  <c r="F294" i="49"/>
  <c r="F293" i="49"/>
  <c r="F292" i="49"/>
  <c r="F291" i="49"/>
  <c r="F290" i="49"/>
  <c r="F289" i="49"/>
  <c r="F288" i="49"/>
  <c r="F287" i="49"/>
  <c r="F286" i="49"/>
  <c r="F285" i="49"/>
  <c r="F284" i="49"/>
  <c r="F283" i="49"/>
  <c r="F282" i="49"/>
  <c r="F281" i="49"/>
  <c r="F280" i="49"/>
  <c r="F279" i="49"/>
  <c r="F278" i="49"/>
  <c r="F277" i="49"/>
  <c r="F276" i="49"/>
  <c r="F275" i="49"/>
  <c r="F274" i="49"/>
  <c r="F273" i="49"/>
  <c r="F272" i="49"/>
  <c r="F271" i="49"/>
  <c r="F270" i="49"/>
  <c r="F269" i="49"/>
  <c r="F268" i="49"/>
  <c r="F267" i="49"/>
  <c r="F266" i="49"/>
  <c r="F265" i="49"/>
  <c r="F264" i="49"/>
  <c r="F263" i="49"/>
  <c r="F262" i="49"/>
  <c r="F261" i="49"/>
  <c r="F260" i="49"/>
  <c r="F259" i="49"/>
  <c r="F258" i="49"/>
  <c r="F257" i="49"/>
  <c r="F256" i="49"/>
  <c r="F255" i="49"/>
  <c r="F254" i="49"/>
  <c r="F253" i="49"/>
  <c r="F252" i="49"/>
  <c r="F251" i="49"/>
  <c r="F250" i="49"/>
  <c r="F249" i="49"/>
  <c r="F248" i="49"/>
  <c r="F247" i="49"/>
  <c r="F246" i="49"/>
  <c r="F245" i="49"/>
  <c r="F244" i="49"/>
  <c r="F243" i="49"/>
  <c r="F242" i="49"/>
  <c r="F241" i="49"/>
  <c r="F240" i="49"/>
  <c r="F239" i="49"/>
  <c r="F238" i="49"/>
  <c r="F237" i="49"/>
  <c r="F236" i="49"/>
  <c r="F235" i="49"/>
  <c r="F234" i="49"/>
  <c r="F233" i="49"/>
  <c r="F232" i="49"/>
  <c r="F231" i="49"/>
  <c r="F230" i="49"/>
  <c r="F229" i="49"/>
  <c r="F228" i="49"/>
  <c r="F227" i="49"/>
  <c r="F226" i="49"/>
  <c r="F225" i="49"/>
  <c r="F224" i="49"/>
  <c r="F223" i="49"/>
  <c r="F222" i="49"/>
  <c r="F221" i="49"/>
  <c r="F220" i="49"/>
  <c r="F219" i="49"/>
  <c r="F218" i="49"/>
  <c r="F217" i="49"/>
  <c r="F216" i="49"/>
  <c r="F215" i="49"/>
  <c r="F214" i="49"/>
  <c r="F213" i="49"/>
  <c r="F212" i="49"/>
  <c r="F211" i="49"/>
  <c r="F210" i="49"/>
  <c r="F209" i="49"/>
  <c r="F208" i="49"/>
  <c r="F207" i="49"/>
  <c r="F206" i="49"/>
  <c r="F205" i="49"/>
  <c r="F204" i="49"/>
  <c r="F203" i="49"/>
  <c r="F202" i="49"/>
  <c r="F201" i="49"/>
  <c r="F200" i="49"/>
  <c r="F199" i="49"/>
  <c r="F198" i="49"/>
  <c r="F197" i="49"/>
  <c r="F196" i="49"/>
  <c r="F195" i="49"/>
  <c r="F194" i="49"/>
  <c r="F193" i="49"/>
  <c r="F192" i="49"/>
  <c r="F191" i="49"/>
  <c r="F190" i="49"/>
  <c r="F189" i="49"/>
  <c r="F188" i="49"/>
  <c r="F187" i="49"/>
  <c r="F186" i="49"/>
  <c r="F185" i="49"/>
  <c r="F184" i="49"/>
  <c r="F183" i="49"/>
  <c r="F182" i="49"/>
  <c r="F181" i="49"/>
  <c r="F180" i="49"/>
  <c r="F179" i="49"/>
  <c r="F178" i="49"/>
  <c r="F177" i="49"/>
  <c r="F176" i="49"/>
  <c r="F175" i="49"/>
  <c r="F174" i="49"/>
  <c r="F173" i="49"/>
  <c r="F172" i="49"/>
  <c r="F171" i="49"/>
  <c r="F170" i="49"/>
  <c r="F169" i="49"/>
  <c r="F168" i="49"/>
  <c r="F167" i="49"/>
  <c r="F166" i="49"/>
  <c r="F165" i="49"/>
  <c r="F164" i="49"/>
  <c r="F163" i="49"/>
  <c r="F162" i="49"/>
  <c r="F161" i="49"/>
  <c r="F160" i="49"/>
  <c r="F159" i="49"/>
  <c r="F158" i="49"/>
  <c r="F157" i="49"/>
  <c r="F156" i="49"/>
  <c r="F155" i="49"/>
  <c r="F154" i="49"/>
  <c r="F153" i="49"/>
  <c r="F152" i="49"/>
  <c r="F151" i="49"/>
  <c r="F150" i="49"/>
  <c r="F149" i="49"/>
  <c r="F148" i="49"/>
  <c r="F147" i="49"/>
  <c r="F146" i="49"/>
  <c r="F145" i="49"/>
  <c r="F144" i="49"/>
  <c r="F143" i="49"/>
  <c r="F142" i="49"/>
  <c r="F141" i="49"/>
  <c r="F140" i="49"/>
  <c r="F139" i="49"/>
  <c r="F138" i="49"/>
  <c r="F137" i="49"/>
  <c r="F136" i="49"/>
  <c r="F135" i="49"/>
  <c r="F134" i="49"/>
  <c r="F133" i="49"/>
  <c r="F132" i="49"/>
  <c r="F131" i="49"/>
  <c r="F130" i="49"/>
  <c r="F129" i="49"/>
  <c r="F128" i="49"/>
  <c r="F127" i="49"/>
  <c r="F126" i="49"/>
  <c r="F125" i="49"/>
  <c r="F124" i="49"/>
  <c r="F123" i="49"/>
  <c r="F122" i="49"/>
  <c r="F121" i="49"/>
  <c r="F120" i="49"/>
  <c r="F119" i="49"/>
  <c r="F118" i="49"/>
  <c r="F117" i="49"/>
  <c r="F116" i="49"/>
  <c r="F115" i="49"/>
  <c r="F114" i="49"/>
  <c r="F113" i="49"/>
  <c r="F112" i="49"/>
  <c r="F111" i="49"/>
  <c r="F110" i="49"/>
  <c r="F109" i="49"/>
  <c r="F108" i="49"/>
  <c r="F107" i="49"/>
  <c r="F106" i="49"/>
  <c r="F105" i="49"/>
  <c r="F104" i="49"/>
  <c r="F103" i="49"/>
  <c r="F102" i="49"/>
  <c r="F101" i="49"/>
  <c r="F100" i="49"/>
  <c r="F99" i="49"/>
  <c r="F98" i="49"/>
  <c r="F97" i="49"/>
  <c r="F96" i="49"/>
  <c r="F95" i="49"/>
  <c r="F94" i="49"/>
  <c r="F93" i="49"/>
  <c r="F92" i="49"/>
  <c r="F91" i="49"/>
  <c r="F90" i="49"/>
  <c r="F89" i="49"/>
  <c r="F88" i="49"/>
  <c r="F87" i="49"/>
  <c r="F86" i="49"/>
  <c r="F85" i="49"/>
  <c r="F84" i="49"/>
  <c r="F83" i="49"/>
  <c r="F82" i="49"/>
  <c r="F81" i="49"/>
  <c r="F80" i="49"/>
  <c r="F79" i="49"/>
  <c r="F78" i="49"/>
  <c r="F77" i="49"/>
  <c r="F76" i="49"/>
  <c r="F75" i="49"/>
  <c r="F74" i="49"/>
  <c r="F73" i="49"/>
  <c r="F72" i="49"/>
  <c r="F71" i="49"/>
  <c r="F70" i="49"/>
  <c r="F69" i="49"/>
  <c r="F68" i="49"/>
  <c r="F67" i="49"/>
  <c r="F66" i="49"/>
  <c r="F65" i="49"/>
  <c r="F64" i="49"/>
  <c r="F63" i="49"/>
  <c r="F62" i="49"/>
  <c r="F61" i="49"/>
  <c r="F60" i="49"/>
  <c r="F59" i="49"/>
  <c r="F58" i="49"/>
  <c r="F57" i="49"/>
  <c r="F56" i="49"/>
  <c r="F55" i="49"/>
  <c r="F54" i="49"/>
  <c r="F53" i="49"/>
  <c r="F52" i="49"/>
  <c r="F51" i="49"/>
  <c r="F50" i="49"/>
  <c r="F49" i="49"/>
  <c r="F48" i="49"/>
  <c r="F47" i="49"/>
  <c r="F46" i="49"/>
  <c r="F45" i="49"/>
  <c r="F44" i="49"/>
  <c r="F43" i="49"/>
  <c r="F42" i="49"/>
  <c r="F41" i="49"/>
  <c r="F40" i="49"/>
  <c r="F39" i="49"/>
  <c r="F38" i="49"/>
  <c r="F37" i="49"/>
  <c r="F36" i="49"/>
  <c r="F35" i="49"/>
  <c r="F34" i="49"/>
  <c r="F33" i="49"/>
  <c r="F32" i="49"/>
  <c r="F31" i="49"/>
  <c r="F30" i="49"/>
  <c r="F29" i="49"/>
  <c r="F28" i="49"/>
  <c r="F27" i="49"/>
  <c r="F26" i="49"/>
  <c r="F25" i="49"/>
  <c r="F24" i="49"/>
  <c r="F23" i="49"/>
  <c r="F22" i="49"/>
  <c r="F21" i="49"/>
  <c r="F20" i="49"/>
  <c r="F19" i="49"/>
  <c r="F18" i="49"/>
  <c r="F17" i="49"/>
  <c r="F16" i="49"/>
  <c r="F15" i="49"/>
  <c r="F14" i="49"/>
  <c r="F13" i="49"/>
  <c r="F12" i="49"/>
  <c r="F11" i="49"/>
  <c r="F10" i="49"/>
  <c r="F9" i="49"/>
  <c r="F8" i="49"/>
  <c r="F7" i="49"/>
  <c r="F6" i="49"/>
  <c r="F5" i="49"/>
  <c r="F4" i="49"/>
  <c r="F3" i="49"/>
  <c r="I2" i="49" a="1"/>
  <c r="I26" i="49" s="1"/>
  <c r="F2" i="49"/>
  <c r="B40" i="8"/>
  <c r="B39" i="8"/>
  <c r="B38" i="8"/>
  <c r="B37" i="8"/>
  <c r="B36" i="8"/>
  <c r="B35" i="8"/>
  <c r="B34" i="8"/>
  <c r="A32" i="8"/>
  <c r="A30" i="8"/>
  <c r="A29" i="8"/>
  <c r="A28" i="8"/>
  <c r="B25" i="8"/>
  <c r="B24" i="8"/>
  <c r="B23" i="8"/>
  <c r="B22" i="8"/>
  <c r="B21" i="8"/>
  <c r="B33" i="8" s="1"/>
  <c r="A21" i="8"/>
  <c r="A33" i="8" s="1"/>
  <c r="A20" i="8"/>
  <c r="B13" i="8"/>
  <c r="B12" i="8"/>
  <c r="B11" i="8"/>
  <c r="B10" i="8"/>
  <c r="B9" i="8"/>
  <c r="B8" i="8"/>
  <c r="H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O7" i="3" s="1"/>
  <c r="H7" i="3"/>
  <c r="E7" i="4" s="1"/>
  <c r="F7" i="3"/>
  <c r="B7" i="4" s="1"/>
  <c r="H6" i="3"/>
  <c r="E6" i="4" s="1"/>
  <c r="F6" i="3"/>
  <c r="B6" i="4" s="1"/>
  <c r="H5" i="3"/>
  <c r="E5" i="4" s="1"/>
  <c r="F5" i="3"/>
  <c r="B5" i="4" s="1"/>
  <c r="H4" i="3"/>
  <c r="E4" i="4" s="1"/>
  <c r="F4" i="3"/>
  <c r="B4" i="4" s="1"/>
  <c r="H3" i="3"/>
  <c r="E3" i="4" s="1"/>
  <c r="F3" i="3"/>
  <c r="B3" i="4" s="1"/>
  <c r="H2" i="3"/>
  <c r="H51" i="3" s="1"/>
  <c r="E52" i="4" s="1"/>
  <c r="C2" i="2" s="1"/>
  <c r="C12" i="2" s="1"/>
  <c r="F2" i="3"/>
  <c r="B2" i="4" s="1"/>
  <c r="M15" i="2"/>
  <c r="F10" i="2"/>
  <c r="G9" i="2"/>
  <c r="E8" i="2"/>
  <c r="G8" i="2" s="1"/>
  <c r="G7" i="2"/>
  <c r="E7" i="2"/>
  <c r="G6" i="2"/>
  <c r="E6" i="2"/>
  <c r="E5" i="2"/>
  <c r="G5" i="2" s="1"/>
  <c r="E4" i="2"/>
  <c r="G4" i="2" s="1"/>
  <c r="E3" i="2"/>
  <c r="G3" i="2" s="1"/>
  <c r="F1" i="2"/>
  <c r="D1" i="2"/>
  <c r="C7" i="4" l="1"/>
  <c r="D7" i="4"/>
  <c r="F7" i="4" s="1"/>
  <c r="C14" i="4"/>
  <c r="D14" i="4" s="1"/>
  <c r="F14" i="4" s="1"/>
  <c r="C26" i="4"/>
  <c r="D26" i="4" s="1"/>
  <c r="F26" i="4" s="1"/>
  <c r="C34" i="4"/>
  <c r="D34" i="4" s="1"/>
  <c r="F34" i="4" s="1"/>
  <c r="C50" i="4"/>
  <c r="D50" i="4" s="1"/>
  <c r="F50" i="4" s="1"/>
  <c r="C3" i="4"/>
  <c r="D3" i="4" s="1"/>
  <c r="F3" i="4" s="1"/>
  <c r="C10" i="4"/>
  <c r="D10" i="4" s="1"/>
  <c r="F10" i="4" s="1"/>
  <c r="C22" i="4"/>
  <c r="D22" i="4" s="1"/>
  <c r="F22" i="4" s="1"/>
  <c r="C30" i="4"/>
  <c r="D30" i="4" s="1"/>
  <c r="F30" i="4" s="1"/>
  <c r="D42" i="4"/>
  <c r="F42" i="4" s="1"/>
  <c r="C42" i="4"/>
  <c r="C46" i="4"/>
  <c r="D46" i="4" s="1"/>
  <c r="F46" i="4" s="1"/>
  <c r="C12" i="4"/>
  <c r="D12" i="4" s="1"/>
  <c r="F12" i="4" s="1"/>
  <c r="C20" i="4"/>
  <c r="D20" i="4" s="1"/>
  <c r="F20" i="4" s="1"/>
  <c r="D32" i="4"/>
  <c r="F32" i="4" s="1"/>
  <c r="C32" i="4"/>
  <c r="C2" i="4"/>
  <c r="D2" i="4" s="1"/>
  <c r="B53" i="4"/>
  <c r="C6" i="4"/>
  <c r="D6" i="4" s="1"/>
  <c r="F6" i="4" s="1"/>
  <c r="C9" i="4"/>
  <c r="D9" i="4" s="1"/>
  <c r="F9" i="4" s="1"/>
  <c r="C13" i="4"/>
  <c r="D13" i="4" s="1"/>
  <c r="F13" i="4" s="1"/>
  <c r="D17" i="4"/>
  <c r="F17" i="4" s="1"/>
  <c r="C17" i="4"/>
  <c r="D21" i="4"/>
  <c r="F21" i="4" s="1"/>
  <c r="C21" i="4"/>
  <c r="C25" i="4"/>
  <c r="D25" i="4" s="1"/>
  <c r="F25" i="4" s="1"/>
  <c r="C29" i="4"/>
  <c r="D29" i="4" s="1"/>
  <c r="F29" i="4" s="1"/>
  <c r="D33" i="4"/>
  <c r="F33" i="4" s="1"/>
  <c r="C33" i="4"/>
  <c r="D37" i="4"/>
  <c r="F37" i="4" s="1"/>
  <c r="C37" i="4"/>
  <c r="C41" i="4"/>
  <c r="D41" i="4" s="1"/>
  <c r="F41" i="4" s="1"/>
  <c r="C45" i="4"/>
  <c r="D45" i="4" s="1"/>
  <c r="F45" i="4" s="1"/>
  <c r="D49" i="4"/>
  <c r="F49" i="4" s="1"/>
  <c r="C49" i="4"/>
  <c r="D38" i="4"/>
  <c r="F38" i="4" s="1"/>
  <c r="C38" i="4"/>
  <c r="C4" i="4"/>
  <c r="D4" i="4" s="1"/>
  <c r="F4" i="4" s="1"/>
  <c r="C11" i="4"/>
  <c r="D11" i="4" s="1"/>
  <c r="F11" i="4" s="1"/>
  <c r="D15" i="4"/>
  <c r="F15" i="4" s="1"/>
  <c r="C15" i="4"/>
  <c r="D19" i="4"/>
  <c r="F19" i="4" s="1"/>
  <c r="C19" i="4"/>
  <c r="C23" i="4"/>
  <c r="D23" i="4" s="1"/>
  <c r="F23" i="4" s="1"/>
  <c r="C27" i="4"/>
  <c r="D27" i="4" s="1"/>
  <c r="F27" i="4" s="1"/>
  <c r="D31" i="4"/>
  <c r="F31" i="4" s="1"/>
  <c r="C31" i="4"/>
  <c r="D35" i="4"/>
  <c r="F35" i="4" s="1"/>
  <c r="C35" i="4"/>
  <c r="C39" i="4"/>
  <c r="D39" i="4" s="1"/>
  <c r="F39" i="4" s="1"/>
  <c r="C43" i="4"/>
  <c r="D43" i="4" s="1"/>
  <c r="F43" i="4" s="1"/>
  <c r="D47" i="4"/>
  <c r="F47" i="4" s="1"/>
  <c r="C47" i="4"/>
  <c r="D18" i="4"/>
  <c r="F18" i="4" s="1"/>
  <c r="C18" i="4"/>
  <c r="C8" i="4"/>
  <c r="D8" i="4" s="1"/>
  <c r="F8" i="4" s="1"/>
  <c r="C5" i="4"/>
  <c r="D5" i="4"/>
  <c r="F5" i="4" s="1"/>
  <c r="D16" i="4"/>
  <c r="F16" i="4" s="1"/>
  <c r="C16" i="4"/>
  <c r="D24" i="4"/>
  <c r="F24" i="4" s="1"/>
  <c r="C24" i="4"/>
  <c r="C28" i="4"/>
  <c r="D28" i="4" s="1"/>
  <c r="F28" i="4" s="1"/>
  <c r="C36" i="4"/>
  <c r="D36" i="4" s="1"/>
  <c r="F36" i="4" s="1"/>
  <c r="D40" i="4"/>
  <c r="F40" i="4" s="1"/>
  <c r="C40" i="4"/>
  <c r="D44" i="4"/>
  <c r="F44" i="4" s="1"/>
  <c r="C44" i="4"/>
  <c r="C48" i="4"/>
  <c r="D48" i="4" s="1"/>
  <c r="F48" i="4" s="1"/>
  <c r="Q7" i="3"/>
  <c r="E2" i="4"/>
  <c r="E53" i="4" s="1"/>
  <c r="D2" i="2" s="1"/>
  <c r="D12" i="2" s="1"/>
  <c r="I3" i="49"/>
  <c r="I11" i="49"/>
  <c r="I19" i="49"/>
  <c r="I27" i="49"/>
  <c r="K7" i="3"/>
  <c r="J7" i="4" s="1" a="1"/>
  <c r="I4" i="49"/>
  <c r="I12" i="49"/>
  <c r="I20" i="49"/>
  <c r="I28" i="49"/>
  <c r="S7" i="3"/>
  <c r="F51" i="3"/>
  <c r="I5" i="49"/>
  <c r="I13" i="49"/>
  <c r="I21" i="49"/>
  <c r="P7" i="3"/>
  <c r="R7" i="3"/>
  <c r="L7" i="3"/>
  <c r="I6" i="49"/>
  <c r="I14" i="49"/>
  <c r="I22" i="49"/>
  <c r="M7" i="3"/>
  <c r="I7" i="49"/>
  <c r="I15" i="49"/>
  <c r="I23" i="49"/>
  <c r="N7" i="3"/>
  <c r="I8" i="49"/>
  <c r="I16" i="49"/>
  <c r="I24" i="49"/>
  <c r="I2" i="49"/>
  <c r="I9" i="49"/>
  <c r="I17" i="49"/>
  <c r="I25" i="49"/>
  <c r="I10" i="49"/>
  <c r="I18" i="49"/>
  <c r="G10" i="4" l="1"/>
  <c r="H10" i="4" s="1"/>
  <c r="G3" i="4"/>
  <c r="H3" i="4" s="1"/>
  <c r="G28" i="4"/>
  <c r="H28" i="4" s="1"/>
  <c r="G20" i="4"/>
  <c r="H20" i="4" s="1"/>
  <c r="G27" i="4"/>
  <c r="H27" i="4"/>
  <c r="G23" i="4"/>
  <c r="H23" i="4"/>
  <c r="G34" i="4"/>
  <c r="H34" i="4" s="1"/>
  <c r="G43" i="4"/>
  <c r="H43" i="4" s="1"/>
  <c r="G29" i="4"/>
  <c r="H29" i="4"/>
  <c r="G6" i="4"/>
  <c r="H6" i="4" s="1"/>
  <c r="H26" i="4"/>
  <c r="G26" i="4"/>
  <c r="H4" i="4"/>
  <c r="G4" i="4"/>
  <c r="G12" i="4"/>
  <c r="H12" i="4" s="1"/>
  <c r="G39" i="4"/>
  <c r="H39" i="4" s="1"/>
  <c r="G25" i="4"/>
  <c r="H25" i="4"/>
  <c r="H14" i="4"/>
  <c r="G14" i="4"/>
  <c r="G13" i="4"/>
  <c r="H13" i="4" s="1"/>
  <c r="G9" i="4"/>
  <c r="H9" i="4"/>
  <c r="G45" i="4"/>
  <c r="H45" i="4"/>
  <c r="D53" i="4"/>
  <c r="B2" i="2" s="1"/>
  <c r="F2" i="4"/>
  <c r="G30" i="4"/>
  <c r="H30" i="4"/>
  <c r="G11" i="4"/>
  <c r="H11" i="4"/>
  <c r="G48" i="4"/>
  <c r="H48" i="4" s="1"/>
  <c r="G50" i="4"/>
  <c r="H50" i="4" s="1"/>
  <c r="H46" i="4"/>
  <c r="G46" i="4"/>
  <c r="G36" i="4"/>
  <c r="H36" i="4" s="1"/>
  <c r="G8" i="4"/>
  <c r="H8" i="4"/>
  <c r="H41" i="4"/>
  <c r="G41" i="4"/>
  <c r="G22" i="4"/>
  <c r="H22" i="4" s="1"/>
  <c r="G31" i="4"/>
  <c r="H31" i="4" s="1"/>
  <c r="G44" i="4"/>
  <c r="H44" i="4" s="1"/>
  <c r="H18" i="4"/>
  <c r="G18" i="4"/>
  <c r="G19" i="4"/>
  <c r="H19" i="4" s="1"/>
  <c r="G21" i="4"/>
  <c r="H21" i="4" s="1"/>
  <c r="G40" i="4"/>
  <c r="H40" i="4"/>
  <c r="G24" i="4"/>
  <c r="H24" i="4" s="1"/>
  <c r="G35" i="4"/>
  <c r="H35" i="4" s="1"/>
  <c r="G38" i="4"/>
  <c r="H38" i="4" s="1"/>
  <c r="G37" i="4"/>
  <c r="H37" i="4"/>
  <c r="G15" i="4"/>
  <c r="H15" i="4" s="1"/>
  <c r="C53" i="4"/>
  <c r="G47" i="4"/>
  <c r="H47" i="4" s="1"/>
  <c r="G49" i="4"/>
  <c r="H49" i="4" s="1"/>
  <c r="G17" i="4"/>
  <c r="H17" i="4"/>
  <c r="G32" i="4"/>
  <c r="H32" i="4"/>
  <c r="G42" i="4"/>
  <c r="H42" i="4" s="1"/>
  <c r="K7" i="4"/>
  <c r="J7" i="4"/>
  <c r="J8" i="4"/>
  <c r="K8" i="4"/>
  <c r="G7" i="4"/>
  <c r="H7" i="4" s="1"/>
  <c r="G16" i="4"/>
  <c r="H16" i="4" s="1"/>
  <c r="G33" i="4"/>
  <c r="H33" i="4" s="1"/>
  <c r="G5" i="4"/>
  <c r="H5" i="4" s="1"/>
  <c r="H2" i="4" l="1"/>
  <c r="H53" i="4" s="1"/>
  <c r="G2" i="4"/>
  <c r="G53" i="4" s="1"/>
  <c r="F2" i="2" s="1"/>
  <c r="F12" i="2" s="1"/>
  <c r="F53" i="4"/>
  <c r="B12" i="2"/>
  <c r="E2" i="2"/>
  <c r="E12" i="2" l="1"/>
  <c r="G2" i="2"/>
  <c r="G12" i="2" s="1"/>
</calcChain>
</file>

<file path=xl/sharedStrings.xml><?xml version="1.0" encoding="utf-8"?>
<sst xmlns="http://schemas.openxmlformats.org/spreadsheetml/2006/main" count="9160" uniqueCount="272">
  <si>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</si>
  <si>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</si>
  <si>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</si>
  <si>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</si>
  <si>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</si>
  <si>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</si>
  <si>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</si>
  <si>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</si>
  <si>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</si>
  <si>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</si>
  <si>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</si>
  <si>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</si>
  <si>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</si>
  <si>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</si>
  <si>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</si>
  <si>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</si>
  <si>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</si>
  <si>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</si>
  <si>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</si>
  <si>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</si>
  <si>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</si>
  <si>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</si>
  <si>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</si>
  <si>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</si>
  <si>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</si>
  <si>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</si>
  <si>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</si>
  <si>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</si>
  <si>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</si>
  <si>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</si>
  <si>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</si>
  <si>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</si>
  <si>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</si>
  <si>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</si>
  <si>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</si>
  <si>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</si>
  <si>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</si>
  <si>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</si>
  <si>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</si>
  <si>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</si>
  <si>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</si>
  <si>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</si>
  <si>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</si>
  <si>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</si>
  <si>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</si>
  <si>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</si>
  <si>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</si>
  <si>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</si>
  <si>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</si>
  <si>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</si>
  <si>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</si>
  <si>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</si>
  <si>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</si>
  <si>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</si>
  <si>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</si>
  <si>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</si>
  <si>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</si>
  <si>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</si>
  <si>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</si>
  <si>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</si>
  <si>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</si>
  <si>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</si>
  <si>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</si>
  <si>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</si>
  <si>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</si>
  <si>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</si>
  <si>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</si>
  <si>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</si>
  <si>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</si>
  <si>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</si>
  <si>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</si>
  <si>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</si>
  <si>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</si>
  <si>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</si>
  <si>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</si>
  <si>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</si>
  <si>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</si>
  <si>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</si>
  <si>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</si>
  <si>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</si>
  <si>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</si>
  <si>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</si>
  <si>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</si>
  <si>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material_description</t>
  </si>
  <si>
    <t>material_price</t>
  </si>
  <si>
    <t>vendor</t>
  </si>
  <si>
    <t>link</t>
  </si>
  <si>
    <t>formatted_datetime</t>
  </si>
  <si>
    <t>1/2 in. x 10 ft. Electric Metallic Tube (EMT) Conduit</t>
  </si>
  <si>
    <t>https://www.ebay.com/p/1700352648</t>
  </si>
  <si>
    <t>3/4 in. x 10 ft. Electric Metallic Tube (EMT) Conduit</t>
  </si>
  <si>
    <t>https://www.ebarnett.com/Sku/2487616/34-in-x-10-ft-electric-metallic-tube-emt-conduit-091111020025-853429</t>
  </si>
  <si>
    <t>https://www.homedepot.com/p/1-in-x-10-ft-Electric-Metallic-Tube-EMT-Conduit-101568/100400409</t>
  </si>
  <si>
    <t>1/2 in. Electric Metallic Tube (EMT) Set-Screw Coupling (5-Pack)</t>
  </si>
  <si>
    <t>https://dslsupply.com/halex-1-2-in-electrical-metallic-tube-emt-set-screw-coupling-5-pack-part-26280/</t>
  </si>
  <si>
    <t>3/4 in. Standard Fitting Electric Metallic Tube (EMT) Set-Screw Coupling (5-Pack)</t>
  </si>
  <si>
    <t>https://www.homedepot.com/p/Halex-3-4-in-Electric-Metallic-Tube-EMT-Set-Screw-Coupling-5-Pack-26282/202288508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</si>
  <si>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</si>
  <si>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</si>
  <si>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</si>
  <si>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https://www.amazon.com/Halex-26270-STEEL-CONNECTOR-Silver/dp/B00L2J46LW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</si>
  <si>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</si>
  <si>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</si>
  <si>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</si>
  <si>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</si>
  <si>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</si>
  <si>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https://denalibuildingsupply.com/products/southwire-romex-simpull-250-ft-14-2-solid-non-metallic-wire-by-the-roll</t>
  </si>
  <si>
    <t>250 ft. 14/3 Solid Romex SIMpull CU NM-B W/G Wire</t>
  </si>
  <si>
    <t>https://www.dkhardware.com/southwire-250-ft-14-3-solid-romex-simpull-cu-nm-b-w-g-wire-63946855-product-3154366.html</t>
  </si>
  <si>
    <t>250 ft. 12/2 Solid Romex SIMpull CU NM-B W/G Wire</t>
  </si>
  <si>
    <t>https://www.dkhardware.com/southwire-250-ft-12-2-solid-romex-simpull-cu-nm-b-w-g-wire-28828255-product-3154834.html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</si>
  <si>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</si>
  <si>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</si>
  <si>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</si>
  <si>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</si>
  <si>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</si>
  <si>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https://www.amazon.com/Cerrowire-112-4201J-500-Feet-Stranded-Black/dp/B00D49VU6W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</si>
  <si>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</si>
  <si>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</si>
  <si>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</si>
  <si>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</si>
  <si>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https://www.gordonelectricsupply.com/p/Allied-898302-Emt-Conduit-1-2-Emt-Conduit-X-10/1608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</si>
  <si>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</si>
  <si>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</si>
  <si>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</si>
  <si>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https://www.wilmar.com/Sku/24-87610/allied-tube-and-conduit-1-in-x-10-ft-electric-metallic-tube-emt-conduit-091111020032-101568</t>
  </si>
  <si>
    <t>https://www.linemen-tools.com/Electrical_Materials_Tubing_EMT_Conduit_1_x_10_p/wal-emt100.htm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</si>
  <si>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</si>
  <si>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</si>
  <si>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</si>
  <si>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com/halex-1-2-in-electrical-metallic-tube-emt-set-screw-coupling-5-pack-part-26280/</t>
  </si>
  <si>
    <t>https://www.supplyworks.com/Sku/202328185/halex-34-in-electrical-metallic-tube-emt-set-screw-coupling-5-pack-051411232221-23222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</si>
  <si>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</si>
  <si>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</si>
  <si>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</si>
  <si>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https://www.amazon.com/SOUTHWIRE-COMPANY-28827455-250-Cable/dp/B000LNOJVW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</si>
  <si>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</si>
  <si>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</si>
  <si>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</si>
  <si>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com/products/southwire-romex-simpull-250-ft-14-2-solid-non-metallic-wire-by-the-roll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</si>
  <si>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</si>
  <si>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</si>
  <si>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https://www.socalelectric.com/products/250-ft-14-3-solid-romex-simpull-cu-nm-b-w-g-wire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</si>
  <si>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</si>
  <si>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</si>
  <si>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</si>
  <si>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</si>
  <si>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</si>
  <si>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https://www.lowes.com/pd/Southwire-SIMpull-500-ft-6-AWG-Stranded-Black-Copper-THHN-Wire-By-the-Roll/50101714</t>
  </si>
  <si>
    <t>https://www.homedepot.com/p/Southwire-500-ft-6-Black-Stranded-CU-SIMpull-THHN-Wire-20493301/202316339</t>
  </si>
  <si>
    <t>https://www.ebay.com/itm/203860011450</t>
  </si>
  <si>
    <t>https://www.homedepot.com/p/Southwire-500-ft-10-Black-Stranded-CU-THHN-Wire-22973257/202316335</t>
  </si>
  <si>
    <t>https://www.cooper-electric.com/product/detail/23760/thhn-copper-wic-thhn-10-str-blk-500r</t>
  </si>
  <si>
    <t>https://www.ebarnett.com/Sku/2487611/1-12-in-x-10-ft-electric-metallic-tube-emt-conduit-091111020056-101584</t>
  </si>
  <si>
    <t>https://www.lowes.com/pd/Sigma-Electric-ProConnex-3-4-in-Set-Screw-Coupling-Electrical-Metal-Tubing-Compatible-Conduit-Fitting/1100265</t>
  </si>
  <si>
    <t>myshopify</t>
  </si>
  <si>
    <t>https://salmast.myshopify.com/products/southwire-250-ft-143-solid-romex-simpull-cu-nm-b-wg-wire</t>
  </si>
  <si>
    <t>https://www.lowes.com/pd/Southwire-Romex-SIMpull-250-ft-12-2-Non-Metallic-Wire-By-the-Roll/1193433</t>
  </si>
  <si>
    <t>https://www.wireandcableyourway.com/10-awg-thhn-stranded-wire-500ft-1000ft-or-2500ft-spool</t>
  </si>
  <si>
    <t>Link</t>
  </si>
  <si>
    <t>Formatted Datetime</t>
  </si>
  <si>
    <t>10/22/2022 20:22:06</t>
  </si>
  <si>
    <t>https://www.amazon.com/EMT-Conduit-10-ft-Steel/dp/B0078RZC4M</t>
  </si>
  <si>
    <t>https://celebrationhardware.com/p/solid-romex-simpull-cu-nm-b-wire-032886163005</t>
  </si>
  <si>
    <t>https://www.ebay.com/itm/313961378086</t>
  </si>
  <si>
    <t>https://www.dkhardware.com/allied-tube-and-conduit-1-in-x-10-ft-electric-metallic-tube-emt-conduit-101568-product-3154073.html</t>
  </si>
  <si>
    <t>https://www.ebay.com/itm/203933588941</t>
  </si>
  <si>
    <t>10/23/2022 23:33:41</t>
  </si>
  <si>
    <t>https://www.ebay.com/b/12-3-Romex/92078/bn_7023293830</t>
  </si>
  <si>
    <t>https://www.lowes.com/pd/Sigma-Electric-ProConnex-1-2-in-Set-Screw-Coupling-Electrical-Metal-Tubing-Compatible-Conduit-Fitting/1100263</t>
  </si>
  <si>
    <t>https://www.landmsupply.com/southwire-romex-simpull-cable-w-ground-white-14-2-awg-250-ft-28827455</t>
  </si>
  <si>
    <t>10/24/2022 14:10:34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</si>
  <si>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</si>
  <si>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</si>
  <si>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</si>
  <si>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</si>
  <si>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</si>
  <si>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https://www.cooper-electric.com/product/detail/14990/wic-thhn-6-str-blk-500r</t>
  </si>
  <si>
    <t>10/26/2022 13:58:13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</si>
  <si>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</si>
  <si>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</si>
  <si>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</si>
  <si>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</si>
  <si>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</si>
  <si>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</si>
  <si>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</si>
  <si>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</si>
  <si>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</si>
  <si>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</si>
  <si>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</si>
  <si>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</si>
  <si>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</si>
  <si>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</si>
  <si>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</si>
  <si>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</si>
  <si>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</si>
  <si>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</si>
  <si>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</si>
  <si>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</si>
  <si>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</si>
  <si>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</si>
  <si>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</si>
  <si>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</si>
  <si>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</si>
  <si>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</si>
  <si>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</si>
  <si>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</si>
  <si>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</si>
  <si>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</si>
  <si>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</si>
  <si>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</si>
  <si>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</si>
  <si>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</si>
  <si>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11/05/2022 09:23:07</t>
  </si>
  <si>
    <t>11/05/2022 09:23:08</t>
  </si>
  <si>
    <t>https://www.dkhardware.com/23212-3-4-in-electrical-metallic-tube-emt-set-screw-connector-product-3241496.html</t>
  </si>
  <si>
    <t>11/06/2022 08:49:03</t>
  </si>
  <si>
    <t>https://www.amazon.com/14-3-romex/s?k=14%2F3+romex</t>
  </si>
  <si>
    <t>https://www.ebay.com/itm/194605434077</t>
  </si>
  <si>
    <t>11/07/2022 14:15:45</t>
  </si>
  <si>
    <t>https://www.dkhardware.com/southwire-500-ft-6-black-stranded-cu-simpull-thhn-wire-20493301-product-3146605.html</t>
  </si>
  <si>
    <t>11/08/2022 18:35:30</t>
  </si>
  <si>
    <t>https://www.ebay.com/itm/373786770182</t>
  </si>
  <si>
    <t>Location</t>
  </si>
  <si>
    <t>Unique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</si>
  <si>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</si>
  <si>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</si>
  <si>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</si>
  <si>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</si>
  <si>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</si>
  <si>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</si>
  <si>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</si>
  <si>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</si>
  <si>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</si>
  <si>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11:39:52</t>
  </si>
  <si>
    <t>11/04/2022 11:39:53</t>
  </si>
  <si>
    <t>11/04/2022 11:39:54</t>
  </si>
  <si>
    <t>11/04/2022 11:39:55</t>
  </si>
  <si>
    <t>11/04/2022 11:39:56</t>
  </si>
  <si>
    <t>vendor_id</t>
  </si>
  <si>
    <t>location</t>
  </si>
  <si>
    <t>2455 Paces Ferry Rd SE. Atlanta, GA, 30339</t>
  </si>
  <si>
    <t>1000 Lowe's Blvd. Mooresville, NC, 28117</t>
  </si>
  <si>
    <t>1290 N Hobbie Ave. Kankakee, Illinois, 60901</t>
  </si>
  <si>
    <t>6260 Abbott Dr. Omaha, Nebraska, 68110</t>
  </si>
  <si>
    <t>4601 Bulls Bay Hwy #100. Jacksonville, FL, 32219</t>
  </si>
  <si>
    <t>4777 Menard Drive. Eau Claire, Wisconsin, 54703</t>
  </si>
  <si>
    <t>410 Terry Ave N. Seattle, WA, 98109</t>
  </si>
  <si>
    <t>2025 Hamilton Avenue. San Jose, California, 95125</t>
  </si>
  <si>
    <t>1200 E Us Hwy 169. Grand Rapids, Minnesota, 55744</t>
  </si>
  <si>
    <t>702 S.W. 8th St. Bentonville, Arkansas, 72716</t>
  </si>
  <si>
    <t>574 Road 11. Schuyler, Nebraska, 68661</t>
  </si>
  <si>
    <t>1431 7th St Ste 204. Santa Monica, California, 90401</t>
  </si>
  <si>
    <t>651 Brannan St. San Francisco, CA, 94107</t>
  </si>
  <si>
    <t>1917 S Avenue B. Yuma, AZ, 85364</t>
  </si>
  <si>
    <t>5941 1st Avenue Eastman, GA, 31023</t>
  </si>
  <si>
    <t>1835 E Hallandale Bch 264 Hallandale. Beach, FL, 33009</t>
  </si>
  <si>
    <t>1 Matrix Drive. Monroe, NJ, 08831</t>
  </si>
  <si>
    <t>8600 W Bryn Mawr Ave. Chicago, IL, 60631</t>
  </si>
  <si>
    <t>28 Biopolis Road. Singapore, 138568</t>
  </si>
  <si>
    <t>220 ch du Tremblay Boucherville. QC, J4B 8H7, Canada</t>
  </si>
  <si>
    <t>5512 West Pico Blvd. Los Angeles, CA, 90019</t>
  </si>
  <si>
    <t>online</t>
  </si>
  <si>
    <t>ca/1-2-x-10-emt-conduit-1022191</t>
  </si>
  <si>
    <t>https://kent.ca/1-2-x-10-emt-conduit-1022191</t>
  </si>
  <si>
    <t>11/09/2022 03:29:39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</si>
  <si>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</si>
  <si>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</si>
  <si>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</si>
  <si>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</si>
  <si>
    <t>https://www.supplyworks.com/Sku/2487704/southwire-250-ft-122-solid-romex-simpull-cu-nm-b-wg-wire-032886163050-28828255</t>
  </si>
  <si>
    <t>11/09/2022 03:29:40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</si>
</sst>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4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5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164" fontId="20" fillId="0" borderId="2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7" fillId="0" borderId="47" xfId="0" applyFont="1" applyBorder="1"/>
    <xf numFmtId="0" fontId="37" fillId="0" borderId="48" xfId="0" applyFont="1" applyBorder="1" applyAlignment="1">
      <alignment horizontal="center" vertical="top"/>
    </xf>
    <xf numFmtId="0" fontId="20" fillId="0" borderId="48" xfId="0" applyFont="1" applyBorder="1" applyAlignment="1">
      <alignment horizontal="center" vertical="top"/>
    </xf>
    <xf numFmtId="0" fontId="38" fillId="0" borderId="49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2" fillId="0" borderId="50" xfId="0" applyFont="1" applyBorder="1" applyAlignment="1">
      <alignment horizontal="center" vertical="top"/>
    </xf>
    <xf numFmtId="0" fontId="43" fillId="0" borderId="51" xfId="0" applyFont="1" applyBorder="1" applyAlignment="1">
      <alignment horizontal="center" vertical="top"/>
    </xf>
    <xf numFmtId="0" fontId="32" fillId="0" borderId="51" xfId="0" applyFont="1" applyBorder="1" applyAlignment="1">
      <alignment horizontal="center" vertical="top"/>
    </xf>
    <xf numFmtId="0" fontId="44" fillId="0" borderId="52" xfId="0" applyFont="1" applyBorder="1" applyAlignment="1">
      <alignment horizontal="center" vertical="top"/>
    </xf>
    <xf numFmtId="0" fontId="45" fillId="0" borderId="53" xfId="0" applyFont="1" applyBorder="1" applyAlignment="1">
      <alignment horizontal="center" vertical="top"/>
    </xf>
    <xf numFmtId="0" fontId="41" fillId="0" borderId="0" xfId="0" applyFont="1"/>
    <xf numFmtId="22" fontId="0" fillId="0" borderId="0" xfId="0" applyNumberFormat="1"/>
    <xf numFmtId="22" fontId="0" fillId="0" borderId="0" xfId="0" applyNumberFormat="1" applyAlignment="1">
      <alignment horizontal="left"/>
    </xf>
    <xf numFmtId="0" fontId="29" fillId="0" borderId="53" xfId="0" applyFont="1" applyBorder="1" applyAlignment="1">
      <alignment horizontal="center" vertical="top"/>
    </xf>
    <xf numFmtId="0" fontId="46" fillId="0" borderId="54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F476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F476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F433" sheet="Consolidated_Clean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37" t="s">
        <v>10</v>
      </c>
      <c r="B9" s="128"/>
      <c r="C9" s="128"/>
      <c r="D9" s="128"/>
      <c r="E9" s="138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39" t="s">
        <v>12</v>
      </c>
      <c r="F10" s="54" t="str">
        <f>C10</f>
        <v>TOTAL</v>
      </c>
      <c r="G10" s="141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40"/>
      <c r="F11" s="57" t="s">
        <v>15</v>
      </c>
      <c r="G11" s="130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42" t="s">
        <v>16</v>
      </c>
      <c r="B12" s="143">
        <f t="shared" ref="B12:G12" si="2">SUM(B2:B8)</f>
        <v>0</v>
      </c>
      <c r="C12" s="143">
        <f t="shared" si="2"/>
        <v>0</v>
      </c>
      <c r="D12" s="143">
        <f t="shared" si="2"/>
        <v>0</v>
      </c>
      <c r="E12" s="143">
        <f t="shared" si="2"/>
        <v>0</v>
      </c>
      <c r="F12" s="143">
        <f t="shared" si="2"/>
        <v>0</v>
      </c>
      <c r="G12" s="131">
        <f t="shared" si="2"/>
        <v>0</v>
      </c>
      <c r="H12" s="133" t="s">
        <v>17</v>
      </c>
      <c r="I12" s="130"/>
      <c r="J12" s="130"/>
      <c r="K12" s="130"/>
      <c r="L12" s="130"/>
      <c r="M12" s="130"/>
      <c r="N12" s="63"/>
      <c r="O12" s="63"/>
      <c r="P12" s="63"/>
    </row>
    <row r="13" spans="1:16" ht="14.25" customHeight="1" thickBot="1" x14ac:dyDescent="0.5">
      <c r="A13" s="130"/>
      <c r="B13" s="130"/>
      <c r="C13" s="130"/>
      <c r="D13" s="130"/>
      <c r="E13" s="130"/>
      <c r="F13" s="130"/>
      <c r="G13" s="132"/>
      <c r="H13" s="134"/>
      <c r="I13" s="130"/>
      <c r="J13" s="130"/>
      <c r="K13" s="130"/>
      <c r="L13" s="130"/>
      <c r="M13" s="130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35"/>
      <c r="D18" s="136"/>
      <c r="E18" s="136"/>
      <c r="F18" s="136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27"/>
      <c r="D19" s="128"/>
      <c r="E19" s="128"/>
      <c r="F19" s="128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35"/>
      <c r="D20" s="136"/>
      <c r="E20" s="136"/>
      <c r="F20" s="136"/>
      <c r="G20" s="136"/>
      <c r="H20" s="136"/>
      <c r="I20" s="136"/>
      <c r="J20" s="136"/>
      <c r="K20" s="136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27"/>
      <c r="D21" s="128"/>
      <c r="E21" s="128"/>
      <c r="F21" s="128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29" t="s">
        <v>23</v>
      </c>
      <c r="D23" s="130"/>
      <c r="E23" s="130"/>
      <c r="F23" s="130"/>
      <c r="G23" s="130"/>
      <c r="H23" s="130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30"/>
      <c r="D24" s="130"/>
      <c r="E24" s="130"/>
      <c r="F24" s="130"/>
      <c r="G24" s="130"/>
      <c r="H24" s="130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30"/>
      <c r="D25" s="130"/>
      <c r="E25" s="130"/>
      <c r="F25" s="130"/>
      <c r="G25" s="130"/>
      <c r="H25" s="130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50" si="2">B34*(C34/E34)</f>
        <v>0</v>
      </c>
      <c r="H34">
        <f t="shared" ref="H34:H50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50" si="3">SUM(B34:C34)</f>
        <v>0</v>
      </c>
      <c r="E34" s="32">
        <f>'Conduit + Wire - Pricing Calcul'!H34*'Summary - Rates'!B34</f>
        <v>0</v>
      </c>
      <c r="F34" s="19">
        <f t="shared" ref="F34:F50" si="4">SUM(D34:E34)</f>
        <v>0</v>
      </c>
      <c r="G34" s="32">
        <f>F34*'Summary - Rates'!B35</f>
        <v>0</v>
      </c>
      <c r="H34" s="19">
        <f t="shared" ref="H34:H50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41</v>
      </c>
      <c r="B4">
        <v>13464.76</v>
      </c>
    </row>
    <row r="5" spans="1:2" x14ac:dyDescent="0.45">
      <c r="A5" s="81" t="s">
        <v>42</v>
      </c>
      <c r="B5">
        <v>7181.23</v>
      </c>
    </row>
    <row r="6" spans="1:2" x14ac:dyDescent="0.45">
      <c r="A6" s="81" t="s">
        <v>43</v>
      </c>
      <c r="B6">
        <v>6885.52</v>
      </c>
    </row>
    <row r="7" spans="1:2" x14ac:dyDescent="0.45">
      <c r="A7" s="81" t="s">
        <v>44</v>
      </c>
      <c r="B7">
        <v>4630.1099999999997</v>
      </c>
    </row>
    <row r="8" spans="1:2" x14ac:dyDescent="0.45">
      <c r="A8" s="81" t="s">
        <v>45</v>
      </c>
      <c r="B8">
        <v>6850.6200000000008</v>
      </c>
    </row>
    <row r="9" spans="1:2" x14ac:dyDescent="0.45">
      <c r="A9" s="81" t="s">
        <v>46</v>
      </c>
      <c r="B9">
        <v>4832.7199999999993</v>
      </c>
    </row>
    <row r="10" spans="1:2" x14ac:dyDescent="0.45">
      <c r="A10" s="81" t="s">
        <v>47</v>
      </c>
      <c r="B10">
        <v>10480.6</v>
      </c>
    </row>
    <row r="11" spans="1:2" x14ac:dyDescent="0.45">
      <c r="A11" s="81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49</v>
      </c>
      <c r="B4">
        <v>12049.349999999989</v>
      </c>
    </row>
    <row r="5" spans="1:2" x14ac:dyDescent="0.45">
      <c r="A5" s="81" t="s">
        <v>50</v>
      </c>
      <c r="B5">
        <v>22.76</v>
      </c>
    </row>
    <row r="6" spans="1:2" x14ac:dyDescent="0.45">
      <c r="A6" s="81" t="s">
        <v>51</v>
      </c>
      <c r="B6">
        <v>87.99</v>
      </c>
    </row>
    <row r="7" spans="1:2" x14ac:dyDescent="0.45">
      <c r="A7" s="81" t="s">
        <v>52</v>
      </c>
      <c r="B7">
        <v>1.99</v>
      </c>
    </row>
    <row r="8" spans="1:2" x14ac:dyDescent="0.45">
      <c r="A8" s="81" t="s">
        <v>53</v>
      </c>
      <c r="B8">
        <v>3486.23</v>
      </c>
    </row>
    <row r="9" spans="1:2" x14ac:dyDescent="0.45">
      <c r="A9" s="81" t="s">
        <v>54</v>
      </c>
      <c r="B9">
        <v>1233.48</v>
      </c>
    </row>
    <row r="10" spans="1:2" x14ac:dyDescent="0.45">
      <c r="A10" s="81" t="s">
        <v>55</v>
      </c>
      <c r="B10">
        <v>83.76</v>
      </c>
    </row>
    <row r="11" spans="1:2" x14ac:dyDescent="0.45">
      <c r="A11" s="81" t="s">
        <v>56</v>
      </c>
      <c r="B11">
        <v>15674.07</v>
      </c>
    </row>
    <row r="12" spans="1:2" x14ac:dyDescent="0.45">
      <c r="A12" s="81" t="s">
        <v>57</v>
      </c>
      <c r="B12">
        <v>101.96</v>
      </c>
    </row>
    <row r="13" spans="1:2" x14ac:dyDescent="0.45">
      <c r="A13" s="81" t="s">
        <v>58</v>
      </c>
      <c r="B13">
        <v>12841.30999999999</v>
      </c>
    </row>
    <row r="14" spans="1:2" x14ac:dyDescent="0.45">
      <c r="A14" s="81" t="s">
        <v>59</v>
      </c>
      <c r="B14">
        <v>594.92999999999995</v>
      </c>
    </row>
    <row r="15" spans="1:2" x14ac:dyDescent="0.45">
      <c r="A15" s="81" t="s">
        <v>60</v>
      </c>
      <c r="B15">
        <v>80.100000000000009</v>
      </c>
    </row>
    <row r="16" spans="1:2" x14ac:dyDescent="0.45">
      <c r="A16" s="81" t="s">
        <v>61</v>
      </c>
      <c r="B16">
        <v>4335.3299999999954</v>
      </c>
    </row>
    <row r="17" spans="1:2" x14ac:dyDescent="0.45">
      <c r="A17" s="81" t="s">
        <v>62</v>
      </c>
      <c r="B17">
        <v>300</v>
      </c>
    </row>
    <row r="18" spans="1:2" x14ac:dyDescent="0.45">
      <c r="A18" s="81" t="s">
        <v>63</v>
      </c>
      <c r="B18">
        <v>28.96</v>
      </c>
    </row>
    <row r="19" spans="1:2" x14ac:dyDescent="0.45">
      <c r="A19" s="81" t="s">
        <v>64</v>
      </c>
      <c r="B19">
        <v>23.84</v>
      </c>
    </row>
    <row r="20" spans="1:2" x14ac:dyDescent="0.45">
      <c r="A20" s="81" t="s">
        <v>65</v>
      </c>
      <c r="B20">
        <v>1356.36</v>
      </c>
    </row>
    <row r="21" spans="1:2" x14ac:dyDescent="0.45">
      <c r="A21" s="81" t="s">
        <v>66</v>
      </c>
      <c r="B21">
        <v>5.29</v>
      </c>
    </row>
    <row r="22" spans="1:2" x14ac:dyDescent="0.45">
      <c r="A22" s="81" t="s">
        <v>67</v>
      </c>
      <c r="B22">
        <v>702</v>
      </c>
    </row>
    <row r="23" spans="1:2" x14ac:dyDescent="0.45">
      <c r="A23" s="81" t="s">
        <v>68</v>
      </c>
      <c r="B23">
        <v>10.8</v>
      </c>
    </row>
    <row r="24" spans="1:2" x14ac:dyDescent="0.45">
      <c r="A24" s="81" t="s">
        <v>69</v>
      </c>
      <c r="B24">
        <v>374.88000000000011</v>
      </c>
    </row>
    <row r="25" spans="1:2" x14ac:dyDescent="0.45">
      <c r="A25" s="81" t="s">
        <v>70</v>
      </c>
      <c r="B25">
        <v>99.96</v>
      </c>
    </row>
    <row r="26" spans="1:2" x14ac:dyDescent="0.45">
      <c r="A26" s="81" t="s">
        <v>71</v>
      </c>
      <c r="B26">
        <v>170.21</v>
      </c>
    </row>
    <row r="27" spans="1:2" x14ac:dyDescent="0.45">
      <c r="A27" s="81" t="s">
        <v>72</v>
      </c>
      <c r="B27">
        <v>660</v>
      </c>
    </row>
    <row r="28" spans="1:2" x14ac:dyDescent="0.45">
      <c r="A28" s="81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80" t="s">
        <v>24</v>
      </c>
      <c r="B1" t="s">
        <v>73</v>
      </c>
    </row>
    <row r="3" spans="1:9" x14ac:dyDescent="0.45">
      <c r="B3" s="80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4" customFormat="1" ht="21.4" customHeight="1" thickBot="1" x14ac:dyDescent="0.7">
      <c r="A1" s="149" t="s">
        <v>76</v>
      </c>
      <c r="B1" s="145"/>
      <c r="C1" s="145"/>
      <c r="D1" s="146"/>
    </row>
    <row r="2" spans="1:39" s="9" customFormat="1" ht="15.75" customHeight="1" x14ac:dyDescent="0.5">
      <c r="A2" s="95" t="s">
        <v>27</v>
      </c>
      <c r="B2" s="102" t="s">
        <v>58</v>
      </c>
      <c r="C2" s="102" t="s">
        <v>61</v>
      </c>
      <c r="D2" s="102" t="s">
        <v>57</v>
      </c>
      <c r="E2" s="102" t="s">
        <v>69</v>
      </c>
      <c r="F2" s="102" t="s">
        <v>58</v>
      </c>
      <c r="G2" s="102" t="s">
        <v>61</v>
      </c>
      <c r="H2" s="102" t="s">
        <v>69</v>
      </c>
      <c r="I2" s="102" t="s">
        <v>58</v>
      </c>
      <c r="J2" s="102" t="s">
        <v>61</v>
      </c>
      <c r="K2" s="102" t="s">
        <v>69</v>
      </c>
      <c r="L2" s="102" t="s">
        <v>56</v>
      </c>
      <c r="M2" s="102" t="s">
        <v>58</v>
      </c>
      <c r="N2" s="102" t="s">
        <v>61</v>
      </c>
      <c r="O2" s="102" t="s">
        <v>69</v>
      </c>
      <c r="P2" s="102" t="s">
        <v>63</v>
      </c>
      <c r="Q2" s="102" t="s">
        <v>58</v>
      </c>
      <c r="R2" s="102" t="s">
        <v>61</v>
      </c>
      <c r="S2" s="102" t="s">
        <v>57</v>
      </c>
      <c r="T2" s="102" t="s">
        <v>69</v>
      </c>
      <c r="U2" s="102" t="s">
        <v>58</v>
      </c>
      <c r="V2" s="102" t="s">
        <v>61</v>
      </c>
      <c r="W2" s="102" t="s">
        <v>57</v>
      </c>
      <c r="X2" s="102" t="s">
        <v>69</v>
      </c>
      <c r="Y2" s="102" t="s">
        <v>58</v>
      </c>
      <c r="Z2" s="102" t="s">
        <v>61</v>
      </c>
      <c r="AA2" s="102" t="s">
        <v>57</v>
      </c>
      <c r="AB2" s="102" t="s">
        <v>69</v>
      </c>
      <c r="AC2" s="102" t="s">
        <v>63</v>
      </c>
      <c r="AD2" s="102" t="s">
        <v>58</v>
      </c>
      <c r="AE2" s="102" t="s">
        <v>61</v>
      </c>
      <c r="AF2" s="102" t="s">
        <v>57</v>
      </c>
      <c r="AG2" s="102" t="s">
        <v>69</v>
      </c>
      <c r="AH2" s="102" t="s">
        <v>63</v>
      </c>
      <c r="AI2" s="102" t="s">
        <v>58</v>
      </c>
      <c r="AJ2" s="102" t="s">
        <v>61</v>
      </c>
      <c r="AK2" s="102" t="s">
        <v>57</v>
      </c>
      <c r="AL2" s="102" t="s">
        <v>69</v>
      </c>
      <c r="AM2" s="102" t="s">
        <v>63</v>
      </c>
    </row>
    <row r="3" spans="1:39" ht="15.75" customHeight="1" x14ac:dyDescent="0.45">
      <c r="A3" s="96" t="s">
        <v>26</v>
      </c>
      <c r="B3" s="92">
        <v>7.22</v>
      </c>
      <c r="C3" s="92">
        <v>5.99</v>
      </c>
      <c r="D3" s="92">
        <v>4.7300000000000004</v>
      </c>
      <c r="E3" s="92">
        <v>5.88</v>
      </c>
      <c r="F3" s="92">
        <v>7.22</v>
      </c>
      <c r="G3" s="92">
        <v>5.99</v>
      </c>
      <c r="H3" s="92">
        <v>5.88</v>
      </c>
      <c r="I3" s="92">
        <v>7.22</v>
      </c>
      <c r="J3" s="92">
        <v>7.68</v>
      </c>
      <c r="K3" s="92">
        <v>5.88</v>
      </c>
      <c r="L3" s="92">
        <v>9.09</v>
      </c>
      <c r="M3" s="92">
        <v>7.63</v>
      </c>
      <c r="N3" s="92">
        <v>5.99</v>
      </c>
      <c r="O3" s="92">
        <v>5.88</v>
      </c>
      <c r="P3" s="92">
        <v>7.24</v>
      </c>
      <c r="Q3" s="92">
        <v>7.22</v>
      </c>
      <c r="R3" s="92">
        <v>5.99</v>
      </c>
      <c r="S3" s="92">
        <v>4.59</v>
      </c>
      <c r="T3" s="92">
        <v>5.88</v>
      </c>
      <c r="U3" s="92">
        <v>7.22</v>
      </c>
      <c r="V3" s="92">
        <v>5.99</v>
      </c>
      <c r="W3" s="92">
        <v>4.59</v>
      </c>
      <c r="X3" s="92">
        <v>5.88</v>
      </c>
      <c r="Y3" s="92">
        <v>7.22</v>
      </c>
      <c r="Z3" s="92">
        <v>5.99</v>
      </c>
      <c r="AA3" s="92">
        <v>4.59</v>
      </c>
      <c r="AB3" s="92">
        <v>5.88</v>
      </c>
      <c r="AC3" s="92">
        <v>7.24</v>
      </c>
      <c r="AD3" s="92">
        <v>7.22</v>
      </c>
      <c r="AE3" s="92">
        <v>5.99</v>
      </c>
      <c r="AF3" s="92">
        <v>4.59</v>
      </c>
      <c r="AG3" s="92">
        <v>5.88</v>
      </c>
      <c r="AH3" s="92">
        <v>7.24</v>
      </c>
      <c r="AI3" s="92">
        <v>7.22</v>
      </c>
      <c r="AJ3" s="92">
        <v>5.99</v>
      </c>
      <c r="AK3" s="92">
        <v>4.59</v>
      </c>
      <c r="AL3" s="92">
        <v>5.88</v>
      </c>
      <c r="AM3" s="97">
        <v>7.24</v>
      </c>
    </row>
    <row r="4" spans="1:39" ht="16.149999999999999" customHeight="1" thickBot="1" x14ac:dyDescent="0.5">
      <c r="A4" s="98" t="s">
        <v>77</v>
      </c>
      <c r="B4" s="99" t="s">
        <v>47</v>
      </c>
      <c r="C4" s="99" t="s">
        <v>47</v>
      </c>
      <c r="D4" s="99" t="s">
        <v>47</v>
      </c>
      <c r="E4" s="99" t="s">
        <v>47</v>
      </c>
      <c r="F4" s="99" t="s">
        <v>41</v>
      </c>
      <c r="G4" s="99" t="s">
        <v>41</v>
      </c>
      <c r="H4" s="99" t="s">
        <v>41</v>
      </c>
      <c r="I4" s="99" t="s">
        <v>42</v>
      </c>
      <c r="J4" s="99" t="s">
        <v>42</v>
      </c>
      <c r="K4" s="99" t="s">
        <v>42</v>
      </c>
      <c r="L4" s="99" t="s">
        <v>42</v>
      </c>
      <c r="M4" s="99" t="s">
        <v>43</v>
      </c>
      <c r="N4" s="99" t="s">
        <v>43</v>
      </c>
      <c r="O4" s="99" t="s">
        <v>43</v>
      </c>
      <c r="P4" s="99" t="s">
        <v>43</v>
      </c>
      <c r="Q4" s="99" t="s">
        <v>44</v>
      </c>
      <c r="R4" s="99" t="s">
        <v>44</v>
      </c>
      <c r="S4" s="99" t="s">
        <v>44</v>
      </c>
      <c r="T4" s="99" t="s">
        <v>44</v>
      </c>
      <c r="U4" s="99" t="s">
        <v>45</v>
      </c>
      <c r="V4" s="99" t="s">
        <v>45</v>
      </c>
      <c r="W4" s="99" t="s">
        <v>45</v>
      </c>
      <c r="X4" s="99" t="s">
        <v>45</v>
      </c>
      <c r="Y4" s="99" t="s">
        <v>46</v>
      </c>
      <c r="Z4" s="99" t="s">
        <v>46</v>
      </c>
      <c r="AA4" s="99" t="s">
        <v>46</v>
      </c>
      <c r="AB4" s="99" t="s">
        <v>46</v>
      </c>
      <c r="AC4" s="99" t="s">
        <v>46</v>
      </c>
      <c r="AD4" s="99" t="s">
        <v>47</v>
      </c>
      <c r="AE4" s="99" t="s">
        <v>47</v>
      </c>
      <c r="AF4" s="99" t="s">
        <v>47</v>
      </c>
      <c r="AG4" s="99" t="s">
        <v>47</v>
      </c>
      <c r="AH4" s="99" t="s">
        <v>47</v>
      </c>
      <c r="AI4" s="99" t="s">
        <v>41</v>
      </c>
      <c r="AJ4" s="99" t="s">
        <v>41</v>
      </c>
      <c r="AK4" s="99" t="s">
        <v>41</v>
      </c>
      <c r="AL4" s="99" t="s">
        <v>41</v>
      </c>
      <c r="AM4" s="100" t="s">
        <v>41</v>
      </c>
    </row>
    <row r="5" spans="1:39" ht="14.65" customHeight="1" thickBot="1" x14ac:dyDescent="0.5">
      <c r="G5" s="85"/>
      <c r="H5" s="82"/>
    </row>
    <row r="6" spans="1:39" ht="21.4" customHeight="1" thickBot="1" x14ac:dyDescent="0.7">
      <c r="A6" s="147" t="s">
        <v>78</v>
      </c>
      <c r="B6" s="138"/>
      <c r="C6" s="84"/>
    </row>
    <row r="7" spans="1:39" ht="16.149999999999999" customHeight="1" thickBot="1" x14ac:dyDescent="0.55000000000000004">
      <c r="A7" s="93" t="s">
        <v>79</v>
      </c>
      <c r="B7" s="94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1" customFormat="1" ht="21.4" customHeight="1" thickBot="1" x14ac:dyDescent="0.7">
      <c r="A15" s="144" t="s">
        <v>81</v>
      </c>
      <c r="B15" s="145"/>
      <c r="C15" s="145"/>
      <c r="D15" s="146"/>
    </row>
    <row r="16" spans="1:39" x14ac:dyDescent="0.45">
      <c r="A16" s="103" t="s">
        <v>26</v>
      </c>
      <c r="B16" s="88" t="s">
        <v>58</v>
      </c>
      <c r="C16" s="88" t="s">
        <v>58</v>
      </c>
      <c r="D16" s="88" t="s">
        <v>55</v>
      </c>
      <c r="E16" s="88" t="s">
        <v>57</v>
      </c>
      <c r="F16" s="88" t="s">
        <v>58</v>
      </c>
      <c r="G16" s="88" t="s">
        <v>55</v>
      </c>
      <c r="H16" s="88" t="s">
        <v>57</v>
      </c>
      <c r="I16" s="88" t="s">
        <v>58</v>
      </c>
      <c r="J16" s="88" t="s">
        <v>55</v>
      </c>
      <c r="K16" s="88" t="s">
        <v>57</v>
      </c>
      <c r="L16" s="88" t="s">
        <v>49</v>
      </c>
      <c r="M16" s="88" t="s">
        <v>58</v>
      </c>
      <c r="N16" s="88" t="s">
        <v>55</v>
      </c>
      <c r="O16" s="88" t="s">
        <v>57</v>
      </c>
      <c r="P16" s="88" t="s">
        <v>49</v>
      </c>
      <c r="Q16" s="88" t="s">
        <v>58</v>
      </c>
      <c r="R16" s="88" t="s">
        <v>55</v>
      </c>
      <c r="S16" s="88" t="s">
        <v>57</v>
      </c>
      <c r="T16" s="88" t="s">
        <v>49</v>
      </c>
      <c r="U16" s="88" t="s">
        <v>58</v>
      </c>
      <c r="V16" s="88" t="s">
        <v>55</v>
      </c>
      <c r="W16" s="88" t="s">
        <v>57</v>
      </c>
      <c r="X16" s="88" t="s">
        <v>49</v>
      </c>
      <c r="Y16" s="88" t="s">
        <v>58</v>
      </c>
      <c r="Z16" s="88" t="s">
        <v>55</v>
      </c>
      <c r="AA16" s="88" t="s">
        <v>57</v>
      </c>
      <c r="AB16" s="88" t="s">
        <v>49</v>
      </c>
      <c r="AC16" s="88" t="s">
        <v>49</v>
      </c>
      <c r="AD16" s="88" t="s">
        <v>57</v>
      </c>
      <c r="AE16" s="88" t="s">
        <v>58</v>
      </c>
      <c r="AF16" s="88" t="s">
        <v>55</v>
      </c>
      <c r="AG16" s="88" t="s">
        <v>57</v>
      </c>
      <c r="AH16" s="88" t="s">
        <v>58</v>
      </c>
      <c r="AI16" s="88" t="s">
        <v>55</v>
      </c>
      <c r="AJ16" s="88" t="s">
        <v>57</v>
      </c>
      <c r="AK16" s="89" t="s">
        <v>49</v>
      </c>
    </row>
    <row r="17" spans="1:45" x14ac:dyDescent="0.45">
      <c r="A17" s="104" t="s">
        <v>27</v>
      </c>
      <c r="B17" s="85">
        <v>7.22</v>
      </c>
      <c r="C17" s="85">
        <v>11.91</v>
      </c>
      <c r="D17" s="85">
        <v>10.47</v>
      </c>
      <c r="E17" s="85">
        <v>8.36</v>
      </c>
      <c r="F17" s="85">
        <v>11.91</v>
      </c>
      <c r="G17" s="85">
        <v>10.47</v>
      </c>
      <c r="H17" s="85">
        <v>8.36</v>
      </c>
      <c r="I17" s="85">
        <v>11.91</v>
      </c>
      <c r="J17" s="85">
        <v>10.47</v>
      </c>
      <c r="K17" s="85">
        <v>8.36</v>
      </c>
      <c r="L17" s="85">
        <v>98.99</v>
      </c>
      <c r="M17" s="85">
        <v>11.91</v>
      </c>
      <c r="N17" s="85">
        <v>10.47</v>
      </c>
      <c r="O17" s="85">
        <v>8.36</v>
      </c>
      <c r="P17" s="85">
        <v>98.99</v>
      </c>
      <c r="Q17" s="85">
        <v>11.91</v>
      </c>
      <c r="R17" s="85">
        <v>10.47</v>
      </c>
      <c r="S17" s="85">
        <v>8.36</v>
      </c>
      <c r="T17" s="85">
        <v>98.99</v>
      </c>
      <c r="U17" s="85">
        <v>11.91</v>
      </c>
      <c r="V17" s="85">
        <v>10.47</v>
      </c>
      <c r="W17" s="85">
        <v>8.1199999999999992</v>
      </c>
      <c r="X17" s="85">
        <v>98.99</v>
      </c>
      <c r="Y17" s="85">
        <v>11.91</v>
      </c>
      <c r="Z17" s="85">
        <v>10.47</v>
      </c>
      <c r="AA17" s="85">
        <v>8.1199999999999992</v>
      </c>
      <c r="AB17" s="85">
        <v>98.99</v>
      </c>
      <c r="AC17" s="85">
        <v>98.99</v>
      </c>
      <c r="AD17" s="85">
        <v>8.1199999999999992</v>
      </c>
      <c r="AE17" s="85">
        <v>11.91</v>
      </c>
      <c r="AF17" s="85">
        <v>10.47</v>
      </c>
      <c r="AG17" s="85">
        <v>8.1199999999999992</v>
      </c>
      <c r="AH17" s="85">
        <v>11.91</v>
      </c>
      <c r="AI17" s="85">
        <v>10.47</v>
      </c>
      <c r="AJ17" s="85">
        <v>8.1199999999999992</v>
      </c>
      <c r="AK17" s="105">
        <v>98.99</v>
      </c>
    </row>
    <row r="18" spans="1:45" ht="14.65" customHeight="1" thickBot="1" x14ac:dyDescent="0.5">
      <c r="A18" s="106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7" t="s">
        <v>42</v>
      </c>
    </row>
    <row r="19" spans="1:45" ht="14.65" customHeight="1" thickBot="1" x14ac:dyDescent="0.5"/>
    <row r="20" spans="1:45" ht="21.4" customHeight="1" thickBot="1" x14ac:dyDescent="0.7">
      <c r="A20" s="147" t="str">
        <f>A6</f>
        <v>Metrics</v>
      </c>
      <c r="B20" s="138"/>
    </row>
    <row r="21" spans="1:45" ht="16.149999999999999" customHeight="1" thickBot="1" x14ac:dyDescent="0.55000000000000004">
      <c r="A21" s="91" t="str">
        <f>A7</f>
        <v>Unique Vendors</v>
      </c>
      <c r="B21" s="94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44" t="s">
        <v>82</v>
      </c>
      <c r="B27" s="145"/>
      <c r="C27" s="145"/>
      <c r="D27" s="146"/>
    </row>
    <row r="28" spans="1:45" ht="15.75" customHeight="1" x14ac:dyDescent="0.5">
      <c r="A28" s="90" t="str">
        <f>A16</f>
        <v>Material Price</v>
      </c>
      <c r="B28" s="88" t="s">
        <v>60</v>
      </c>
      <c r="C28" s="88" t="s">
        <v>54</v>
      </c>
      <c r="D28" s="88" t="s">
        <v>49</v>
      </c>
      <c r="E28" s="88" t="s">
        <v>58</v>
      </c>
      <c r="F28" s="88" t="s">
        <v>71</v>
      </c>
      <c r="G28" s="88" t="s">
        <v>60</v>
      </c>
      <c r="H28" s="88" t="s">
        <v>54</v>
      </c>
      <c r="I28" s="88" t="s">
        <v>70</v>
      </c>
      <c r="J28" s="88" t="s">
        <v>58</v>
      </c>
      <c r="K28" s="88" t="s">
        <v>71</v>
      </c>
      <c r="L28" s="88" t="s">
        <v>60</v>
      </c>
      <c r="M28" s="88" t="s">
        <v>70</v>
      </c>
      <c r="N28" s="88" t="s">
        <v>58</v>
      </c>
      <c r="O28" s="88" t="s">
        <v>71</v>
      </c>
      <c r="P28" s="88" t="s">
        <v>60</v>
      </c>
      <c r="Q28" s="88" t="s">
        <v>70</v>
      </c>
      <c r="R28" s="88" t="s">
        <v>62</v>
      </c>
      <c r="S28" s="88" t="s">
        <v>58</v>
      </c>
      <c r="T28" s="88" t="s">
        <v>71</v>
      </c>
      <c r="U28" s="88" t="s">
        <v>60</v>
      </c>
      <c r="V28" s="88" t="s">
        <v>54</v>
      </c>
      <c r="W28" s="88" t="s">
        <v>70</v>
      </c>
      <c r="X28" s="88" t="s">
        <v>62</v>
      </c>
      <c r="Y28" s="88" t="s">
        <v>58</v>
      </c>
      <c r="Z28" s="88" t="s">
        <v>71</v>
      </c>
      <c r="AA28" s="88" t="s">
        <v>60</v>
      </c>
      <c r="AB28" s="88" t="s">
        <v>54</v>
      </c>
      <c r="AC28" s="88" t="s">
        <v>58</v>
      </c>
      <c r="AD28" s="88" t="s">
        <v>71</v>
      </c>
      <c r="AE28" s="88" t="s">
        <v>60</v>
      </c>
      <c r="AF28" s="88" t="s">
        <v>54</v>
      </c>
      <c r="AG28" s="88" t="s">
        <v>58</v>
      </c>
      <c r="AH28" s="88" t="s">
        <v>71</v>
      </c>
      <c r="AI28" s="88" t="s">
        <v>60</v>
      </c>
      <c r="AJ28" s="88" t="s">
        <v>54</v>
      </c>
      <c r="AK28" s="88" t="s">
        <v>58</v>
      </c>
      <c r="AL28" s="88" t="s">
        <v>71</v>
      </c>
      <c r="AM28" s="88" t="s">
        <v>60</v>
      </c>
      <c r="AN28" s="88" t="s">
        <v>54</v>
      </c>
      <c r="AO28" s="88" t="s">
        <v>62</v>
      </c>
      <c r="AP28" s="88" t="s">
        <v>58</v>
      </c>
      <c r="AQ28" s="88" t="s">
        <v>71</v>
      </c>
      <c r="AR28" s="88" t="s">
        <v>60</v>
      </c>
      <c r="AS28" s="89" t="s">
        <v>54</v>
      </c>
    </row>
    <row r="29" spans="1:45" ht="15.75" customHeight="1" x14ac:dyDescent="0.5">
      <c r="A29" s="90" t="str">
        <f>A17</f>
        <v>Vendor Location</v>
      </c>
      <c r="B29" s="85">
        <v>8.9</v>
      </c>
      <c r="C29" s="85">
        <v>33.340000000000003</v>
      </c>
      <c r="D29" s="85">
        <v>98.99</v>
      </c>
      <c r="E29" s="85">
        <v>20.62</v>
      </c>
      <c r="F29" s="85">
        <v>17.55</v>
      </c>
      <c r="G29" s="85">
        <v>8.9</v>
      </c>
      <c r="H29" s="85">
        <v>33.340000000000003</v>
      </c>
      <c r="I29" s="85">
        <v>24.99</v>
      </c>
      <c r="J29" s="85">
        <v>20.62</v>
      </c>
      <c r="K29" s="85">
        <v>17.55</v>
      </c>
      <c r="L29" s="85">
        <v>8.9</v>
      </c>
      <c r="M29" s="85">
        <v>24.99</v>
      </c>
      <c r="N29" s="85">
        <v>20.62</v>
      </c>
      <c r="O29" s="85">
        <v>17.55</v>
      </c>
      <c r="P29" s="85">
        <v>8.9</v>
      </c>
      <c r="Q29" s="85">
        <v>24.99</v>
      </c>
      <c r="R29" s="85">
        <v>100</v>
      </c>
      <c r="S29" s="85">
        <v>20.62</v>
      </c>
      <c r="T29" s="85">
        <v>17.55</v>
      </c>
      <c r="U29" s="85">
        <v>8.9</v>
      </c>
      <c r="V29" s="85">
        <v>33.340000000000003</v>
      </c>
      <c r="W29" s="85">
        <v>24.99</v>
      </c>
      <c r="X29" s="85">
        <v>100</v>
      </c>
      <c r="Y29" s="85">
        <v>20.62</v>
      </c>
      <c r="Z29" s="85">
        <v>17.55</v>
      </c>
      <c r="AA29" s="85">
        <v>8.9</v>
      </c>
      <c r="AB29" s="85">
        <v>33.340000000000003</v>
      </c>
      <c r="AC29" s="85">
        <v>20.62</v>
      </c>
      <c r="AD29" s="85">
        <v>17.55</v>
      </c>
      <c r="AE29" s="85">
        <v>8.9</v>
      </c>
      <c r="AF29" s="85">
        <v>33.340000000000003</v>
      </c>
      <c r="AG29" s="85">
        <v>20.62</v>
      </c>
      <c r="AH29" s="85">
        <v>17.55</v>
      </c>
      <c r="AI29" s="85">
        <v>8.9</v>
      </c>
      <c r="AJ29" s="85">
        <v>33.340000000000003</v>
      </c>
      <c r="AK29" s="85">
        <v>20.62</v>
      </c>
      <c r="AL29" s="85">
        <v>17.55</v>
      </c>
      <c r="AM29" s="85">
        <v>8.9</v>
      </c>
      <c r="AN29" s="85">
        <v>33.340000000000003</v>
      </c>
      <c r="AO29" s="85">
        <v>100</v>
      </c>
      <c r="AP29" s="85">
        <v>20.62</v>
      </c>
      <c r="AQ29" s="85">
        <v>17.55</v>
      </c>
      <c r="AR29" s="85">
        <v>8.9</v>
      </c>
      <c r="AS29" s="105">
        <v>33.340000000000003</v>
      </c>
    </row>
    <row r="30" spans="1:45" ht="16.149999999999999" customHeight="1" thickBot="1" x14ac:dyDescent="0.55000000000000004">
      <c r="A30" s="90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7" t="s">
        <v>42</v>
      </c>
    </row>
    <row r="31" spans="1:45" ht="16.149999999999999" customHeight="1" thickBot="1" x14ac:dyDescent="0.55000000000000004">
      <c r="A31" s="86"/>
    </row>
    <row r="32" spans="1:45" ht="21.4" customHeight="1" thickBot="1" x14ac:dyDescent="0.7">
      <c r="A32" s="148" t="str">
        <f>A20</f>
        <v>Metrics</v>
      </c>
      <c r="B32" s="138"/>
    </row>
    <row r="33" spans="1:2" ht="16.149999999999999" customHeight="1" thickBot="1" x14ac:dyDescent="0.55000000000000004">
      <c r="A33" s="93" t="str">
        <f>A21</f>
        <v>Unique Vendors</v>
      </c>
      <c r="B33" s="94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56</v>
      </c>
      <c r="D2" t="s">
        <v>89</v>
      </c>
      <c r="E2" s="123">
        <v>44854.848611111112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3">
        <v>44854.848611111112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s="123">
        <v>44854.848611111112</v>
      </c>
    </row>
    <row r="5" spans="1:5" x14ac:dyDescent="0.45">
      <c r="A5" t="s">
        <v>93</v>
      </c>
      <c r="B5">
        <v>2.1</v>
      </c>
      <c r="C5" t="s">
        <v>49</v>
      </c>
      <c r="D5" t="s">
        <v>94</v>
      </c>
      <c r="E5" s="123">
        <v>44854.848611111112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3">
        <v>44854.848611111112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3">
        <v>44854.848611111112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3">
        <v>44854.848611111112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3">
        <v>44854.848611111112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3">
        <v>44854.848611111112</v>
      </c>
    </row>
    <row r="11" spans="1:5" x14ac:dyDescent="0.45">
      <c r="A11" t="s">
        <v>105</v>
      </c>
      <c r="B11">
        <v>90</v>
      </c>
      <c r="C11" t="s">
        <v>49</v>
      </c>
      <c r="D11" t="s">
        <v>106</v>
      </c>
      <c r="E11" s="123">
        <v>44854.848611111112</v>
      </c>
    </row>
    <row r="12" spans="1:5" x14ac:dyDescent="0.45">
      <c r="A12" t="s">
        <v>107</v>
      </c>
      <c r="B12">
        <v>157</v>
      </c>
      <c r="C12" t="s">
        <v>54</v>
      </c>
      <c r="D12" t="s">
        <v>108</v>
      </c>
      <c r="E12" s="123">
        <v>44854.848611111112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3">
        <v>44854.848611111112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s="123">
        <v>44854.848611111112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3">
        <v>44854.848611111112</v>
      </c>
    </row>
    <row r="16" spans="1:5" x14ac:dyDescent="0.45">
      <c r="A16" t="s">
        <v>115</v>
      </c>
      <c r="B16">
        <v>355.5</v>
      </c>
      <c r="C16" t="s">
        <v>49</v>
      </c>
      <c r="D16" t="s">
        <v>116</v>
      </c>
      <c r="E16" s="123">
        <v>44854.848611111112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s="123">
        <v>44854.848611111112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workbookViewId="0">
      <selection activeCell="A2" sqref="A2:E5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3">
        <v>44854.848611111112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3">
        <v>44854.848611111112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3">
        <v>44854.848611111112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3">
        <v>44854.848611111112</v>
      </c>
    </row>
    <row r="6" spans="1:5" x14ac:dyDescent="0.45">
      <c r="A6" t="s">
        <v>88</v>
      </c>
      <c r="B6">
        <v>9.09</v>
      </c>
      <c r="C6" t="s">
        <v>56</v>
      </c>
      <c r="D6" t="s">
        <v>89</v>
      </c>
      <c r="E6" s="123">
        <v>44854.848611111112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s="123">
        <v>44854.848611111112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s="123">
        <v>44854.848611111112</v>
      </c>
    </row>
    <row r="9" spans="1:5" x14ac:dyDescent="0.45">
      <c r="A9" t="s">
        <v>90</v>
      </c>
      <c r="B9">
        <v>8.36</v>
      </c>
      <c r="C9" t="s">
        <v>57</v>
      </c>
      <c r="D9" t="s">
        <v>124</v>
      </c>
      <c r="E9" s="123">
        <v>44854.848611111112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s="123">
        <v>44854.848611111112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s="123">
        <v>44854.848611111112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s="123">
        <v>44854.848611111112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s="123">
        <v>44854.848611111112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s="123">
        <v>44854.848611111112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s="123">
        <v>44854.848611111112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s="123">
        <v>44854.848611111112</v>
      </c>
    </row>
    <row r="17" spans="1:5" x14ac:dyDescent="0.45">
      <c r="A17" t="s">
        <v>93</v>
      </c>
      <c r="B17">
        <v>50</v>
      </c>
      <c r="C17" t="s">
        <v>130</v>
      </c>
      <c r="D17" t="s">
        <v>94</v>
      </c>
      <c r="E17" s="123">
        <v>44854.848611111112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s="123">
        <v>44854.848611111112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s="123">
        <v>44854.848611111112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s="123">
        <v>44854.848611111112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s="123">
        <v>44854.848611111112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s="123">
        <v>44854.848611111112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s="123">
        <v>44854.848611111112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s="123">
        <v>44854.848611111112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s="123">
        <v>44854.848611111112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s="123">
        <v>44854.848611111112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s="123">
        <v>44854.848611111112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s="123">
        <v>44854.848611111112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s="123">
        <v>44854.848611111112</v>
      </c>
    </row>
    <row r="30" spans="1:5" x14ac:dyDescent="0.45">
      <c r="A30" t="s">
        <v>105</v>
      </c>
      <c r="B30">
        <v>113.98</v>
      </c>
      <c r="C30" t="s">
        <v>56</v>
      </c>
      <c r="D30" t="s">
        <v>137</v>
      </c>
      <c r="E30" s="123">
        <v>44854.848611111112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s="123">
        <v>44854.848611111112</v>
      </c>
    </row>
    <row r="32" spans="1:5" x14ac:dyDescent="0.45">
      <c r="A32" t="s">
        <v>105</v>
      </c>
      <c r="B32">
        <v>90</v>
      </c>
      <c r="C32" t="s">
        <v>139</v>
      </c>
      <c r="D32" t="s">
        <v>106</v>
      </c>
      <c r="E32" s="123">
        <v>44854.848611111112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s="123">
        <v>44854.848611111112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s="123">
        <v>44854.848611111112</v>
      </c>
    </row>
    <row r="35" spans="1:5" x14ac:dyDescent="0.45">
      <c r="A35" t="s">
        <v>107</v>
      </c>
      <c r="B35">
        <v>157</v>
      </c>
      <c r="C35" t="s">
        <v>67</v>
      </c>
      <c r="D35" t="s">
        <v>142</v>
      </c>
      <c r="E35" s="123">
        <v>44854.848611111112</v>
      </c>
    </row>
    <row r="36" spans="1:5" x14ac:dyDescent="0.45">
      <c r="A36" t="s">
        <v>107</v>
      </c>
      <c r="B36">
        <v>225.3</v>
      </c>
      <c r="C36" t="s">
        <v>54</v>
      </c>
      <c r="D36" t="s">
        <v>108</v>
      </c>
      <c r="E36" s="123">
        <v>44854.848611111112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s="123">
        <v>44854.848611111112</v>
      </c>
    </row>
    <row r="38" spans="1:5" x14ac:dyDescent="0.45">
      <c r="A38" t="s">
        <v>109</v>
      </c>
      <c r="B38">
        <v>200.02</v>
      </c>
      <c r="C38" t="s">
        <v>54</v>
      </c>
      <c r="D38" t="s">
        <v>110</v>
      </c>
      <c r="E38" s="123">
        <v>44854.848611111112</v>
      </c>
    </row>
    <row r="39" spans="1:5" x14ac:dyDescent="0.45">
      <c r="A39" t="s">
        <v>111</v>
      </c>
      <c r="B39">
        <v>289</v>
      </c>
      <c r="C39" t="s">
        <v>58</v>
      </c>
      <c r="D39" t="s">
        <v>112</v>
      </c>
      <c r="E39" s="123">
        <v>44854.848611111112</v>
      </c>
    </row>
    <row r="40" spans="1:5" x14ac:dyDescent="0.45">
      <c r="A40" t="s">
        <v>111</v>
      </c>
      <c r="B40">
        <v>289</v>
      </c>
      <c r="C40" t="s">
        <v>61</v>
      </c>
      <c r="D40" t="s">
        <v>144</v>
      </c>
      <c r="E40" s="123">
        <v>44854.848611111112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s="123">
        <v>44854.848611111112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s="123">
        <v>44854.848611111112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s="123">
        <v>44854.848611111112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s="123">
        <v>44854.848611111112</v>
      </c>
    </row>
    <row r="45" spans="1:5" x14ac:dyDescent="0.45">
      <c r="A45" t="s">
        <v>115</v>
      </c>
      <c r="B45">
        <v>355.5</v>
      </c>
      <c r="C45" t="s">
        <v>61</v>
      </c>
      <c r="D45" t="s">
        <v>148</v>
      </c>
      <c r="E45" s="123">
        <v>44854.848611111112</v>
      </c>
    </row>
    <row r="46" spans="1:5" x14ac:dyDescent="0.45">
      <c r="A46" t="s">
        <v>115</v>
      </c>
      <c r="B46">
        <v>425</v>
      </c>
      <c r="C46" t="s">
        <v>58</v>
      </c>
      <c r="D46" t="s">
        <v>149</v>
      </c>
      <c r="E46" s="123">
        <v>44854.848611111112</v>
      </c>
    </row>
    <row r="47" spans="1:5" x14ac:dyDescent="0.45">
      <c r="A47" t="s">
        <v>115</v>
      </c>
      <c r="B47">
        <v>460</v>
      </c>
      <c r="C47" t="s">
        <v>49</v>
      </c>
      <c r="D47" t="s">
        <v>116</v>
      </c>
      <c r="E47" s="123">
        <v>44854.848611111112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s="123">
        <v>44854.848611111112</v>
      </c>
    </row>
    <row r="49" spans="1:5" x14ac:dyDescent="0.45">
      <c r="A49" t="s">
        <v>117</v>
      </c>
      <c r="B49">
        <v>145</v>
      </c>
      <c r="C49" t="s">
        <v>58</v>
      </c>
      <c r="D49" t="s">
        <v>151</v>
      </c>
      <c r="E49" s="123">
        <v>44854.848611111112</v>
      </c>
    </row>
    <row r="50" spans="1:5" x14ac:dyDescent="0.45">
      <c r="A50" t="s">
        <v>117</v>
      </c>
      <c r="B50">
        <v>171.5</v>
      </c>
      <c r="C50" t="s">
        <v>49</v>
      </c>
      <c r="D50" t="s">
        <v>118</v>
      </c>
      <c r="E50" s="123">
        <v>44854.848611111112</v>
      </c>
    </row>
    <row r="51" spans="1:5" x14ac:dyDescent="0.45">
      <c r="A51" t="s">
        <v>117</v>
      </c>
      <c r="B51">
        <v>398.95</v>
      </c>
      <c r="C51" t="s">
        <v>53</v>
      </c>
      <c r="D51" t="s">
        <v>152</v>
      </c>
      <c r="E51" s="123">
        <v>44854.848611111112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7"/>
  <sheetViews>
    <sheetView topLeftCell="A10" workbookViewId="0">
      <selection activeCell="A2" sqref="A2:E4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9.398437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3">
        <v>44855.663194444453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3">
        <v>44855.663194444453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3">
        <v>44855.663194444453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3">
        <v>44855.663194444453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s="123">
        <v>44855.663194444453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s="123">
        <v>44855.663194444453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s="123">
        <v>44855.663194444453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s="123">
        <v>44855.663194444453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s="123">
        <v>44855.663194444453</v>
      </c>
    </row>
    <row r="11" spans="1:5" x14ac:dyDescent="0.45">
      <c r="A11" t="s">
        <v>73</v>
      </c>
      <c r="B11">
        <v>24.99</v>
      </c>
      <c r="C11" t="s">
        <v>70</v>
      </c>
      <c r="D11" t="s">
        <v>127</v>
      </c>
      <c r="E11" s="123">
        <v>44855.663194444453</v>
      </c>
    </row>
    <row r="12" spans="1:5" x14ac:dyDescent="0.45">
      <c r="A12" t="s">
        <v>73</v>
      </c>
      <c r="B12">
        <v>34.229999999999997</v>
      </c>
      <c r="C12" t="s">
        <v>55</v>
      </c>
      <c r="D12" t="s">
        <v>153</v>
      </c>
      <c r="E12" s="123">
        <v>44855.663194444453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s="123">
        <v>44855.663194444453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s="123">
        <v>44855.663194444453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s="123">
        <v>44855.663194444453</v>
      </c>
    </row>
    <row r="16" spans="1:5" x14ac:dyDescent="0.45">
      <c r="A16" t="s">
        <v>95</v>
      </c>
      <c r="B16">
        <v>2.98</v>
      </c>
      <c r="C16" t="s">
        <v>58</v>
      </c>
      <c r="D16" t="s">
        <v>96</v>
      </c>
      <c r="E16" s="123">
        <v>44855.663194444453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s="123">
        <v>44855.663194444453</v>
      </c>
    </row>
    <row r="18" spans="1:5" x14ac:dyDescent="0.45">
      <c r="A18" t="s">
        <v>95</v>
      </c>
      <c r="B18">
        <v>3.48</v>
      </c>
      <c r="C18" t="s">
        <v>61</v>
      </c>
      <c r="D18" t="s">
        <v>154</v>
      </c>
      <c r="E18" s="123">
        <v>44855.663194444453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s="123">
        <v>44855.663194444453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s="123">
        <v>44855.663194444453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s="123">
        <v>44855.663194444453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s="123">
        <v>44855.663194444453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s="123">
        <v>44855.663194444453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s="123">
        <v>44855.663194444453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s="123">
        <v>44855.663194444453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s="123">
        <v>44855.663194444453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s="123">
        <v>44855.663194444453</v>
      </c>
    </row>
    <row r="28" spans="1:5" x14ac:dyDescent="0.45">
      <c r="A28" t="s">
        <v>105</v>
      </c>
      <c r="B28">
        <v>118</v>
      </c>
      <c r="C28" t="s">
        <v>61</v>
      </c>
      <c r="D28" t="s">
        <v>136</v>
      </c>
      <c r="E28" s="123">
        <v>44855.663194444453</v>
      </c>
    </row>
    <row r="29" spans="1:5" x14ac:dyDescent="0.45">
      <c r="A29" t="s">
        <v>105</v>
      </c>
      <c r="B29">
        <v>113.98</v>
      </c>
      <c r="C29" t="s">
        <v>56</v>
      </c>
      <c r="D29" t="s">
        <v>137</v>
      </c>
      <c r="E29" s="123">
        <v>44855.663194444453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s="123">
        <v>44855.663194444453</v>
      </c>
    </row>
    <row r="31" spans="1:5" x14ac:dyDescent="0.45">
      <c r="A31" t="s">
        <v>107</v>
      </c>
      <c r="B31">
        <v>158</v>
      </c>
      <c r="C31" t="s">
        <v>58</v>
      </c>
      <c r="D31" t="s">
        <v>140</v>
      </c>
      <c r="E31" s="123">
        <v>44855.663194444453</v>
      </c>
    </row>
    <row r="32" spans="1:5" x14ac:dyDescent="0.45">
      <c r="A32" t="s">
        <v>107</v>
      </c>
      <c r="B32">
        <v>158</v>
      </c>
      <c r="C32" t="s">
        <v>61</v>
      </c>
      <c r="D32" t="s">
        <v>141</v>
      </c>
      <c r="E32" s="123">
        <v>44855.663194444453</v>
      </c>
    </row>
    <row r="33" spans="1:5" x14ac:dyDescent="0.45">
      <c r="A33" t="s">
        <v>107</v>
      </c>
      <c r="B33">
        <v>29.99</v>
      </c>
      <c r="C33" t="s">
        <v>155</v>
      </c>
      <c r="D33" t="s">
        <v>156</v>
      </c>
      <c r="E33" s="123">
        <v>44855.663194444453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s="123">
        <v>44855.663194444453</v>
      </c>
    </row>
    <row r="35" spans="1:5" x14ac:dyDescent="0.45">
      <c r="A35" t="s">
        <v>109</v>
      </c>
      <c r="B35">
        <v>149</v>
      </c>
      <c r="C35" t="s">
        <v>61</v>
      </c>
      <c r="D35" t="s">
        <v>157</v>
      </c>
      <c r="E35" s="123">
        <v>44855.663194444453</v>
      </c>
    </row>
    <row r="36" spans="1:5" x14ac:dyDescent="0.45">
      <c r="A36" t="s">
        <v>109</v>
      </c>
      <c r="B36">
        <v>200.02</v>
      </c>
      <c r="C36" t="s">
        <v>54</v>
      </c>
      <c r="D36" t="s">
        <v>110</v>
      </c>
      <c r="E36" s="123">
        <v>44855.663194444453</v>
      </c>
    </row>
    <row r="37" spans="1:5" x14ac:dyDescent="0.45">
      <c r="A37" t="s">
        <v>111</v>
      </c>
      <c r="B37">
        <v>289</v>
      </c>
      <c r="C37" t="s">
        <v>58</v>
      </c>
      <c r="D37" t="s">
        <v>112</v>
      </c>
      <c r="E37" s="123">
        <v>44855.663194444453</v>
      </c>
    </row>
    <row r="38" spans="1:5" x14ac:dyDescent="0.45">
      <c r="A38" t="s">
        <v>111</v>
      </c>
      <c r="B38">
        <v>279</v>
      </c>
      <c r="C38" t="s">
        <v>61</v>
      </c>
      <c r="D38" t="s">
        <v>144</v>
      </c>
      <c r="E38" s="123">
        <v>44855.663194444453</v>
      </c>
    </row>
    <row r="39" spans="1:5" x14ac:dyDescent="0.45">
      <c r="A39" t="s">
        <v>111</v>
      </c>
      <c r="B39">
        <v>339.09</v>
      </c>
      <c r="C39" t="s">
        <v>65</v>
      </c>
      <c r="D39" t="s">
        <v>145</v>
      </c>
      <c r="E39" s="123">
        <v>44855.663194444453</v>
      </c>
    </row>
    <row r="40" spans="1:5" x14ac:dyDescent="0.45">
      <c r="A40" t="s">
        <v>113</v>
      </c>
      <c r="B40">
        <v>765</v>
      </c>
      <c r="C40" t="s">
        <v>58</v>
      </c>
      <c r="D40" t="s">
        <v>146</v>
      </c>
      <c r="E40" s="123">
        <v>44855.663194444453</v>
      </c>
    </row>
    <row r="41" spans="1:5" x14ac:dyDescent="0.45">
      <c r="A41" t="s">
        <v>113</v>
      </c>
      <c r="B41">
        <v>613.64</v>
      </c>
      <c r="C41" t="s">
        <v>49</v>
      </c>
      <c r="D41" t="s">
        <v>114</v>
      </c>
      <c r="E41" s="123">
        <v>44855.663194444453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s="123">
        <v>44855.663194444453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s="123">
        <v>44855.663194444453</v>
      </c>
    </row>
    <row r="44" spans="1:5" x14ac:dyDescent="0.45">
      <c r="A44" t="s">
        <v>117</v>
      </c>
      <c r="B44">
        <v>156</v>
      </c>
      <c r="C44" t="s">
        <v>58</v>
      </c>
      <c r="D44" t="s">
        <v>151</v>
      </c>
      <c r="E44" s="123">
        <v>44855.663194444453</v>
      </c>
    </row>
    <row r="45" spans="1:5" x14ac:dyDescent="0.45">
      <c r="A45" t="s">
        <v>117</v>
      </c>
      <c r="B45">
        <v>171.49</v>
      </c>
      <c r="C45" t="s">
        <v>49</v>
      </c>
      <c r="D45" t="s">
        <v>118</v>
      </c>
      <c r="E45" s="123">
        <v>44855.663194444453</v>
      </c>
    </row>
    <row r="46" spans="1:5" x14ac:dyDescent="0.45">
      <c r="A46" t="s">
        <v>117</v>
      </c>
      <c r="B46">
        <v>398.95</v>
      </c>
      <c r="C46" t="s">
        <v>53</v>
      </c>
      <c r="D46" t="s">
        <v>152</v>
      </c>
      <c r="E46" s="123">
        <v>44855.663194444453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s="123">
        <v>44855.663194444453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8.5976562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s="123">
        <v>44855.663194444453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3">
        <v>44855.663194444453</v>
      </c>
    </row>
    <row r="4" spans="1:5" x14ac:dyDescent="0.45">
      <c r="A4" t="s">
        <v>73</v>
      </c>
      <c r="B4">
        <v>17.55</v>
      </c>
      <c r="C4" t="s">
        <v>55</v>
      </c>
      <c r="D4" t="s">
        <v>153</v>
      </c>
      <c r="E4" s="123">
        <v>44855.663194444453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s="123">
        <v>44855.663194444453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3">
        <v>44855.663194444453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3">
        <v>44855.663194444453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3">
        <v>44855.663194444453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3">
        <v>44855.663194444453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3">
        <v>44855.663194444453</v>
      </c>
    </row>
    <row r="11" spans="1:5" x14ac:dyDescent="0.45">
      <c r="A11" t="s">
        <v>105</v>
      </c>
      <c r="B11">
        <v>113.98</v>
      </c>
      <c r="C11" t="s">
        <v>49</v>
      </c>
      <c r="D11" t="s">
        <v>135</v>
      </c>
      <c r="E11" s="123">
        <v>44855.663194444453</v>
      </c>
    </row>
    <row r="12" spans="1:5" x14ac:dyDescent="0.45">
      <c r="A12" t="s">
        <v>107</v>
      </c>
      <c r="B12" s="85">
        <v>157</v>
      </c>
      <c r="C12" s="85" t="s">
        <v>54</v>
      </c>
      <c r="D12" s="85" t="s">
        <v>108</v>
      </c>
      <c r="E12" s="123">
        <v>44855.663194444453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3">
        <v>44855.663194444453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s="123">
        <v>44855.663194444453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3">
        <v>44855.663194444453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s="123">
        <v>44855.663194444453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s="123">
        <v>44855.663194444453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97.7304687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t="s">
        <v>161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161</v>
      </c>
    </row>
    <row r="4" spans="1:5" x14ac:dyDescent="0.45">
      <c r="A4" t="s">
        <v>73</v>
      </c>
      <c r="B4">
        <v>8.9</v>
      </c>
      <c r="C4" t="s">
        <v>49</v>
      </c>
      <c r="D4" t="s">
        <v>162</v>
      </c>
      <c r="E4" t="s">
        <v>161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161</v>
      </c>
    </row>
    <row r="6" spans="1:5" x14ac:dyDescent="0.45">
      <c r="A6" t="s">
        <v>95</v>
      </c>
      <c r="B6">
        <v>2.98</v>
      </c>
      <c r="C6" t="s">
        <v>64</v>
      </c>
      <c r="D6" t="s">
        <v>132</v>
      </c>
      <c r="E6" t="s">
        <v>161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161</v>
      </c>
    </row>
    <row r="11" spans="1:5" x14ac:dyDescent="0.45">
      <c r="A11" t="s">
        <v>105</v>
      </c>
      <c r="B11">
        <v>87.99</v>
      </c>
      <c r="C11" t="s">
        <v>49</v>
      </c>
      <c r="D11" t="s">
        <v>163</v>
      </c>
      <c r="E11" t="s">
        <v>161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161</v>
      </c>
    </row>
    <row r="13" spans="1:5" x14ac:dyDescent="0.45">
      <c r="A13" t="s">
        <v>109</v>
      </c>
      <c r="B13">
        <v>159</v>
      </c>
      <c r="C13" t="s">
        <v>56</v>
      </c>
      <c r="D13" t="s">
        <v>164</v>
      </c>
      <c r="E13" t="s">
        <v>161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161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161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t="s">
        <v>161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t="s">
        <v>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"/>
  <sheetViews>
    <sheetView workbookViewId="0">
      <selection activeCell="A36" sqref="A3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6.46484375" bestFit="1" customWidth="1"/>
    <col min="4" max="4" width="119.132812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161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161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161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161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161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161</v>
      </c>
    </row>
    <row r="9" spans="1:5" x14ac:dyDescent="0.45">
      <c r="A9" t="s">
        <v>73</v>
      </c>
      <c r="B9">
        <v>8.9</v>
      </c>
      <c r="C9" t="s">
        <v>60</v>
      </c>
      <c r="D9" t="s">
        <v>126</v>
      </c>
      <c r="E9" t="s">
        <v>161</v>
      </c>
    </row>
    <row r="10" spans="1:5" x14ac:dyDescent="0.45">
      <c r="A10" t="s">
        <v>73</v>
      </c>
      <c r="B10">
        <v>33.340000000000003</v>
      </c>
      <c r="C10" t="s">
        <v>54</v>
      </c>
      <c r="D10" t="s">
        <v>165</v>
      </c>
      <c r="E10" t="s">
        <v>161</v>
      </c>
    </row>
    <row r="11" spans="1:5" x14ac:dyDescent="0.45">
      <c r="A11" t="s">
        <v>93</v>
      </c>
      <c r="B11">
        <v>3.98</v>
      </c>
      <c r="C11" t="s">
        <v>58</v>
      </c>
      <c r="D11" t="s">
        <v>128</v>
      </c>
      <c r="E11" t="s">
        <v>161</v>
      </c>
    </row>
    <row r="12" spans="1:5" x14ac:dyDescent="0.45">
      <c r="A12" t="s">
        <v>93</v>
      </c>
      <c r="B12">
        <v>5.99</v>
      </c>
      <c r="C12" t="s">
        <v>49</v>
      </c>
      <c r="D12" t="s">
        <v>100</v>
      </c>
      <c r="E12" t="s">
        <v>161</v>
      </c>
    </row>
    <row r="13" spans="1:5" x14ac:dyDescent="0.45">
      <c r="A13" t="s">
        <v>93</v>
      </c>
      <c r="B13">
        <v>2.1</v>
      </c>
      <c r="C13" t="s">
        <v>71</v>
      </c>
      <c r="D13" t="s">
        <v>129</v>
      </c>
      <c r="E13" t="s">
        <v>161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161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161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161</v>
      </c>
    </row>
    <row r="17" spans="1:5" x14ac:dyDescent="0.45">
      <c r="A17" t="s">
        <v>99</v>
      </c>
      <c r="B17">
        <v>5.99</v>
      </c>
      <c r="C17" t="s">
        <v>49</v>
      </c>
      <c r="D17" t="s">
        <v>100</v>
      </c>
      <c r="E17" t="s">
        <v>161</v>
      </c>
    </row>
    <row r="18" spans="1:5" x14ac:dyDescent="0.45">
      <c r="A18" t="s">
        <v>99</v>
      </c>
      <c r="B18">
        <v>5.99</v>
      </c>
      <c r="C18" t="s">
        <v>61</v>
      </c>
      <c r="D18" t="s">
        <v>133</v>
      </c>
      <c r="E18" t="s">
        <v>161</v>
      </c>
    </row>
    <row r="19" spans="1:5" x14ac:dyDescent="0.45">
      <c r="A19" t="s">
        <v>99</v>
      </c>
      <c r="B19">
        <v>2.29</v>
      </c>
      <c r="C19" t="s">
        <v>71</v>
      </c>
      <c r="D19" t="s">
        <v>129</v>
      </c>
      <c r="E19" t="s">
        <v>161</v>
      </c>
    </row>
    <row r="20" spans="1:5" x14ac:dyDescent="0.45">
      <c r="A20" t="s">
        <v>105</v>
      </c>
      <c r="B20">
        <v>114</v>
      </c>
      <c r="C20" t="s">
        <v>49</v>
      </c>
      <c r="D20" t="s">
        <v>135</v>
      </c>
      <c r="E20" t="s">
        <v>161</v>
      </c>
    </row>
    <row r="21" spans="1:5" x14ac:dyDescent="0.45">
      <c r="A21" t="s">
        <v>105</v>
      </c>
      <c r="B21">
        <v>128.62</v>
      </c>
      <c r="C21" t="s">
        <v>56</v>
      </c>
      <c r="D21" t="s">
        <v>166</v>
      </c>
      <c r="E21" t="s">
        <v>161</v>
      </c>
    </row>
    <row r="22" spans="1:5" x14ac:dyDescent="0.45">
      <c r="A22" t="s">
        <v>105</v>
      </c>
      <c r="B22">
        <v>87.99</v>
      </c>
      <c r="C22" t="s">
        <v>51</v>
      </c>
      <c r="D22" t="s">
        <v>163</v>
      </c>
      <c r="E22" t="s">
        <v>161</v>
      </c>
    </row>
    <row r="23" spans="1:5" x14ac:dyDescent="0.45">
      <c r="A23" t="s">
        <v>107</v>
      </c>
      <c r="B23">
        <v>158</v>
      </c>
      <c r="C23" t="s">
        <v>58</v>
      </c>
      <c r="D23" t="s">
        <v>140</v>
      </c>
      <c r="E23" t="s">
        <v>161</v>
      </c>
    </row>
    <row r="24" spans="1:5" x14ac:dyDescent="0.45">
      <c r="A24" t="s">
        <v>107</v>
      </c>
      <c r="B24">
        <v>159</v>
      </c>
      <c r="C24" t="s">
        <v>61</v>
      </c>
      <c r="D24" t="s">
        <v>141</v>
      </c>
      <c r="E24" t="s">
        <v>161</v>
      </c>
    </row>
    <row r="25" spans="1:5" x14ac:dyDescent="0.45">
      <c r="A25" t="s">
        <v>109</v>
      </c>
      <c r="B25">
        <v>159</v>
      </c>
      <c r="C25" t="s">
        <v>58</v>
      </c>
      <c r="D25" t="s">
        <v>143</v>
      </c>
      <c r="E25" t="s">
        <v>161</v>
      </c>
    </row>
    <row r="26" spans="1:5" x14ac:dyDescent="0.45">
      <c r="A26" t="s">
        <v>109</v>
      </c>
      <c r="B26">
        <v>227.29</v>
      </c>
      <c r="C26" t="s">
        <v>56</v>
      </c>
      <c r="D26" t="s">
        <v>164</v>
      </c>
      <c r="E26" t="s">
        <v>161</v>
      </c>
    </row>
    <row r="27" spans="1:5" x14ac:dyDescent="0.45">
      <c r="A27" t="s">
        <v>111</v>
      </c>
      <c r="B27">
        <v>289</v>
      </c>
      <c r="C27" t="s">
        <v>58</v>
      </c>
      <c r="D27" t="s">
        <v>112</v>
      </c>
      <c r="E27" t="s">
        <v>161</v>
      </c>
    </row>
    <row r="28" spans="1:5" x14ac:dyDescent="0.45">
      <c r="A28" t="s">
        <v>111</v>
      </c>
      <c r="B28">
        <v>289</v>
      </c>
      <c r="C28" t="s">
        <v>61</v>
      </c>
      <c r="D28" t="s">
        <v>144</v>
      </c>
      <c r="E28" t="s">
        <v>161</v>
      </c>
    </row>
    <row r="29" spans="1:5" x14ac:dyDescent="0.45">
      <c r="A29" t="s">
        <v>111</v>
      </c>
      <c r="B29">
        <v>339.09</v>
      </c>
      <c r="C29" t="s">
        <v>65</v>
      </c>
      <c r="D29" t="s">
        <v>145</v>
      </c>
      <c r="E29" t="s">
        <v>161</v>
      </c>
    </row>
    <row r="30" spans="1:5" x14ac:dyDescent="0.45">
      <c r="A30" t="s">
        <v>113</v>
      </c>
      <c r="B30">
        <v>613.64</v>
      </c>
      <c r="C30" t="s">
        <v>49</v>
      </c>
      <c r="D30" t="s">
        <v>114</v>
      </c>
      <c r="E30" t="s">
        <v>161</v>
      </c>
    </row>
    <row r="31" spans="1:5" x14ac:dyDescent="0.45">
      <c r="A31" t="s">
        <v>113</v>
      </c>
      <c r="B31">
        <v>787</v>
      </c>
      <c r="C31" t="s">
        <v>58</v>
      </c>
      <c r="D31" t="s">
        <v>146</v>
      </c>
      <c r="E31" t="s">
        <v>161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161</v>
      </c>
    </row>
    <row r="33" spans="1:5" x14ac:dyDescent="0.45">
      <c r="A33" t="s">
        <v>115</v>
      </c>
      <c r="B33">
        <v>445.81</v>
      </c>
      <c r="C33" t="s">
        <v>56</v>
      </c>
      <c r="D33" t="s">
        <v>150</v>
      </c>
      <c r="E33" t="s">
        <v>161</v>
      </c>
    </row>
    <row r="34" spans="1:5" x14ac:dyDescent="0.45">
      <c r="A34" t="s">
        <v>117</v>
      </c>
      <c r="B34">
        <v>156</v>
      </c>
      <c r="C34" t="s">
        <v>58</v>
      </c>
      <c r="D34" t="s">
        <v>151</v>
      </c>
      <c r="E34" t="s">
        <v>161</v>
      </c>
    </row>
    <row r="35" spans="1:5" x14ac:dyDescent="0.45">
      <c r="A35" t="s">
        <v>117</v>
      </c>
      <c r="B35">
        <v>156.49</v>
      </c>
      <c r="C35" t="s">
        <v>49</v>
      </c>
      <c r="D35" t="s">
        <v>118</v>
      </c>
      <c r="E35" t="s">
        <v>161</v>
      </c>
    </row>
    <row r="36" spans="1:5" x14ac:dyDescent="0.45">
      <c r="A36" t="s">
        <v>117</v>
      </c>
      <c r="B36">
        <v>398.95</v>
      </c>
      <c r="C36" t="s">
        <v>53</v>
      </c>
      <c r="D36" t="s">
        <v>152</v>
      </c>
      <c r="E36" t="s">
        <v>161</v>
      </c>
    </row>
  </sheetData>
  <conditionalFormatting sqref="B1:B1048576">
    <cfRule type="cellIs" dxfId="76" priority="1" operator="equal">
      <formula>150</formula>
    </cfRule>
    <cfRule type="cellIs" dxfId="75" priority="2" operator="equal">
      <formula>100</formula>
    </cfRule>
    <cfRule type="cellIs" dxfId="74" priority="3" operator="equal">
      <formula>98.99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7.86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167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167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167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167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167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167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167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167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167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167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167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167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167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167</v>
      </c>
    </row>
    <row r="16" spans="1:5" x14ac:dyDescent="0.45">
      <c r="A16" t="s">
        <v>115</v>
      </c>
      <c r="B16">
        <v>425</v>
      </c>
      <c r="C16" t="s">
        <v>49</v>
      </c>
      <c r="D16" t="s">
        <v>116</v>
      </c>
      <c r="E16" t="s">
        <v>167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7"/>
  <sheetViews>
    <sheetView workbookViewId="0">
      <selection activeCell="A16" sqref="A16:XFD16"/>
    </sheetView>
  </sheetViews>
  <sheetFormatPr defaultRowHeight="14.25" x14ac:dyDescent="0.45"/>
  <cols>
    <col min="1" max="1" width="64.796875" bestFit="1" customWidth="1"/>
    <col min="2" max="2" width="11.9296875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167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167</v>
      </c>
    </row>
    <row r="5" spans="1:5" x14ac:dyDescent="0.45">
      <c r="A5" t="s">
        <v>90</v>
      </c>
      <c r="B5">
        <v>11.91</v>
      </c>
      <c r="C5" t="s">
        <v>58</v>
      </c>
      <c r="D5" t="s">
        <v>123</v>
      </c>
      <c r="E5" t="s">
        <v>167</v>
      </c>
    </row>
    <row r="6" spans="1:5" x14ac:dyDescent="0.45">
      <c r="A6" t="s">
        <v>90</v>
      </c>
      <c r="B6">
        <v>10.47</v>
      </c>
      <c r="C6" t="s">
        <v>55</v>
      </c>
      <c r="D6" t="s">
        <v>91</v>
      </c>
      <c r="E6" t="s">
        <v>167</v>
      </c>
    </row>
    <row r="7" spans="1:5" x14ac:dyDescent="0.45">
      <c r="A7" t="s">
        <v>90</v>
      </c>
      <c r="B7">
        <v>8.36</v>
      </c>
      <c r="C7" t="s">
        <v>57</v>
      </c>
      <c r="D7" t="s">
        <v>124</v>
      </c>
      <c r="E7" t="s">
        <v>167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167</v>
      </c>
    </row>
    <row r="9" spans="1:5" x14ac:dyDescent="0.45">
      <c r="A9" t="s">
        <v>73</v>
      </c>
      <c r="B9">
        <v>17.55</v>
      </c>
      <c r="C9" t="s">
        <v>71</v>
      </c>
      <c r="D9" t="s">
        <v>125</v>
      </c>
      <c r="E9" t="s">
        <v>167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167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167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167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167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167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167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167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167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167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167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167</v>
      </c>
    </row>
    <row r="21" spans="1:5" x14ac:dyDescent="0.45">
      <c r="A21" t="s">
        <v>99</v>
      </c>
      <c r="B21">
        <v>5.99</v>
      </c>
      <c r="C21" t="s">
        <v>49</v>
      </c>
      <c r="D21" t="s">
        <v>100</v>
      </c>
      <c r="E21" t="s">
        <v>167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167</v>
      </c>
    </row>
    <row r="23" spans="1:5" x14ac:dyDescent="0.45">
      <c r="A23" t="s">
        <v>99</v>
      </c>
      <c r="B23">
        <v>2.29</v>
      </c>
      <c r="C23" t="s">
        <v>71</v>
      </c>
      <c r="D23" t="s">
        <v>129</v>
      </c>
      <c r="E23" t="s">
        <v>167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167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167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167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t="s">
        <v>167</v>
      </c>
    </row>
    <row r="28" spans="1:5" x14ac:dyDescent="0.45">
      <c r="A28" t="s">
        <v>105</v>
      </c>
      <c r="B28">
        <v>111.99</v>
      </c>
      <c r="C28" t="s">
        <v>56</v>
      </c>
      <c r="D28" t="s">
        <v>137</v>
      </c>
      <c r="E28" t="s">
        <v>167</v>
      </c>
    </row>
    <row r="29" spans="1:5" x14ac:dyDescent="0.45">
      <c r="A29" t="s">
        <v>105</v>
      </c>
      <c r="B29">
        <v>84.99</v>
      </c>
      <c r="C29" t="s">
        <v>59</v>
      </c>
      <c r="D29" t="s">
        <v>170</v>
      </c>
      <c r="E29" t="s">
        <v>167</v>
      </c>
    </row>
    <row r="30" spans="1:5" x14ac:dyDescent="0.45">
      <c r="A30" t="s">
        <v>107</v>
      </c>
      <c r="B30">
        <v>158</v>
      </c>
      <c r="C30" t="s">
        <v>58</v>
      </c>
      <c r="D30" t="s">
        <v>140</v>
      </c>
      <c r="E30" t="s">
        <v>167</v>
      </c>
    </row>
    <row r="31" spans="1:5" x14ac:dyDescent="0.45">
      <c r="A31" t="s">
        <v>107</v>
      </c>
      <c r="B31">
        <v>159</v>
      </c>
      <c r="C31" t="s">
        <v>61</v>
      </c>
      <c r="D31" t="s">
        <v>141</v>
      </c>
      <c r="E31" t="s">
        <v>167</v>
      </c>
    </row>
    <row r="32" spans="1:5" x14ac:dyDescent="0.45">
      <c r="A32" t="s">
        <v>109</v>
      </c>
      <c r="B32">
        <v>149</v>
      </c>
      <c r="C32" t="s">
        <v>58</v>
      </c>
      <c r="D32" t="s">
        <v>143</v>
      </c>
      <c r="E32" t="s">
        <v>167</v>
      </c>
    </row>
    <row r="33" spans="1:5" x14ac:dyDescent="0.45">
      <c r="A33" t="s">
        <v>109</v>
      </c>
      <c r="B33">
        <v>149</v>
      </c>
      <c r="C33" t="s">
        <v>61</v>
      </c>
      <c r="D33" t="s">
        <v>157</v>
      </c>
      <c r="E33" t="s">
        <v>167</v>
      </c>
    </row>
    <row r="34" spans="1:5" x14ac:dyDescent="0.45">
      <c r="A34" t="s">
        <v>109</v>
      </c>
      <c r="B34">
        <v>200.02</v>
      </c>
      <c r="C34" t="s">
        <v>54</v>
      </c>
      <c r="D34" t="s">
        <v>110</v>
      </c>
      <c r="E34" t="s">
        <v>167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167</v>
      </c>
    </row>
    <row r="36" spans="1:5" x14ac:dyDescent="0.45">
      <c r="A36" t="s">
        <v>111</v>
      </c>
      <c r="B36">
        <v>279</v>
      </c>
      <c r="C36" t="s">
        <v>61</v>
      </c>
      <c r="D36" t="s">
        <v>144</v>
      </c>
      <c r="E36" t="s">
        <v>167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167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167</v>
      </c>
    </row>
    <row r="39" spans="1:5" x14ac:dyDescent="0.45">
      <c r="A39" t="s">
        <v>113</v>
      </c>
      <c r="B39">
        <v>765</v>
      </c>
      <c r="C39" t="s">
        <v>58</v>
      </c>
      <c r="D39" t="s">
        <v>146</v>
      </c>
      <c r="E39" t="s">
        <v>167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167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167</v>
      </c>
    </row>
    <row r="42" spans="1:5" x14ac:dyDescent="0.45">
      <c r="A42" t="s">
        <v>115</v>
      </c>
      <c r="B42">
        <v>425</v>
      </c>
      <c r="C42" t="s">
        <v>58</v>
      </c>
      <c r="D42" t="s">
        <v>149</v>
      </c>
      <c r="E42" t="s">
        <v>167</v>
      </c>
    </row>
    <row r="43" spans="1:5" x14ac:dyDescent="0.45">
      <c r="A43" t="s">
        <v>115</v>
      </c>
      <c r="B43">
        <v>470.43</v>
      </c>
      <c r="C43" t="s">
        <v>49</v>
      </c>
      <c r="D43" t="s">
        <v>116</v>
      </c>
      <c r="E43" t="s">
        <v>167</v>
      </c>
    </row>
    <row r="44" spans="1:5" x14ac:dyDescent="0.45">
      <c r="A44" t="s">
        <v>115</v>
      </c>
      <c r="B44">
        <v>445.81</v>
      </c>
      <c r="C44" t="s">
        <v>56</v>
      </c>
      <c r="D44" t="s">
        <v>150</v>
      </c>
      <c r="E44" t="s">
        <v>167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167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167</v>
      </c>
    </row>
    <row r="47" spans="1:5" x14ac:dyDescent="0.45">
      <c r="A47" t="s">
        <v>117</v>
      </c>
      <c r="B47">
        <v>398.95</v>
      </c>
      <c r="C47" t="s">
        <v>53</v>
      </c>
      <c r="D47" t="s">
        <v>152</v>
      </c>
      <c r="E47" t="s">
        <v>167</v>
      </c>
    </row>
  </sheetData>
  <conditionalFormatting sqref="B1:B1048576">
    <cfRule type="cellIs" dxfId="73" priority="1" operator="equal">
      <formula>150</formula>
    </cfRule>
    <cfRule type="cellIs" dxfId="72" priority="2" operator="equal">
      <formula>100</formula>
    </cfRule>
    <cfRule type="cellIs" dxfId="71" priority="3" operator="equal">
      <formula>98.99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2.398437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5.88</v>
      </c>
      <c r="C2" t="s">
        <v>56</v>
      </c>
      <c r="D2" t="s">
        <v>89</v>
      </c>
      <c r="E2" t="s">
        <v>171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171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171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171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171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0"/>
  <sheetViews>
    <sheetView workbookViewId="0">
      <selection activeCell="A9" sqref="A9:XFD9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171</v>
      </c>
    </row>
    <row r="3" spans="1:5" x14ac:dyDescent="0.45">
      <c r="A3" t="s">
        <v>88</v>
      </c>
      <c r="B3">
        <v>7.68</v>
      </c>
      <c r="C3" t="s">
        <v>61</v>
      </c>
      <c r="D3" t="s">
        <v>120</v>
      </c>
      <c r="E3" t="s">
        <v>171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171</v>
      </c>
    </row>
    <row r="5" spans="1:5" x14ac:dyDescent="0.45">
      <c r="A5" t="s">
        <v>88</v>
      </c>
      <c r="B5">
        <v>9.09</v>
      </c>
      <c r="C5" t="s">
        <v>56</v>
      </c>
      <c r="D5" t="s">
        <v>89</v>
      </c>
      <c r="E5" t="s">
        <v>171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171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171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171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171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171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171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171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171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171</v>
      </c>
    </row>
    <row r="25" spans="1:5" x14ac:dyDescent="0.45">
      <c r="A25" t="s">
        <v>99</v>
      </c>
      <c r="B25">
        <v>2.29</v>
      </c>
      <c r="C25" t="s">
        <v>71</v>
      </c>
      <c r="D25" t="s">
        <v>129</v>
      </c>
      <c r="E25" t="s">
        <v>171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171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171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171</v>
      </c>
    </row>
    <row r="29" spans="1:5" x14ac:dyDescent="0.45">
      <c r="A29" t="s">
        <v>105</v>
      </c>
      <c r="B29">
        <v>118</v>
      </c>
      <c r="C29" t="s">
        <v>58</v>
      </c>
      <c r="D29" t="s">
        <v>173</v>
      </c>
      <c r="E29" t="s">
        <v>171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171</v>
      </c>
    </row>
    <row r="31" spans="1:5" x14ac:dyDescent="0.45">
      <c r="A31" t="s">
        <v>105</v>
      </c>
      <c r="B31">
        <v>111.99</v>
      </c>
      <c r="C31" t="s">
        <v>56</v>
      </c>
      <c r="D31" t="s">
        <v>137</v>
      </c>
      <c r="E31" t="s">
        <v>171</v>
      </c>
    </row>
    <row r="32" spans="1:5" x14ac:dyDescent="0.45">
      <c r="A32" t="s">
        <v>105</v>
      </c>
      <c r="B32">
        <v>84.99</v>
      </c>
      <c r="C32" t="s">
        <v>59</v>
      </c>
      <c r="D32" t="s">
        <v>170</v>
      </c>
      <c r="E32" t="s">
        <v>171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171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171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171</v>
      </c>
    </row>
    <row r="36" spans="1:5" x14ac:dyDescent="0.45">
      <c r="A36" t="s">
        <v>109</v>
      </c>
      <c r="B36">
        <v>149</v>
      </c>
      <c r="C36" t="s">
        <v>61</v>
      </c>
      <c r="D36" t="s">
        <v>157</v>
      </c>
      <c r="E36" t="s">
        <v>171</v>
      </c>
    </row>
    <row r="37" spans="1:5" x14ac:dyDescent="0.45">
      <c r="A37" t="s">
        <v>109</v>
      </c>
      <c r="B37">
        <v>200.02</v>
      </c>
      <c r="C37" t="s">
        <v>54</v>
      </c>
      <c r="D37" t="s">
        <v>110</v>
      </c>
      <c r="E37" t="s">
        <v>171</v>
      </c>
    </row>
    <row r="38" spans="1:5" x14ac:dyDescent="0.45">
      <c r="A38" t="s">
        <v>111</v>
      </c>
      <c r="B38">
        <v>289</v>
      </c>
      <c r="C38" t="s">
        <v>58</v>
      </c>
      <c r="D38" t="s">
        <v>112</v>
      </c>
      <c r="E38" t="s">
        <v>171</v>
      </c>
    </row>
    <row r="39" spans="1:5" x14ac:dyDescent="0.45">
      <c r="A39" t="s">
        <v>111</v>
      </c>
      <c r="B39">
        <v>279</v>
      </c>
      <c r="C39" t="s">
        <v>61</v>
      </c>
      <c r="D39" t="s">
        <v>144</v>
      </c>
      <c r="E39" t="s">
        <v>171</v>
      </c>
    </row>
    <row r="40" spans="1:5" x14ac:dyDescent="0.45">
      <c r="A40" t="s">
        <v>111</v>
      </c>
      <c r="B40">
        <v>315.01</v>
      </c>
      <c r="C40" t="s">
        <v>56</v>
      </c>
      <c r="D40" t="s">
        <v>168</v>
      </c>
      <c r="E40" t="s">
        <v>171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t="s">
        <v>171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171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171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171</v>
      </c>
    </row>
    <row r="45" spans="1:5" x14ac:dyDescent="0.45">
      <c r="A45" t="s">
        <v>115</v>
      </c>
      <c r="B45">
        <v>379</v>
      </c>
      <c r="C45" t="s">
        <v>58</v>
      </c>
      <c r="D45" t="s">
        <v>149</v>
      </c>
      <c r="E45" t="s">
        <v>171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171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171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171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171</v>
      </c>
    </row>
    <row r="50" spans="1:5" x14ac:dyDescent="0.45">
      <c r="A50" t="s">
        <v>117</v>
      </c>
      <c r="B50">
        <v>398.95</v>
      </c>
      <c r="C50" t="s">
        <v>53</v>
      </c>
      <c r="D50" t="s">
        <v>152</v>
      </c>
      <c r="E50" t="s">
        <v>171</v>
      </c>
    </row>
  </sheetData>
  <conditionalFormatting sqref="B1:B1048576">
    <cfRule type="cellIs" dxfId="70" priority="1" operator="equal">
      <formula>150</formula>
    </cfRule>
    <cfRule type="cellIs" dxfId="69" priority="2" operator="equal">
      <formula>100</formula>
    </cfRule>
    <cfRule type="cellIs" dxfId="68" priority="3" operator="equal">
      <formula>98.99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4.46484375" bestFit="1" customWidth="1"/>
    <col min="4" max="4" width="105.929687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174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174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174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174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174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2.0664062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7.63</v>
      </c>
      <c r="C2" t="s">
        <v>58</v>
      </c>
      <c r="D2" t="s">
        <v>119</v>
      </c>
      <c r="E2" t="s">
        <v>174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174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174</v>
      </c>
    </row>
    <row r="5" spans="1:5" x14ac:dyDescent="0.45">
      <c r="A5" t="s">
        <v>88</v>
      </c>
      <c r="B5">
        <v>7.24</v>
      </c>
      <c r="C5" t="s">
        <v>63</v>
      </c>
      <c r="D5" t="s">
        <v>176</v>
      </c>
      <c r="E5" t="s">
        <v>174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174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174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174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174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174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174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174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174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174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174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174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174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174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174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174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174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174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174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174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174</v>
      </c>
    </row>
    <row r="28" spans="1:5" x14ac:dyDescent="0.45">
      <c r="A28" t="s">
        <v>105</v>
      </c>
      <c r="B28">
        <v>118</v>
      </c>
      <c r="C28" t="s">
        <v>58</v>
      </c>
      <c r="D28" t="s">
        <v>173</v>
      </c>
      <c r="E28" t="s">
        <v>174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174</v>
      </c>
    </row>
    <row r="30" spans="1:5" x14ac:dyDescent="0.45">
      <c r="A30" t="s">
        <v>105</v>
      </c>
      <c r="B30">
        <v>111.99</v>
      </c>
      <c r="C30" t="s">
        <v>56</v>
      </c>
      <c r="D30" t="s">
        <v>137</v>
      </c>
      <c r="E30" t="s">
        <v>174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174</v>
      </c>
    </row>
    <row r="32" spans="1:5" x14ac:dyDescent="0.45">
      <c r="A32" t="s">
        <v>105</v>
      </c>
      <c r="B32">
        <v>117</v>
      </c>
      <c r="C32" t="s">
        <v>67</v>
      </c>
      <c r="D32" t="s">
        <v>138</v>
      </c>
      <c r="E32" t="s">
        <v>174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174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t="s">
        <v>174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174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174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174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174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174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174</v>
      </c>
    </row>
    <row r="41" spans="1:5" x14ac:dyDescent="0.45">
      <c r="A41" t="s">
        <v>115</v>
      </c>
      <c r="B41">
        <v>379</v>
      </c>
      <c r="C41" t="s">
        <v>58</v>
      </c>
      <c r="D41" t="s">
        <v>149</v>
      </c>
      <c r="E41" t="s">
        <v>174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174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174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174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175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175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175</v>
      </c>
    </row>
  </sheetData>
  <conditionalFormatting sqref="B1:B1048576">
    <cfRule type="cellIs" dxfId="67" priority="1" operator="equal">
      <formula>150</formula>
    </cfRule>
    <cfRule type="cellIs" dxfId="66" priority="2" operator="equal">
      <formula>100</formula>
    </cfRule>
    <cfRule type="cellIs" dxfId="65" priority="3" operator="equal">
      <formula>98.99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>
      <selection activeCell="A16" sqref="A16:D1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8.59765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178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178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178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178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178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178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178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178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178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178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178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178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178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3"/>
  <sheetViews>
    <sheetView topLeftCell="A7"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27.2656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178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178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178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178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178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178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178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178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178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178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t="s">
        <v>178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178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178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178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178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178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178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178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178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178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178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178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178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178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178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178</v>
      </c>
    </row>
    <row r="29" spans="1:5" x14ac:dyDescent="0.45">
      <c r="A29" t="s">
        <v>105</v>
      </c>
      <c r="B29">
        <v>111.07</v>
      </c>
      <c r="C29" t="s">
        <v>56</v>
      </c>
      <c r="D29" t="s">
        <v>179</v>
      </c>
      <c r="E29" t="s">
        <v>178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t="s">
        <v>178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178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178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178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178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178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178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178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178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178</v>
      </c>
    </row>
    <row r="40" spans="1:5" x14ac:dyDescent="0.45">
      <c r="A40" t="s">
        <v>117</v>
      </c>
      <c r="B40">
        <v>145</v>
      </c>
      <c r="C40" t="s">
        <v>58</v>
      </c>
      <c r="D40" t="s">
        <v>151</v>
      </c>
      <c r="E40" t="s">
        <v>178</v>
      </c>
    </row>
    <row r="41" spans="1:5" x14ac:dyDescent="0.45">
      <c r="A41" t="s">
        <v>117</v>
      </c>
      <c r="B41">
        <v>145</v>
      </c>
      <c r="C41" t="s">
        <v>58</v>
      </c>
      <c r="D41" t="s">
        <v>180</v>
      </c>
      <c r="E41" t="s">
        <v>178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178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178</v>
      </c>
    </row>
  </sheetData>
  <conditionalFormatting sqref="B2:B43">
    <cfRule type="cellIs" dxfId="64" priority="1" operator="equal">
      <formula>98.99</formula>
    </cfRule>
    <cfRule type="cellIs" dxfId="63" priority="2" operator="equal">
      <formula>150</formula>
    </cfRule>
    <cfRule type="cellIs" dxfId="62" priority="3" operator="equal">
      <formula>100</formula>
    </cfRule>
    <cfRule type="cellIs" dxfId="61" priority="4" operator="equal">
      <formula>98.98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181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181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181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181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181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181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181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27.2656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181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181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181</v>
      </c>
    </row>
    <row r="8" spans="1:5" x14ac:dyDescent="0.45">
      <c r="A8" t="s">
        <v>90</v>
      </c>
      <c r="B8">
        <v>8.1199999999999992</v>
      </c>
      <c r="C8" t="s">
        <v>57</v>
      </c>
      <c r="D8" t="s">
        <v>124</v>
      </c>
      <c r="E8" t="s">
        <v>181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181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181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181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181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181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181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181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181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181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181</v>
      </c>
    </row>
    <row r="19" spans="1:5" x14ac:dyDescent="0.45">
      <c r="A19" t="s">
        <v>95</v>
      </c>
      <c r="B19">
        <v>3.6</v>
      </c>
      <c r="C19" t="s">
        <v>68</v>
      </c>
      <c r="D19" t="s">
        <v>172</v>
      </c>
      <c r="E19" t="s">
        <v>181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181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181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181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181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181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181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181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181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181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181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181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181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181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181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181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181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181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181</v>
      </c>
    </row>
    <row r="38" spans="1:5" x14ac:dyDescent="0.45">
      <c r="A38" t="s">
        <v>111</v>
      </c>
      <c r="B38">
        <v>315.01</v>
      </c>
      <c r="C38" t="s">
        <v>56</v>
      </c>
      <c r="D38" t="s">
        <v>168</v>
      </c>
      <c r="E38" t="s">
        <v>181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181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181</v>
      </c>
    </row>
    <row r="41" spans="1:5" x14ac:dyDescent="0.45">
      <c r="A41" t="s">
        <v>115</v>
      </c>
      <c r="B41">
        <v>379</v>
      </c>
      <c r="C41" t="s">
        <v>58</v>
      </c>
      <c r="D41" t="s">
        <v>183</v>
      </c>
      <c r="E41" t="s">
        <v>181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181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181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181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181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181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181</v>
      </c>
    </row>
  </sheetData>
  <conditionalFormatting sqref="B2:B47">
    <cfRule type="cellIs" dxfId="60" priority="1" operator="equal">
      <formula>150</formula>
    </cfRule>
    <cfRule type="cellIs" dxfId="59" priority="2" operator="equal">
      <formula>100</formula>
    </cfRule>
    <cfRule type="cellIs" dxfId="58" priority="3" operator="equal">
      <formula>98.99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>
      <selection activeCell="A10" sqref="A10: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07.86328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184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184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184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184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184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184</v>
      </c>
    </row>
    <row r="13" spans="1:5" x14ac:dyDescent="0.45">
      <c r="A13" t="s">
        <v>109</v>
      </c>
      <c r="B13">
        <v>149</v>
      </c>
      <c r="C13" t="s">
        <v>56</v>
      </c>
      <c r="D13" t="s">
        <v>185</v>
      </c>
      <c r="E13" t="s">
        <v>184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3"/>
  <sheetViews>
    <sheetView topLeftCell="A9" workbookViewId="0">
      <selection activeCell="A10" sqref="A10:XF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184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184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184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184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184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184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184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184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184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184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184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184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184</v>
      </c>
    </row>
    <row r="16" spans="1:5" x14ac:dyDescent="0.45">
      <c r="A16" t="s">
        <v>93</v>
      </c>
      <c r="B16">
        <v>2.29</v>
      </c>
      <c r="C16" t="s">
        <v>71</v>
      </c>
      <c r="D16" t="s">
        <v>187</v>
      </c>
      <c r="E16" t="s">
        <v>184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184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184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184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184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184</v>
      </c>
    </row>
    <row r="22" spans="1:5" x14ac:dyDescent="0.45">
      <c r="A22" t="s">
        <v>97</v>
      </c>
      <c r="B22">
        <v>1.1499999999999999</v>
      </c>
      <c r="C22" t="s">
        <v>58</v>
      </c>
      <c r="D22" t="s">
        <v>98</v>
      </c>
      <c r="E22" t="s">
        <v>184</v>
      </c>
    </row>
    <row r="23" spans="1:5" x14ac:dyDescent="0.45">
      <c r="A23" t="s">
        <v>93</v>
      </c>
      <c r="B23">
        <v>5.29</v>
      </c>
      <c r="C23" t="s">
        <v>66</v>
      </c>
      <c r="D23" t="s">
        <v>188</v>
      </c>
      <c r="E23" t="s">
        <v>184</v>
      </c>
    </row>
    <row r="24" spans="1:5" x14ac:dyDescent="0.45">
      <c r="A24" t="s">
        <v>99</v>
      </c>
      <c r="B24">
        <v>3.98</v>
      </c>
      <c r="C24" t="s">
        <v>58</v>
      </c>
      <c r="D24" t="s">
        <v>128</v>
      </c>
      <c r="E24" t="s">
        <v>184</v>
      </c>
    </row>
    <row r="25" spans="1:5" x14ac:dyDescent="0.45">
      <c r="A25" t="s">
        <v>99</v>
      </c>
      <c r="B25">
        <v>8.41</v>
      </c>
      <c r="C25" t="s">
        <v>49</v>
      </c>
      <c r="D25" t="s">
        <v>100</v>
      </c>
      <c r="E25" t="s">
        <v>184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184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184</v>
      </c>
    </row>
    <row r="28" spans="1:5" x14ac:dyDescent="0.45">
      <c r="A28" t="s">
        <v>101</v>
      </c>
      <c r="B28">
        <v>5.69</v>
      </c>
      <c r="C28" t="s">
        <v>50</v>
      </c>
      <c r="D28" t="s">
        <v>182</v>
      </c>
      <c r="E28" t="s">
        <v>184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184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184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184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184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184</v>
      </c>
    </row>
    <row r="34" spans="1:5" x14ac:dyDescent="0.45">
      <c r="A34" t="s">
        <v>109</v>
      </c>
      <c r="B34">
        <v>161.21</v>
      </c>
      <c r="C34" t="s">
        <v>56</v>
      </c>
      <c r="D34" t="s">
        <v>185</v>
      </c>
      <c r="E34" t="s">
        <v>184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184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184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184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184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184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184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184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184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184</v>
      </c>
    </row>
  </sheetData>
  <conditionalFormatting sqref="B2:B43">
    <cfRule type="cellIs" dxfId="57" priority="1" operator="equal">
      <formula>150</formula>
    </cfRule>
    <cfRule type="cellIs" dxfId="56" priority="2" operator="equal">
      <formula>100</formula>
    </cfRule>
    <cfRule type="cellIs" dxfId="55" priority="3" operator="equal">
      <formula>98.99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189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189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189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189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189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189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189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189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189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189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189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189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2"/>
  <sheetViews>
    <sheetView topLeftCell="A5" workbookViewId="0">
      <selection activeCell="A7" sqref="A7:XFD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189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189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189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189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189</v>
      </c>
    </row>
    <row r="7" spans="1:5" x14ac:dyDescent="0.45">
      <c r="A7" t="s">
        <v>90</v>
      </c>
      <c r="B7">
        <v>8.1199999999999992</v>
      </c>
      <c r="C7" t="s">
        <v>57</v>
      </c>
      <c r="D7" t="s">
        <v>124</v>
      </c>
      <c r="E7" t="s">
        <v>189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189</v>
      </c>
    </row>
    <row r="9" spans="1:5" x14ac:dyDescent="0.45">
      <c r="A9" t="s">
        <v>73</v>
      </c>
      <c r="B9">
        <v>17.55</v>
      </c>
      <c r="C9" t="s">
        <v>71</v>
      </c>
      <c r="D9" t="s">
        <v>191</v>
      </c>
      <c r="E9" t="s">
        <v>189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189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189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189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189</v>
      </c>
    </row>
    <row r="14" spans="1:5" x14ac:dyDescent="0.45">
      <c r="A14" t="s">
        <v>93</v>
      </c>
      <c r="B14">
        <v>2.29</v>
      </c>
      <c r="C14" t="s">
        <v>71</v>
      </c>
      <c r="D14" t="s">
        <v>187</v>
      </c>
      <c r="E14" t="s">
        <v>189</v>
      </c>
    </row>
    <row r="15" spans="1:5" x14ac:dyDescent="0.45">
      <c r="A15" t="s">
        <v>93</v>
      </c>
      <c r="B15">
        <v>5.99</v>
      </c>
      <c r="C15" t="s">
        <v>61</v>
      </c>
      <c r="D15" t="s">
        <v>169</v>
      </c>
      <c r="E15" t="s">
        <v>189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189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189</v>
      </c>
    </row>
    <row r="18" spans="1:5" x14ac:dyDescent="0.45">
      <c r="A18" t="s">
        <v>95</v>
      </c>
      <c r="B18">
        <v>3.66</v>
      </c>
      <c r="C18" t="s">
        <v>71</v>
      </c>
      <c r="D18" t="s">
        <v>192</v>
      </c>
      <c r="E18" t="s">
        <v>189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189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189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189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189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189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189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189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189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189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189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189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189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189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189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189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189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189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189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189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189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189</v>
      </c>
    </row>
    <row r="40" spans="1:5" x14ac:dyDescent="0.45">
      <c r="A40" t="s">
        <v>115</v>
      </c>
      <c r="B40">
        <v>470.43</v>
      </c>
      <c r="C40" t="s">
        <v>49</v>
      </c>
      <c r="D40" t="s">
        <v>116</v>
      </c>
      <c r="E40" t="s">
        <v>189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189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189</v>
      </c>
    </row>
  </sheetData>
  <conditionalFormatting sqref="B2:B42">
    <cfRule type="cellIs" dxfId="54" priority="1" operator="equal">
      <formula>150</formula>
    </cfRule>
    <cfRule type="cellIs" dxfId="53" priority="2" operator="equal">
      <formula>100</formula>
    </cfRule>
    <cfRule type="cellIs" dxfId="52" priority="3" operator="equal">
      <formula>98.99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193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193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193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193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193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193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193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193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193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193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9"/>
  <sheetViews>
    <sheetView topLeftCell="A12" workbookViewId="0">
      <selection activeCell="A14" sqref="A14:XFD14"/>
    </sheetView>
  </sheetViews>
  <sheetFormatPr defaultRowHeight="14.25" x14ac:dyDescent="0.45"/>
  <cols>
    <col min="1" max="1" width="68.19921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193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193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193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193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193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193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193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193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193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193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193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193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193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193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193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193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t="s">
        <v>193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193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193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193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193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193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193</v>
      </c>
    </row>
    <row r="27" spans="1:5" x14ac:dyDescent="0.45">
      <c r="A27" t="s">
        <v>101</v>
      </c>
      <c r="B27">
        <v>5.69</v>
      </c>
      <c r="C27" t="s">
        <v>50</v>
      </c>
      <c r="D27" t="s">
        <v>182</v>
      </c>
      <c r="E27" t="s">
        <v>193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193</v>
      </c>
    </row>
    <row r="29" spans="1:5" x14ac:dyDescent="0.45">
      <c r="A29" t="s">
        <v>103</v>
      </c>
      <c r="B29">
        <v>1.99</v>
      </c>
      <c r="C29" t="s">
        <v>52</v>
      </c>
      <c r="D29" t="s">
        <v>194</v>
      </c>
      <c r="E29" t="s">
        <v>193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193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193</v>
      </c>
    </row>
    <row r="32" spans="1:5" x14ac:dyDescent="0.45">
      <c r="A32" t="s">
        <v>105</v>
      </c>
      <c r="B32">
        <v>111.07</v>
      </c>
      <c r="C32" t="s">
        <v>56</v>
      </c>
      <c r="D32" t="s">
        <v>137</v>
      </c>
      <c r="E32" t="s">
        <v>193</v>
      </c>
    </row>
    <row r="33" spans="1:5" x14ac:dyDescent="0.45">
      <c r="A33" t="s">
        <v>105</v>
      </c>
      <c r="B33">
        <v>84.99</v>
      </c>
      <c r="C33" t="s">
        <v>59</v>
      </c>
      <c r="D33" t="s">
        <v>170</v>
      </c>
      <c r="E33" t="s">
        <v>193</v>
      </c>
    </row>
    <row r="34" spans="1:5" x14ac:dyDescent="0.45">
      <c r="A34" t="s">
        <v>105</v>
      </c>
      <c r="B34">
        <v>117</v>
      </c>
      <c r="C34" t="s">
        <v>67</v>
      </c>
      <c r="D34" t="s">
        <v>138</v>
      </c>
      <c r="E34" t="s">
        <v>193</v>
      </c>
    </row>
    <row r="35" spans="1:5" x14ac:dyDescent="0.45">
      <c r="A35" t="s">
        <v>107</v>
      </c>
      <c r="B35">
        <v>159</v>
      </c>
      <c r="C35" t="s">
        <v>58</v>
      </c>
      <c r="D35" t="s">
        <v>140</v>
      </c>
      <c r="E35" t="s">
        <v>193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193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t="s">
        <v>193</v>
      </c>
    </row>
    <row r="38" spans="1:5" x14ac:dyDescent="0.45">
      <c r="A38" t="s">
        <v>109</v>
      </c>
      <c r="B38">
        <v>149</v>
      </c>
      <c r="C38" t="s">
        <v>61</v>
      </c>
      <c r="D38" t="s">
        <v>157</v>
      </c>
      <c r="E38" t="s">
        <v>193</v>
      </c>
    </row>
    <row r="39" spans="1:5" x14ac:dyDescent="0.45">
      <c r="A39" t="s">
        <v>109</v>
      </c>
      <c r="B39">
        <v>200.02</v>
      </c>
      <c r="C39" t="s">
        <v>54</v>
      </c>
      <c r="D39" t="s">
        <v>110</v>
      </c>
      <c r="E39" t="s">
        <v>193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193</v>
      </c>
    </row>
    <row r="41" spans="1:5" x14ac:dyDescent="0.45">
      <c r="A41" t="s">
        <v>111</v>
      </c>
      <c r="B41">
        <v>279</v>
      </c>
      <c r="C41" t="s">
        <v>61</v>
      </c>
      <c r="D41" t="s">
        <v>144</v>
      </c>
      <c r="E41" t="s">
        <v>193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193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193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193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193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193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193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193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193</v>
      </c>
    </row>
  </sheetData>
  <conditionalFormatting sqref="B2:B49">
    <cfRule type="cellIs" dxfId="51" priority="1" operator="equal">
      <formula>150</formula>
    </cfRule>
    <cfRule type="cellIs" dxfId="50" priority="2" operator="equal">
      <formula>100</formula>
    </cfRule>
    <cfRule type="cellIs" dxfId="49" priority="3" operator="equal">
      <formula>98.99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87" t="s">
        <v>24</v>
      </c>
      <c r="B1" s="87" t="s">
        <v>26</v>
      </c>
      <c r="C1" s="87" t="s">
        <v>27</v>
      </c>
      <c r="D1" s="87" t="s">
        <v>159</v>
      </c>
      <c r="E1" s="87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195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195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195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195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195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195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195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195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195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195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195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195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3"/>
  <sheetViews>
    <sheetView workbookViewId="0">
      <selection activeCell="A6" sqref="A6:XFD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4.86328125" bestFit="1" customWidth="1"/>
    <col min="5" max="5" width="17.86328125" bestFit="1" customWidth="1"/>
  </cols>
  <sheetData>
    <row r="1" spans="1:5" x14ac:dyDescent="0.45">
      <c r="A1" s="87" t="s">
        <v>24</v>
      </c>
      <c r="B1" s="87" t="s">
        <v>26</v>
      </c>
      <c r="C1" s="87" t="s">
        <v>27</v>
      </c>
      <c r="D1" s="87" t="s">
        <v>159</v>
      </c>
      <c r="E1" s="87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195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195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195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195</v>
      </c>
    </row>
    <row r="7" spans="1:5" x14ac:dyDescent="0.45">
      <c r="A7" t="s">
        <v>73</v>
      </c>
      <c r="B7">
        <v>17.55</v>
      </c>
      <c r="C7" t="s">
        <v>71</v>
      </c>
      <c r="D7" t="s">
        <v>191</v>
      </c>
      <c r="E7" t="s">
        <v>195</v>
      </c>
    </row>
    <row r="8" spans="1:5" x14ac:dyDescent="0.45">
      <c r="A8" t="s">
        <v>73</v>
      </c>
      <c r="B8">
        <v>8.9</v>
      </c>
      <c r="C8" t="s">
        <v>60</v>
      </c>
      <c r="D8" t="s">
        <v>126</v>
      </c>
      <c r="E8" t="s">
        <v>195</v>
      </c>
    </row>
    <row r="9" spans="1:5" x14ac:dyDescent="0.45">
      <c r="A9" t="s">
        <v>73</v>
      </c>
      <c r="B9">
        <v>33.340000000000003</v>
      </c>
      <c r="C9" t="s">
        <v>54</v>
      </c>
      <c r="D9" t="s">
        <v>165</v>
      </c>
      <c r="E9" t="s">
        <v>195</v>
      </c>
    </row>
    <row r="10" spans="1:5" x14ac:dyDescent="0.45">
      <c r="A10" t="s">
        <v>93</v>
      </c>
      <c r="B10">
        <v>3.98</v>
      </c>
      <c r="C10" t="s">
        <v>58</v>
      </c>
      <c r="D10" t="s">
        <v>128</v>
      </c>
      <c r="E10" t="s">
        <v>195</v>
      </c>
    </row>
    <row r="11" spans="1:5" x14ac:dyDescent="0.45">
      <c r="A11" t="s">
        <v>93</v>
      </c>
      <c r="B11">
        <v>8.41</v>
      </c>
      <c r="C11" t="s">
        <v>49</v>
      </c>
      <c r="D11" t="s">
        <v>100</v>
      </c>
      <c r="E11" t="s">
        <v>195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195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195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195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195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195</v>
      </c>
    </row>
    <row r="17" spans="1:5" x14ac:dyDescent="0.45">
      <c r="A17" t="s">
        <v>99</v>
      </c>
      <c r="B17">
        <v>8.41</v>
      </c>
      <c r="C17" t="s">
        <v>49</v>
      </c>
      <c r="D17" t="s">
        <v>100</v>
      </c>
      <c r="E17" t="s">
        <v>195</v>
      </c>
    </row>
    <row r="18" spans="1:5" x14ac:dyDescent="0.45">
      <c r="A18" t="s">
        <v>101</v>
      </c>
      <c r="B18">
        <v>4.5999999999999996</v>
      </c>
      <c r="C18" t="s">
        <v>58</v>
      </c>
      <c r="D18" t="s">
        <v>102</v>
      </c>
      <c r="E18" t="s">
        <v>195</v>
      </c>
    </row>
    <row r="19" spans="1:5" x14ac:dyDescent="0.45">
      <c r="A19" t="s">
        <v>101</v>
      </c>
      <c r="B19">
        <v>5.99</v>
      </c>
      <c r="C19" t="s">
        <v>61</v>
      </c>
      <c r="D19" t="s">
        <v>134</v>
      </c>
      <c r="E19" t="s">
        <v>195</v>
      </c>
    </row>
    <row r="20" spans="1:5" x14ac:dyDescent="0.45">
      <c r="A20" t="s">
        <v>101</v>
      </c>
      <c r="B20">
        <v>20</v>
      </c>
      <c r="C20" t="s">
        <v>49</v>
      </c>
      <c r="D20" t="s">
        <v>196</v>
      </c>
      <c r="E20" t="s">
        <v>195</v>
      </c>
    </row>
    <row r="21" spans="1:5" x14ac:dyDescent="0.45">
      <c r="A21" t="s">
        <v>103</v>
      </c>
      <c r="B21">
        <v>1.6</v>
      </c>
      <c r="C21" t="s">
        <v>58</v>
      </c>
      <c r="D21" t="s">
        <v>104</v>
      </c>
      <c r="E21" t="s">
        <v>195</v>
      </c>
    </row>
    <row r="22" spans="1:5" x14ac:dyDescent="0.45">
      <c r="A22" t="s">
        <v>103</v>
      </c>
      <c r="B22">
        <v>1.99</v>
      </c>
      <c r="C22" t="s">
        <v>52</v>
      </c>
      <c r="D22" t="s">
        <v>194</v>
      </c>
      <c r="E22" t="s">
        <v>195</v>
      </c>
    </row>
    <row r="23" spans="1:5" x14ac:dyDescent="0.45">
      <c r="A23" t="s">
        <v>105</v>
      </c>
      <c r="B23">
        <v>114</v>
      </c>
      <c r="C23" t="s">
        <v>49</v>
      </c>
      <c r="D23" t="s">
        <v>135</v>
      </c>
      <c r="E23" t="s">
        <v>195</v>
      </c>
    </row>
    <row r="24" spans="1:5" x14ac:dyDescent="0.45">
      <c r="A24" t="s">
        <v>105</v>
      </c>
      <c r="B24">
        <v>118</v>
      </c>
      <c r="C24" t="s">
        <v>61</v>
      </c>
      <c r="D24" t="s">
        <v>136</v>
      </c>
      <c r="E24" t="s">
        <v>195</v>
      </c>
    </row>
    <row r="25" spans="1:5" x14ac:dyDescent="0.45">
      <c r="A25" t="s">
        <v>105</v>
      </c>
      <c r="B25">
        <v>111.07</v>
      </c>
      <c r="C25" t="s">
        <v>56</v>
      </c>
      <c r="D25" t="s">
        <v>137</v>
      </c>
      <c r="E25" t="s">
        <v>195</v>
      </c>
    </row>
    <row r="26" spans="1:5" x14ac:dyDescent="0.45">
      <c r="A26" t="s">
        <v>105</v>
      </c>
      <c r="B26">
        <v>84.99</v>
      </c>
      <c r="C26" t="s">
        <v>59</v>
      </c>
      <c r="D26" t="s">
        <v>170</v>
      </c>
      <c r="E26" t="s">
        <v>195</v>
      </c>
    </row>
    <row r="27" spans="1:5" x14ac:dyDescent="0.45">
      <c r="A27" t="s">
        <v>105</v>
      </c>
      <c r="B27">
        <v>117</v>
      </c>
      <c r="C27" t="s">
        <v>67</v>
      </c>
      <c r="D27" t="s">
        <v>138</v>
      </c>
      <c r="E27" t="s">
        <v>195</v>
      </c>
    </row>
    <row r="28" spans="1:5" x14ac:dyDescent="0.45">
      <c r="A28" t="s">
        <v>107</v>
      </c>
      <c r="B28">
        <v>159</v>
      </c>
      <c r="C28" t="s">
        <v>58</v>
      </c>
      <c r="D28" t="s">
        <v>140</v>
      </c>
      <c r="E28" t="s">
        <v>195</v>
      </c>
    </row>
    <row r="29" spans="1:5" x14ac:dyDescent="0.45">
      <c r="A29" t="s">
        <v>107</v>
      </c>
      <c r="B29">
        <v>159</v>
      </c>
      <c r="C29" t="s">
        <v>61</v>
      </c>
      <c r="D29" t="s">
        <v>141</v>
      </c>
      <c r="E29" t="s">
        <v>195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195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195</v>
      </c>
    </row>
    <row r="32" spans="1:5" x14ac:dyDescent="0.45">
      <c r="A32" t="s">
        <v>109</v>
      </c>
      <c r="B32">
        <v>200.02</v>
      </c>
      <c r="C32" t="s">
        <v>54</v>
      </c>
      <c r="D32" t="s">
        <v>110</v>
      </c>
      <c r="E32" t="s">
        <v>195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195</v>
      </c>
    </row>
    <row r="34" spans="1:5" x14ac:dyDescent="0.45">
      <c r="A34" t="s">
        <v>111</v>
      </c>
      <c r="B34">
        <v>289</v>
      </c>
      <c r="C34" t="s">
        <v>61</v>
      </c>
      <c r="D34" t="s">
        <v>144</v>
      </c>
      <c r="E34" t="s">
        <v>195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195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195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195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195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195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195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195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195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195</v>
      </c>
    </row>
  </sheetData>
  <conditionalFormatting sqref="B2:B43">
    <cfRule type="cellIs" dxfId="48" priority="1" operator="equal">
      <formula>150</formula>
    </cfRule>
    <cfRule type="cellIs" dxfId="47" priority="2" operator="equal">
      <formula>100</formula>
    </cfRule>
    <cfRule type="cellIs" dxfId="46" priority="3" operator="equal">
      <formula>98.99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B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159</v>
      </c>
      <c r="F1" s="108" t="s">
        <v>160</v>
      </c>
    </row>
    <row r="2" spans="1:6" x14ac:dyDescent="0.45">
      <c r="A2" s="108">
        <v>0</v>
      </c>
      <c r="B2" t="s">
        <v>88</v>
      </c>
      <c r="C2">
        <v>4.59</v>
      </c>
      <c r="D2" t="s">
        <v>57</v>
      </c>
      <c r="E2" t="s">
        <v>121</v>
      </c>
      <c r="F2" t="s">
        <v>197</v>
      </c>
    </row>
    <row r="3" spans="1:6" x14ac:dyDescent="0.45">
      <c r="A3" s="108">
        <v>1</v>
      </c>
      <c r="B3" t="s">
        <v>90</v>
      </c>
      <c r="C3">
        <v>8.1199999999999992</v>
      </c>
      <c r="D3" t="s">
        <v>49</v>
      </c>
      <c r="E3" t="s">
        <v>162</v>
      </c>
      <c r="F3" t="s">
        <v>197</v>
      </c>
    </row>
    <row r="4" spans="1:6" x14ac:dyDescent="0.45">
      <c r="A4" s="108">
        <v>2</v>
      </c>
      <c r="B4" t="s">
        <v>73</v>
      </c>
      <c r="C4">
        <v>17.55</v>
      </c>
      <c r="D4" t="s">
        <v>54</v>
      </c>
      <c r="E4" t="s">
        <v>165</v>
      </c>
      <c r="F4" t="s">
        <v>197</v>
      </c>
    </row>
    <row r="5" spans="1:6" x14ac:dyDescent="0.45">
      <c r="A5" s="108">
        <v>3</v>
      </c>
      <c r="B5" t="s">
        <v>93</v>
      </c>
      <c r="C5">
        <v>2.1</v>
      </c>
      <c r="D5" t="s">
        <v>49</v>
      </c>
      <c r="E5" t="s">
        <v>100</v>
      </c>
      <c r="F5" t="s">
        <v>197</v>
      </c>
    </row>
    <row r="6" spans="1:6" x14ac:dyDescent="0.45">
      <c r="A6" s="108">
        <v>4</v>
      </c>
      <c r="B6" t="s">
        <v>95</v>
      </c>
      <c r="C6">
        <v>2.98</v>
      </c>
      <c r="D6" t="s">
        <v>58</v>
      </c>
      <c r="E6" t="s">
        <v>190</v>
      </c>
      <c r="F6" t="s">
        <v>197</v>
      </c>
    </row>
    <row r="7" spans="1:6" x14ac:dyDescent="0.45">
      <c r="A7" s="108">
        <v>5</v>
      </c>
      <c r="B7" t="s">
        <v>97</v>
      </c>
      <c r="C7">
        <v>1.1499999999999999</v>
      </c>
      <c r="D7" t="s">
        <v>58</v>
      </c>
      <c r="E7" t="s">
        <v>98</v>
      </c>
      <c r="F7" t="s">
        <v>197</v>
      </c>
    </row>
    <row r="8" spans="1:6" x14ac:dyDescent="0.45">
      <c r="A8" s="108">
        <v>6</v>
      </c>
      <c r="B8" t="s">
        <v>99</v>
      </c>
      <c r="C8">
        <v>3.98</v>
      </c>
      <c r="D8" t="s">
        <v>49</v>
      </c>
      <c r="E8" t="s">
        <v>100</v>
      </c>
      <c r="F8" t="s">
        <v>197</v>
      </c>
    </row>
    <row r="9" spans="1:6" x14ac:dyDescent="0.45">
      <c r="A9" s="108">
        <v>7</v>
      </c>
      <c r="B9" t="s">
        <v>101</v>
      </c>
      <c r="C9">
        <v>4.5999999999999996</v>
      </c>
      <c r="D9" t="s">
        <v>49</v>
      </c>
      <c r="E9" t="s">
        <v>196</v>
      </c>
      <c r="F9" t="s">
        <v>197</v>
      </c>
    </row>
    <row r="10" spans="1:6" x14ac:dyDescent="0.45">
      <c r="A10" s="108">
        <v>8</v>
      </c>
      <c r="B10" t="s">
        <v>103</v>
      </c>
      <c r="C10">
        <v>1.6</v>
      </c>
      <c r="D10" t="s">
        <v>52</v>
      </c>
      <c r="E10" t="s">
        <v>194</v>
      </c>
      <c r="F10" t="s">
        <v>197</v>
      </c>
    </row>
    <row r="11" spans="1:6" x14ac:dyDescent="0.45">
      <c r="A11" s="108">
        <v>9</v>
      </c>
      <c r="B11" t="s">
        <v>105</v>
      </c>
      <c r="C11">
        <v>111.07</v>
      </c>
      <c r="D11" t="s">
        <v>56</v>
      </c>
      <c r="E11" t="s">
        <v>137</v>
      </c>
      <c r="F11" t="s">
        <v>197</v>
      </c>
    </row>
    <row r="12" spans="1:6" x14ac:dyDescent="0.45">
      <c r="A12" s="108">
        <v>10</v>
      </c>
      <c r="B12" t="s">
        <v>107</v>
      </c>
      <c r="C12">
        <v>159</v>
      </c>
      <c r="D12" t="s">
        <v>56</v>
      </c>
      <c r="E12" t="s">
        <v>198</v>
      </c>
      <c r="F12" t="s">
        <v>197</v>
      </c>
    </row>
    <row r="13" spans="1:6" x14ac:dyDescent="0.45">
      <c r="A13" s="108">
        <v>11</v>
      </c>
      <c r="B13" t="s">
        <v>109</v>
      </c>
      <c r="C13">
        <v>149</v>
      </c>
      <c r="D13" t="s">
        <v>54</v>
      </c>
      <c r="E13" t="s">
        <v>110</v>
      </c>
      <c r="F13" t="s">
        <v>197</v>
      </c>
    </row>
    <row r="14" spans="1:6" x14ac:dyDescent="0.45">
      <c r="A14" s="108">
        <v>12</v>
      </c>
      <c r="B14" t="s">
        <v>111</v>
      </c>
      <c r="C14">
        <v>289</v>
      </c>
      <c r="D14" t="s">
        <v>58</v>
      </c>
      <c r="E14" t="s">
        <v>112</v>
      </c>
      <c r="F14" t="s">
        <v>197</v>
      </c>
    </row>
    <row r="15" spans="1:6" x14ac:dyDescent="0.45">
      <c r="A15" s="108">
        <v>13</v>
      </c>
      <c r="B15" t="s">
        <v>113</v>
      </c>
      <c r="C15">
        <v>613.64</v>
      </c>
      <c r="D15" t="s">
        <v>49</v>
      </c>
      <c r="E15" t="s">
        <v>114</v>
      </c>
      <c r="F15" t="s">
        <v>197</v>
      </c>
    </row>
    <row r="16" spans="1:6" x14ac:dyDescent="0.45">
      <c r="A16" s="108">
        <v>14</v>
      </c>
      <c r="B16" t="s">
        <v>115</v>
      </c>
      <c r="C16">
        <v>379</v>
      </c>
      <c r="D16" t="s">
        <v>49</v>
      </c>
      <c r="E16" t="s">
        <v>116</v>
      </c>
      <c r="F16" t="s">
        <v>197</v>
      </c>
    </row>
    <row r="17" spans="1:6" x14ac:dyDescent="0.45">
      <c r="A17" s="108">
        <v>15</v>
      </c>
      <c r="B17" t="s">
        <v>117</v>
      </c>
      <c r="C17">
        <v>145</v>
      </c>
      <c r="D17" t="s">
        <v>49</v>
      </c>
      <c r="E17" t="s">
        <v>118</v>
      </c>
      <c r="F17" t="s">
        <v>197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0"/>
  <sheetViews>
    <sheetView workbookViewId="0">
      <selection activeCell="A5" sqref="A5:XFD5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197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197</v>
      </c>
    </row>
    <row r="5" spans="1:5" x14ac:dyDescent="0.45">
      <c r="A5" t="s">
        <v>88</v>
      </c>
      <c r="B5">
        <v>7.24</v>
      </c>
      <c r="C5" t="s">
        <v>63</v>
      </c>
      <c r="D5" t="s">
        <v>186</v>
      </c>
      <c r="E5" t="s">
        <v>197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197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197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197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197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197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197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197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197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197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197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197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197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197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197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197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197</v>
      </c>
    </row>
    <row r="22" spans="1:5" x14ac:dyDescent="0.45">
      <c r="A22" t="s">
        <v>99</v>
      </c>
      <c r="B22">
        <v>8.41</v>
      </c>
      <c r="C22" t="s">
        <v>49</v>
      </c>
      <c r="D22" t="s">
        <v>100</v>
      </c>
      <c r="E22" t="s">
        <v>197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197</v>
      </c>
    </row>
    <row r="24" spans="1:5" x14ac:dyDescent="0.45">
      <c r="A24" t="s">
        <v>103</v>
      </c>
      <c r="B24">
        <v>1.6</v>
      </c>
      <c r="C24" t="s">
        <v>58</v>
      </c>
      <c r="D24" t="s">
        <v>104</v>
      </c>
      <c r="E24" t="s">
        <v>197</v>
      </c>
    </row>
    <row r="25" spans="1:5" x14ac:dyDescent="0.45">
      <c r="A25" t="s">
        <v>103</v>
      </c>
      <c r="B25">
        <v>1.99</v>
      </c>
      <c r="C25" t="s">
        <v>52</v>
      </c>
      <c r="D25" t="s">
        <v>194</v>
      </c>
      <c r="E25" t="s">
        <v>197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197</v>
      </c>
    </row>
    <row r="27" spans="1:5" x14ac:dyDescent="0.45">
      <c r="A27" t="s">
        <v>107</v>
      </c>
      <c r="B27">
        <v>159</v>
      </c>
      <c r="C27" t="s">
        <v>58</v>
      </c>
      <c r="D27" t="s">
        <v>140</v>
      </c>
      <c r="E27" t="s">
        <v>197</v>
      </c>
    </row>
    <row r="28" spans="1:5" x14ac:dyDescent="0.45">
      <c r="A28" t="s">
        <v>107</v>
      </c>
      <c r="B28">
        <v>172.22</v>
      </c>
      <c r="C28" t="s">
        <v>56</v>
      </c>
      <c r="D28" t="s">
        <v>198</v>
      </c>
      <c r="E28" t="s">
        <v>197</v>
      </c>
    </row>
    <row r="29" spans="1:5" x14ac:dyDescent="0.45">
      <c r="A29" t="s">
        <v>109</v>
      </c>
      <c r="B29">
        <v>149</v>
      </c>
      <c r="C29" t="s">
        <v>58</v>
      </c>
      <c r="D29" t="s">
        <v>143</v>
      </c>
      <c r="E29" t="s">
        <v>197</v>
      </c>
    </row>
    <row r="30" spans="1:5" x14ac:dyDescent="0.45">
      <c r="A30" t="s">
        <v>109</v>
      </c>
      <c r="B30">
        <v>149</v>
      </c>
      <c r="C30" t="s">
        <v>61</v>
      </c>
      <c r="D30" t="s">
        <v>157</v>
      </c>
      <c r="E30" t="s">
        <v>197</v>
      </c>
    </row>
    <row r="31" spans="1:5" x14ac:dyDescent="0.45">
      <c r="A31" t="s">
        <v>109</v>
      </c>
      <c r="B31">
        <v>200.02</v>
      </c>
      <c r="C31" t="s">
        <v>54</v>
      </c>
      <c r="D31" t="s">
        <v>110</v>
      </c>
      <c r="E31" t="s">
        <v>197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197</v>
      </c>
    </row>
    <row r="33" spans="1:5" x14ac:dyDescent="0.45">
      <c r="A33" t="s">
        <v>111</v>
      </c>
      <c r="B33">
        <v>339.09</v>
      </c>
      <c r="C33" t="s">
        <v>65</v>
      </c>
      <c r="D33" t="s">
        <v>145</v>
      </c>
      <c r="E33" t="s">
        <v>197</v>
      </c>
    </row>
    <row r="34" spans="1:5" x14ac:dyDescent="0.45">
      <c r="A34" t="s">
        <v>113</v>
      </c>
      <c r="B34">
        <v>613.64</v>
      </c>
      <c r="C34" t="s">
        <v>49</v>
      </c>
      <c r="D34" t="s">
        <v>114</v>
      </c>
      <c r="E34" t="s">
        <v>197</v>
      </c>
    </row>
    <row r="35" spans="1:5" x14ac:dyDescent="0.45">
      <c r="A35" t="s">
        <v>113</v>
      </c>
      <c r="B35">
        <v>877.38</v>
      </c>
      <c r="C35" t="s">
        <v>56</v>
      </c>
      <c r="D35" t="s">
        <v>200</v>
      </c>
      <c r="E35" t="s">
        <v>197</v>
      </c>
    </row>
    <row r="36" spans="1:5" x14ac:dyDescent="0.45">
      <c r="A36" t="s">
        <v>115</v>
      </c>
      <c r="B36">
        <v>379</v>
      </c>
      <c r="C36" t="s">
        <v>58</v>
      </c>
      <c r="D36" t="s">
        <v>149</v>
      </c>
      <c r="E36" t="s">
        <v>197</v>
      </c>
    </row>
    <row r="37" spans="1:5" x14ac:dyDescent="0.45">
      <c r="A37" t="s">
        <v>115</v>
      </c>
      <c r="B37">
        <v>470.43</v>
      </c>
      <c r="C37" t="s">
        <v>49</v>
      </c>
      <c r="D37" t="s">
        <v>116</v>
      </c>
      <c r="E37" t="s">
        <v>197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197</v>
      </c>
    </row>
    <row r="39" spans="1:5" x14ac:dyDescent="0.45">
      <c r="A39" t="s">
        <v>117</v>
      </c>
      <c r="B39">
        <v>145</v>
      </c>
      <c r="C39" t="s">
        <v>58</v>
      </c>
      <c r="D39" t="s">
        <v>151</v>
      </c>
      <c r="E39" t="s">
        <v>197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197</v>
      </c>
    </row>
  </sheetData>
  <conditionalFormatting sqref="B2:B40">
    <cfRule type="cellIs" dxfId="45" priority="1" operator="equal">
      <formula>150</formula>
    </cfRule>
    <cfRule type="cellIs" dxfId="44" priority="2" operator="equal">
      <formula>100</formula>
    </cfRule>
    <cfRule type="cellIs" dxfId="43" priority="3" operator="equal">
      <formula>98.99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09" t="s">
        <v>27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201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202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202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202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202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202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202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202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202</v>
      </c>
    </row>
    <row r="14" spans="1:5" x14ac:dyDescent="0.45">
      <c r="A14" t="s">
        <v>111</v>
      </c>
      <c r="B14">
        <v>339.09</v>
      </c>
      <c r="C14" t="s">
        <v>65</v>
      </c>
      <c r="D14" t="s">
        <v>145</v>
      </c>
      <c r="E14" t="s">
        <v>202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202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202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6"/>
  <sheetViews>
    <sheetView topLeftCell="A10" workbookViewId="0">
      <selection activeCell="B2" sqref="B2:B4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09" t="s">
        <v>27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201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201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201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201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201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202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202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202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202</v>
      </c>
    </row>
    <row r="14" spans="1:5" x14ac:dyDescent="0.45">
      <c r="A14" t="s">
        <v>93</v>
      </c>
      <c r="B14">
        <v>2.1</v>
      </c>
      <c r="C14" t="s">
        <v>71</v>
      </c>
      <c r="D14" t="s">
        <v>129</v>
      </c>
      <c r="E14" t="s">
        <v>202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202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202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202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202</v>
      </c>
    </row>
    <row r="19" spans="1:5" x14ac:dyDescent="0.45">
      <c r="A19" t="s">
        <v>99</v>
      </c>
      <c r="B19">
        <v>3.98</v>
      </c>
      <c r="C19" t="s">
        <v>58</v>
      </c>
      <c r="D19" t="s">
        <v>128</v>
      </c>
      <c r="E19" t="s">
        <v>202</v>
      </c>
    </row>
    <row r="20" spans="1:5" x14ac:dyDescent="0.45">
      <c r="A20" t="s">
        <v>99</v>
      </c>
      <c r="B20">
        <v>5.99</v>
      </c>
      <c r="C20" t="s">
        <v>49</v>
      </c>
      <c r="D20" t="s">
        <v>100</v>
      </c>
      <c r="E20" t="s">
        <v>202</v>
      </c>
    </row>
    <row r="21" spans="1:5" x14ac:dyDescent="0.45">
      <c r="A21" t="s">
        <v>99</v>
      </c>
      <c r="B21">
        <v>5.99</v>
      </c>
      <c r="C21" t="s">
        <v>61</v>
      </c>
      <c r="D21" t="s">
        <v>133</v>
      </c>
      <c r="E21" t="s">
        <v>202</v>
      </c>
    </row>
    <row r="22" spans="1:5" x14ac:dyDescent="0.45">
      <c r="A22" t="s">
        <v>99</v>
      </c>
      <c r="B22">
        <v>2.1</v>
      </c>
      <c r="C22" t="s">
        <v>71</v>
      </c>
      <c r="D22" t="s">
        <v>129</v>
      </c>
      <c r="E22" t="s">
        <v>202</v>
      </c>
    </row>
    <row r="23" spans="1:5" x14ac:dyDescent="0.45">
      <c r="A23" t="s">
        <v>101</v>
      </c>
      <c r="B23">
        <v>4.5999999999999996</v>
      </c>
      <c r="C23" t="s">
        <v>58</v>
      </c>
      <c r="D23" t="s">
        <v>102</v>
      </c>
      <c r="E23" t="s">
        <v>202</v>
      </c>
    </row>
    <row r="24" spans="1:5" x14ac:dyDescent="0.45">
      <c r="A24" t="s">
        <v>101</v>
      </c>
      <c r="B24">
        <v>5.99</v>
      </c>
      <c r="C24" t="s">
        <v>61</v>
      </c>
      <c r="D24" t="s">
        <v>134</v>
      </c>
      <c r="E24" t="s">
        <v>202</v>
      </c>
    </row>
    <row r="25" spans="1:5" x14ac:dyDescent="0.45">
      <c r="A25" t="s">
        <v>101</v>
      </c>
      <c r="B25">
        <v>20</v>
      </c>
      <c r="C25" t="s">
        <v>49</v>
      </c>
      <c r="D25" t="s">
        <v>196</v>
      </c>
      <c r="E25" t="s">
        <v>202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202</v>
      </c>
    </row>
    <row r="27" spans="1:5" x14ac:dyDescent="0.45">
      <c r="A27" t="s">
        <v>103</v>
      </c>
      <c r="B27">
        <v>1.99</v>
      </c>
      <c r="C27" t="s">
        <v>52</v>
      </c>
      <c r="D27" t="s">
        <v>194</v>
      </c>
      <c r="E27" t="s">
        <v>202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202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t="s">
        <v>202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202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202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202</v>
      </c>
    </row>
    <row r="33" spans="1:5" x14ac:dyDescent="0.45">
      <c r="A33" t="s">
        <v>107</v>
      </c>
      <c r="B33">
        <v>162.74</v>
      </c>
      <c r="C33" t="s">
        <v>61</v>
      </c>
      <c r="D33" t="s">
        <v>141</v>
      </c>
      <c r="E33" t="s">
        <v>202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202</v>
      </c>
    </row>
    <row r="35" spans="1:5" x14ac:dyDescent="0.45">
      <c r="A35" t="s">
        <v>107</v>
      </c>
      <c r="B35">
        <v>215</v>
      </c>
      <c r="C35" t="s">
        <v>203</v>
      </c>
      <c r="D35" t="s">
        <v>204</v>
      </c>
      <c r="E35" t="s">
        <v>202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202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202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202</v>
      </c>
    </row>
    <row r="39" spans="1:5" x14ac:dyDescent="0.45">
      <c r="A39" t="s">
        <v>113</v>
      </c>
      <c r="B39">
        <v>709</v>
      </c>
      <c r="C39" t="s">
        <v>58</v>
      </c>
      <c r="D39" t="s">
        <v>146</v>
      </c>
      <c r="E39" t="s">
        <v>202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202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202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202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202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202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202</v>
      </c>
    </row>
    <row r="46" spans="1:5" x14ac:dyDescent="0.45">
      <c r="A46" t="s">
        <v>117</v>
      </c>
      <c r="B46">
        <v>165</v>
      </c>
      <c r="C46" t="s">
        <v>72</v>
      </c>
      <c r="D46" t="s">
        <v>158</v>
      </c>
      <c r="E46" t="s">
        <v>202</v>
      </c>
    </row>
  </sheetData>
  <conditionalFormatting sqref="B2:B46">
    <cfRule type="cellIs" dxfId="42" priority="1" operator="equal">
      <formula>150</formula>
    </cfRule>
    <cfRule type="cellIs" dxfId="41" priority="2" operator="equal">
      <formula>100</formula>
    </cfRule>
    <cfRule type="cellIs" dxfId="40" priority="3" operator="equal">
      <formula>98.99</formula>
    </cfRule>
    <cfRule type="cellIs" dxfId="39" priority="4" operator="equal">
      <formula>0.68</formula>
    </cfRule>
    <cfRule type="cellIs" dxfId="38" priority="5" operator="equal">
      <formula>0.68</formula>
    </cfRule>
    <cfRule type="cellIs" dxfId="37" priority="6" operator="equal">
      <formula>100</formula>
    </cfRule>
    <cfRule type="cellIs" dxfId="36" priority="7" operator="equal">
      <formula>98.99</formula>
    </cfRule>
    <cfRule type="cellIs" dxfId="35" priority="8" operator="equal">
      <formula>100</formula>
    </cfRule>
    <cfRule type="cellIs" dxfId="34" priority="9" operator="equal">
      <formula>150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7"/>
  <sheetViews>
    <sheetView topLeftCell="B1" workbookViewId="0">
      <selection activeCell="C32" sqref="C3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2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206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206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206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206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206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206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206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206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206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5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2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206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206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206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206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206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206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206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206</v>
      </c>
    </row>
    <row r="11" spans="1:5" x14ac:dyDescent="0.45">
      <c r="A11" t="s">
        <v>95</v>
      </c>
      <c r="B11">
        <v>3.66</v>
      </c>
      <c r="C11" t="s">
        <v>69</v>
      </c>
      <c r="D11" t="s">
        <v>131</v>
      </c>
      <c r="E11" t="s">
        <v>206</v>
      </c>
    </row>
    <row r="12" spans="1:5" x14ac:dyDescent="0.45">
      <c r="A12" t="s">
        <v>95</v>
      </c>
      <c r="B12">
        <v>5.99</v>
      </c>
      <c r="C12" t="s">
        <v>61</v>
      </c>
      <c r="D12" t="s">
        <v>154</v>
      </c>
      <c r="E12" t="s">
        <v>206</v>
      </c>
    </row>
    <row r="13" spans="1:5" x14ac:dyDescent="0.45">
      <c r="A13" t="s">
        <v>95</v>
      </c>
      <c r="B13">
        <v>2.98</v>
      </c>
      <c r="C13" t="s">
        <v>64</v>
      </c>
      <c r="D13" t="s">
        <v>132</v>
      </c>
      <c r="E13" t="s">
        <v>206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206</v>
      </c>
    </row>
    <row r="15" spans="1:5" x14ac:dyDescent="0.45">
      <c r="A15" t="s">
        <v>99</v>
      </c>
      <c r="B15">
        <v>3.98</v>
      </c>
      <c r="C15" t="s">
        <v>58</v>
      </c>
      <c r="D15" t="s">
        <v>128</v>
      </c>
      <c r="E15" t="s">
        <v>206</v>
      </c>
    </row>
    <row r="16" spans="1:5" x14ac:dyDescent="0.45">
      <c r="A16" t="s">
        <v>99</v>
      </c>
      <c r="B16">
        <v>5.99</v>
      </c>
      <c r="C16" t="s">
        <v>49</v>
      </c>
      <c r="D16" t="s">
        <v>100</v>
      </c>
      <c r="E16" t="s">
        <v>206</v>
      </c>
    </row>
    <row r="17" spans="1:5" x14ac:dyDescent="0.45">
      <c r="A17" t="s">
        <v>99</v>
      </c>
      <c r="B17">
        <v>5.99</v>
      </c>
      <c r="C17" t="s">
        <v>61</v>
      </c>
      <c r="D17" t="s">
        <v>133</v>
      </c>
      <c r="E17" t="s">
        <v>206</v>
      </c>
    </row>
    <row r="18" spans="1:5" x14ac:dyDescent="0.45">
      <c r="A18" t="s">
        <v>99</v>
      </c>
      <c r="B18">
        <v>2.1</v>
      </c>
      <c r="C18" t="s">
        <v>71</v>
      </c>
      <c r="D18" t="s">
        <v>129</v>
      </c>
      <c r="E18" t="s">
        <v>206</v>
      </c>
    </row>
    <row r="19" spans="1:5" x14ac:dyDescent="0.45">
      <c r="A19" t="s">
        <v>101</v>
      </c>
      <c r="B19">
        <v>4.5999999999999996</v>
      </c>
      <c r="C19" t="s">
        <v>58</v>
      </c>
      <c r="D19" t="s">
        <v>102</v>
      </c>
      <c r="E19" t="s">
        <v>206</v>
      </c>
    </row>
    <row r="20" spans="1:5" x14ac:dyDescent="0.45">
      <c r="A20" t="s">
        <v>101</v>
      </c>
      <c r="B20">
        <v>5.99</v>
      </c>
      <c r="C20" t="s">
        <v>61</v>
      </c>
      <c r="D20" t="s">
        <v>134</v>
      </c>
      <c r="E20" t="s">
        <v>206</v>
      </c>
    </row>
    <row r="21" spans="1:5" x14ac:dyDescent="0.45">
      <c r="A21" t="s">
        <v>101</v>
      </c>
      <c r="B21">
        <v>20</v>
      </c>
      <c r="C21" t="s">
        <v>49</v>
      </c>
      <c r="D21" t="s">
        <v>196</v>
      </c>
      <c r="E21" t="s">
        <v>206</v>
      </c>
    </row>
    <row r="22" spans="1:5" x14ac:dyDescent="0.45">
      <c r="A22" t="s">
        <v>103</v>
      </c>
      <c r="B22">
        <v>1.6</v>
      </c>
      <c r="C22" t="s">
        <v>58</v>
      </c>
      <c r="D22" t="s">
        <v>104</v>
      </c>
      <c r="E22" t="s">
        <v>206</v>
      </c>
    </row>
    <row r="23" spans="1:5" x14ac:dyDescent="0.45">
      <c r="A23" t="s">
        <v>103</v>
      </c>
      <c r="B23">
        <v>1.99</v>
      </c>
      <c r="C23" t="s">
        <v>52</v>
      </c>
      <c r="D23" t="s">
        <v>194</v>
      </c>
      <c r="E23" t="s">
        <v>206</v>
      </c>
    </row>
    <row r="24" spans="1:5" x14ac:dyDescent="0.45">
      <c r="A24" t="s">
        <v>105</v>
      </c>
      <c r="B24">
        <v>118</v>
      </c>
      <c r="C24" t="s">
        <v>58</v>
      </c>
      <c r="D24" t="s">
        <v>173</v>
      </c>
      <c r="E24" t="s">
        <v>206</v>
      </c>
    </row>
    <row r="25" spans="1:5" x14ac:dyDescent="0.45">
      <c r="A25" t="s">
        <v>105</v>
      </c>
      <c r="B25">
        <v>114</v>
      </c>
      <c r="C25" t="s">
        <v>49</v>
      </c>
      <c r="D25" t="s">
        <v>135</v>
      </c>
      <c r="E25" t="s">
        <v>206</v>
      </c>
    </row>
    <row r="26" spans="1:5" x14ac:dyDescent="0.45">
      <c r="A26" t="s">
        <v>105</v>
      </c>
      <c r="B26">
        <v>118</v>
      </c>
      <c r="C26" t="s">
        <v>61</v>
      </c>
      <c r="D26" t="s">
        <v>136</v>
      </c>
      <c r="E26" t="s">
        <v>206</v>
      </c>
    </row>
    <row r="27" spans="1:5" x14ac:dyDescent="0.45">
      <c r="A27" t="s">
        <v>105</v>
      </c>
      <c r="B27">
        <v>111.07</v>
      </c>
      <c r="C27" t="s">
        <v>56</v>
      </c>
      <c r="D27" t="s">
        <v>137</v>
      </c>
      <c r="E27" t="s">
        <v>206</v>
      </c>
    </row>
    <row r="28" spans="1:5" x14ac:dyDescent="0.45">
      <c r="A28" t="s">
        <v>105</v>
      </c>
      <c r="B28">
        <v>84.99</v>
      </c>
      <c r="C28" t="s">
        <v>59</v>
      </c>
      <c r="D28" t="s">
        <v>170</v>
      </c>
      <c r="E28" t="s">
        <v>206</v>
      </c>
    </row>
    <row r="29" spans="1:5" x14ac:dyDescent="0.45">
      <c r="A29" t="s">
        <v>107</v>
      </c>
      <c r="B29">
        <v>158</v>
      </c>
      <c r="C29" t="s">
        <v>58</v>
      </c>
      <c r="D29" t="s">
        <v>140</v>
      </c>
      <c r="E29" t="s">
        <v>206</v>
      </c>
    </row>
    <row r="30" spans="1:5" x14ac:dyDescent="0.45">
      <c r="A30" t="s">
        <v>107</v>
      </c>
      <c r="B30">
        <v>159</v>
      </c>
      <c r="C30" t="s">
        <v>61</v>
      </c>
      <c r="D30" t="s">
        <v>141</v>
      </c>
      <c r="E30" t="s">
        <v>206</v>
      </c>
    </row>
    <row r="31" spans="1:5" x14ac:dyDescent="0.45">
      <c r="A31" t="s">
        <v>107</v>
      </c>
      <c r="B31">
        <v>172.22</v>
      </c>
      <c r="C31" t="s">
        <v>56</v>
      </c>
      <c r="D31" t="s">
        <v>198</v>
      </c>
      <c r="E31" t="s">
        <v>206</v>
      </c>
    </row>
    <row r="32" spans="1:5" x14ac:dyDescent="0.45">
      <c r="A32" t="s">
        <v>107</v>
      </c>
      <c r="B32">
        <v>215</v>
      </c>
      <c r="C32" t="s">
        <v>203</v>
      </c>
      <c r="D32" t="s">
        <v>204</v>
      </c>
      <c r="E32" t="s">
        <v>206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206</v>
      </c>
    </row>
    <row r="34" spans="1:5" x14ac:dyDescent="0.45">
      <c r="A34" t="s">
        <v>109</v>
      </c>
      <c r="B34">
        <v>149</v>
      </c>
      <c r="C34" t="s">
        <v>61</v>
      </c>
      <c r="D34" t="s">
        <v>157</v>
      </c>
      <c r="E34" t="s">
        <v>206</v>
      </c>
    </row>
    <row r="35" spans="1:5" x14ac:dyDescent="0.45">
      <c r="A35" t="s">
        <v>111</v>
      </c>
      <c r="B35">
        <v>279</v>
      </c>
      <c r="C35" t="s">
        <v>58</v>
      </c>
      <c r="D35" t="s">
        <v>112</v>
      </c>
      <c r="E35" t="s">
        <v>206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206</v>
      </c>
    </row>
    <row r="37" spans="1:5" x14ac:dyDescent="0.45">
      <c r="A37" t="s">
        <v>111</v>
      </c>
      <c r="B37">
        <v>339.09</v>
      </c>
      <c r="C37" t="s">
        <v>65</v>
      </c>
      <c r="D37" t="s">
        <v>145</v>
      </c>
      <c r="E37" t="s">
        <v>206</v>
      </c>
    </row>
    <row r="38" spans="1:5" x14ac:dyDescent="0.45">
      <c r="A38" t="s">
        <v>113</v>
      </c>
      <c r="B38">
        <v>765</v>
      </c>
      <c r="C38" t="s">
        <v>58</v>
      </c>
      <c r="D38" t="s">
        <v>146</v>
      </c>
      <c r="E38" t="s">
        <v>206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206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206</v>
      </c>
    </row>
    <row r="41" spans="1:5" x14ac:dyDescent="0.45">
      <c r="A41" t="s">
        <v>115</v>
      </c>
      <c r="B41">
        <v>409</v>
      </c>
      <c r="C41" t="s">
        <v>58</v>
      </c>
      <c r="D41" t="s">
        <v>149</v>
      </c>
      <c r="E41" t="s">
        <v>206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206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206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206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206</v>
      </c>
    </row>
  </sheetData>
  <conditionalFormatting sqref="B2:B45">
    <cfRule type="cellIs" dxfId="33" priority="1" operator="equal">
      <formula>150</formula>
    </cfRule>
    <cfRule type="cellIs" dxfId="32" priority="2" operator="equal">
      <formula>100</formula>
    </cfRule>
    <cfRule type="cellIs" dxfId="31" priority="3" operator="equal">
      <formula>98.99</formula>
    </cfRule>
    <cfRule type="cellIs" dxfId="30" priority="4" operator="equal">
      <formula>0.68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3" t="s">
        <v>24</v>
      </c>
      <c r="B1" s="113" t="s">
        <v>26</v>
      </c>
      <c r="C1" s="113" t="s">
        <v>205</v>
      </c>
      <c r="D1" s="113" t="s">
        <v>159</v>
      </c>
      <c r="E1" s="113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208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208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208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208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208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208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208</v>
      </c>
    </row>
    <row r="12" spans="1:5" x14ac:dyDescent="0.45">
      <c r="A12" t="s">
        <v>105</v>
      </c>
      <c r="B12">
        <v>111.07</v>
      </c>
      <c r="C12" t="s">
        <v>56</v>
      </c>
      <c r="D12" t="s">
        <v>137</v>
      </c>
      <c r="E12" t="s">
        <v>208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208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208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208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208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7"/>
  <sheetViews>
    <sheetView workbookViewId="0">
      <selection activeCell="A19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3" t="s">
        <v>24</v>
      </c>
      <c r="B1" s="113" t="s">
        <v>26</v>
      </c>
      <c r="C1" s="113" t="s">
        <v>205</v>
      </c>
      <c r="D1" s="113" t="s">
        <v>159</v>
      </c>
      <c r="E1" s="113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208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208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208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208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208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208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208</v>
      </c>
    </row>
    <row r="11" spans="1:5" x14ac:dyDescent="0.45">
      <c r="A11" t="s">
        <v>90</v>
      </c>
      <c r="B11">
        <v>98.99</v>
      </c>
      <c r="C11" t="s">
        <v>49</v>
      </c>
      <c r="D11" t="s">
        <v>162</v>
      </c>
      <c r="E11" t="s">
        <v>208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208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208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208</v>
      </c>
    </row>
    <row r="15" spans="1:5" x14ac:dyDescent="0.45">
      <c r="A15" t="s">
        <v>93</v>
      </c>
      <c r="B15">
        <v>8.5399999999999991</v>
      </c>
      <c r="C15" t="s">
        <v>49</v>
      </c>
      <c r="D15" t="s">
        <v>100</v>
      </c>
      <c r="E15" t="s">
        <v>208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208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208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208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208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208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208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208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208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208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208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208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208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208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208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208</v>
      </c>
    </row>
    <row r="31" spans="1:5" x14ac:dyDescent="0.45">
      <c r="A31" t="s">
        <v>105</v>
      </c>
      <c r="B31">
        <v>111.07</v>
      </c>
      <c r="C31" t="s">
        <v>56</v>
      </c>
      <c r="D31" t="s">
        <v>137</v>
      </c>
      <c r="E31" t="s">
        <v>208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208</v>
      </c>
    </row>
    <row r="33" spans="1:5" x14ac:dyDescent="0.45">
      <c r="A33" t="s">
        <v>107</v>
      </c>
      <c r="B33">
        <v>158</v>
      </c>
      <c r="C33" t="s">
        <v>61</v>
      </c>
      <c r="D33" t="s">
        <v>141</v>
      </c>
      <c r="E33" t="s">
        <v>208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208</v>
      </c>
    </row>
    <row r="35" spans="1:5" x14ac:dyDescent="0.45">
      <c r="A35" t="s">
        <v>107</v>
      </c>
      <c r="B35">
        <v>159</v>
      </c>
      <c r="C35" t="s">
        <v>64</v>
      </c>
      <c r="D35" t="s">
        <v>210</v>
      </c>
      <c r="E35" t="s">
        <v>208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208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208</v>
      </c>
    </row>
    <row r="38" spans="1:5" x14ac:dyDescent="0.45">
      <c r="A38" t="s">
        <v>111</v>
      </c>
      <c r="B38">
        <v>279</v>
      </c>
      <c r="C38" t="s">
        <v>58</v>
      </c>
      <c r="D38" t="s">
        <v>112</v>
      </c>
      <c r="E38" t="s">
        <v>208</v>
      </c>
    </row>
    <row r="39" spans="1:5" x14ac:dyDescent="0.45">
      <c r="A39" t="s">
        <v>111</v>
      </c>
      <c r="B39">
        <v>289</v>
      </c>
      <c r="C39" t="s">
        <v>61</v>
      </c>
      <c r="D39" t="s">
        <v>144</v>
      </c>
      <c r="E39" t="s">
        <v>208</v>
      </c>
    </row>
    <row r="40" spans="1:5" x14ac:dyDescent="0.45">
      <c r="A40" t="s">
        <v>113</v>
      </c>
      <c r="B40">
        <v>709</v>
      </c>
      <c r="C40" t="s">
        <v>58</v>
      </c>
      <c r="D40" t="s">
        <v>146</v>
      </c>
      <c r="E40" t="s">
        <v>208</v>
      </c>
    </row>
    <row r="41" spans="1:5" x14ac:dyDescent="0.45">
      <c r="A41" t="s">
        <v>113</v>
      </c>
      <c r="B41">
        <v>614.28</v>
      </c>
      <c r="C41" t="s">
        <v>49</v>
      </c>
      <c r="D41" t="s">
        <v>114</v>
      </c>
      <c r="E41" t="s">
        <v>208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t="s">
        <v>208</v>
      </c>
    </row>
    <row r="43" spans="1:5" x14ac:dyDescent="0.45">
      <c r="A43" t="s">
        <v>115</v>
      </c>
      <c r="B43">
        <v>409</v>
      </c>
      <c r="C43" t="s">
        <v>58</v>
      </c>
      <c r="D43" t="s">
        <v>149</v>
      </c>
      <c r="E43" t="s">
        <v>208</v>
      </c>
    </row>
    <row r="44" spans="1:5" x14ac:dyDescent="0.45">
      <c r="A44" t="s">
        <v>115</v>
      </c>
      <c r="B44">
        <v>470.43</v>
      </c>
      <c r="C44" t="s">
        <v>49</v>
      </c>
      <c r="D44" t="s">
        <v>116</v>
      </c>
      <c r="E44" t="s">
        <v>208</v>
      </c>
    </row>
    <row r="45" spans="1:5" x14ac:dyDescent="0.45">
      <c r="A45" t="s">
        <v>115</v>
      </c>
      <c r="B45">
        <v>344.99</v>
      </c>
      <c r="C45" t="s">
        <v>211</v>
      </c>
      <c r="D45" t="s">
        <v>212</v>
      </c>
      <c r="E45" t="s">
        <v>208</v>
      </c>
    </row>
    <row r="46" spans="1:5" x14ac:dyDescent="0.45">
      <c r="A46" t="s">
        <v>115</v>
      </c>
      <c r="B46">
        <v>445.81</v>
      </c>
      <c r="C46" t="s">
        <v>56</v>
      </c>
      <c r="D46" t="s">
        <v>150</v>
      </c>
      <c r="E46" t="s">
        <v>208</v>
      </c>
    </row>
    <row r="47" spans="1:5" x14ac:dyDescent="0.45">
      <c r="A47" t="s">
        <v>117</v>
      </c>
      <c r="B47">
        <v>155.99</v>
      </c>
      <c r="C47" t="s">
        <v>49</v>
      </c>
      <c r="D47" t="s">
        <v>118</v>
      </c>
      <c r="E47" t="s">
        <v>208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7" t="s">
        <v>24</v>
      </c>
      <c r="B1" s="117" t="s">
        <v>26</v>
      </c>
      <c r="C1" s="117" t="s">
        <v>205</v>
      </c>
      <c r="D1" s="117" t="s">
        <v>159</v>
      </c>
      <c r="E1" s="117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213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214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214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214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214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214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214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214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214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214</v>
      </c>
    </row>
  </sheetData>
  <conditionalFormatting sqref="B12">
    <cfRule type="cellIs" dxfId="29" priority="1" operator="equal">
      <formula>150</formula>
    </cfRule>
    <cfRule type="cellIs" dxfId="28" priority="2" operator="equal">
      <formula>100</formula>
    </cfRule>
    <cfRule type="cellIs" dxfId="27" priority="3" operator="equal">
      <formula>98.99</formula>
    </cfRule>
    <cfRule type="cellIs" dxfId="26" priority="4" operator="equal">
      <formula>0.68</formula>
    </cfRule>
  </conditionalFormatting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0"/>
  <sheetViews>
    <sheetView topLeftCell="A12" workbookViewId="0">
      <selection activeCell="A12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7" t="s">
        <v>24</v>
      </c>
      <c r="B1" s="117" t="s">
        <v>26</v>
      </c>
      <c r="C1" s="117" t="s">
        <v>205</v>
      </c>
      <c r="D1" s="117" t="s">
        <v>159</v>
      </c>
      <c r="E1" s="11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213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213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213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213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214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214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214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214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214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214</v>
      </c>
    </row>
    <row r="15" spans="1:5" x14ac:dyDescent="0.45">
      <c r="A15" t="s">
        <v>93</v>
      </c>
      <c r="B15">
        <v>2.29</v>
      </c>
      <c r="C15" t="s">
        <v>71</v>
      </c>
      <c r="D15" t="s">
        <v>187</v>
      </c>
      <c r="E15" t="s">
        <v>214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214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214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214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214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214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214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214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214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214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214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214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214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214</v>
      </c>
    </row>
    <row r="29" spans="1:5" x14ac:dyDescent="0.45">
      <c r="A29" t="s">
        <v>101</v>
      </c>
      <c r="B29">
        <v>6.45</v>
      </c>
      <c r="C29" t="s">
        <v>54</v>
      </c>
      <c r="D29" t="s">
        <v>215</v>
      </c>
      <c r="E29" t="s">
        <v>214</v>
      </c>
    </row>
    <row r="30" spans="1:5" x14ac:dyDescent="0.45">
      <c r="A30" t="s">
        <v>103</v>
      </c>
      <c r="B30">
        <v>1.6</v>
      </c>
      <c r="C30" t="s">
        <v>58</v>
      </c>
      <c r="D30" t="s">
        <v>104</v>
      </c>
      <c r="E30" t="s">
        <v>214</v>
      </c>
    </row>
    <row r="31" spans="1:5" x14ac:dyDescent="0.45">
      <c r="A31" t="s">
        <v>105</v>
      </c>
      <c r="B31">
        <v>114</v>
      </c>
      <c r="C31" t="s">
        <v>49</v>
      </c>
      <c r="D31" t="s">
        <v>135</v>
      </c>
      <c r="E31" t="s">
        <v>214</v>
      </c>
    </row>
    <row r="32" spans="1:5" x14ac:dyDescent="0.45">
      <c r="A32" t="s">
        <v>105</v>
      </c>
      <c r="B32">
        <v>118</v>
      </c>
      <c r="C32" t="s">
        <v>61</v>
      </c>
      <c r="D32" t="s">
        <v>136</v>
      </c>
      <c r="E32" t="s">
        <v>214</v>
      </c>
    </row>
    <row r="33" spans="1:5" x14ac:dyDescent="0.45">
      <c r="A33" t="s">
        <v>105</v>
      </c>
      <c r="B33">
        <v>111.07</v>
      </c>
      <c r="C33" t="s">
        <v>56</v>
      </c>
      <c r="D33" t="s">
        <v>137</v>
      </c>
      <c r="E33" t="s">
        <v>214</v>
      </c>
    </row>
    <row r="34" spans="1:5" x14ac:dyDescent="0.45">
      <c r="A34" t="s">
        <v>105</v>
      </c>
      <c r="B34">
        <v>84.99</v>
      </c>
      <c r="C34" t="s">
        <v>59</v>
      </c>
      <c r="D34" t="s">
        <v>170</v>
      </c>
      <c r="E34" t="s">
        <v>214</v>
      </c>
    </row>
    <row r="35" spans="1:5" x14ac:dyDescent="0.45">
      <c r="A35" t="s">
        <v>107</v>
      </c>
      <c r="B35">
        <v>158</v>
      </c>
      <c r="C35" t="s">
        <v>58</v>
      </c>
      <c r="D35" t="s">
        <v>140</v>
      </c>
      <c r="E35" t="s">
        <v>214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214</v>
      </c>
    </row>
    <row r="37" spans="1:5" x14ac:dyDescent="0.45">
      <c r="A37" t="s">
        <v>107</v>
      </c>
      <c r="B37">
        <v>159</v>
      </c>
      <c r="C37" t="s">
        <v>64</v>
      </c>
      <c r="D37" t="s">
        <v>210</v>
      </c>
      <c r="E37" t="s">
        <v>214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214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214</v>
      </c>
    </row>
    <row r="40" spans="1:5" x14ac:dyDescent="0.45">
      <c r="A40" t="s">
        <v>111</v>
      </c>
      <c r="B40">
        <v>279</v>
      </c>
      <c r="C40" t="s">
        <v>58</v>
      </c>
      <c r="D40" t="s">
        <v>112</v>
      </c>
      <c r="E40" t="s">
        <v>214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214</v>
      </c>
    </row>
    <row r="42" spans="1:5" x14ac:dyDescent="0.45">
      <c r="A42" t="s">
        <v>113</v>
      </c>
      <c r="B42">
        <v>614.28</v>
      </c>
      <c r="C42" t="s">
        <v>49</v>
      </c>
      <c r="D42" t="s">
        <v>114</v>
      </c>
      <c r="E42" t="s">
        <v>214</v>
      </c>
    </row>
    <row r="43" spans="1:5" x14ac:dyDescent="0.45">
      <c r="A43" t="s">
        <v>113</v>
      </c>
      <c r="B43">
        <v>1047.78</v>
      </c>
      <c r="C43" t="s">
        <v>56</v>
      </c>
      <c r="D43" t="s">
        <v>147</v>
      </c>
      <c r="E43" t="s">
        <v>214</v>
      </c>
    </row>
    <row r="44" spans="1:5" x14ac:dyDescent="0.45">
      <c r="A44" t="s">
        <v>115</v>
      </c>
      <c r="B44">
        <v>409</v>
      </c>
      <c r="C44" t="s">
        <v>58</v>
      </c>
      <c r="D44" t="s">
        <v>149</v>
      </c>
      <c r="E44" t="s">
        <v>214</v>
      </c>
    </row>
    <row r="45" spans="1:5" x14ac:dyDescent="0.45">
      <c r="A45" t="s">
        <v>115</v>
      </c>
      <c r="B45">
        <v>470.43</v>
      </c>
      <c r="C45" t="s">
        <v>49</v>
      </c>
      <c r="D45" t="s">
        <v>116</v>
      </c>
      <c r="E45" t="s">
        <v>214</v>
      </c>
    </row>
    <row r="46" spans="1:5" x14ac:dyDescent="0.45">
      <c r="A46" t="s">
        <v>115</v>
      </c>
      <c r="B46">
        <v>344.99</v>
      </c>
      <c r="C46" t="s">
        <v>211</v>
      </c>
      <c r="D46" t="s">
        <v>212</v>
      </c>
      <c r="E46" t="s">
        <v>214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214</v>
      </c>
    </row>
    <row r="48" spans="1:5" x14ac:dyDescent="0.45">
      <c r="A48" t="s">
        <v>117</v>
      </c>
      <c r="B48">
        <v>156</v>
      </c>
      <c r="C48" t="s">
        <v>58</v>
      </c>
      <c r="D48" t="s">
        <v>151</v>
      </c>
      <c r="E48" t="s">
        <v>214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214</v>
      </c>
    </row>
    <row r="50" spans="1:5" x14ac:dyDescent="0.45">
      <c r="A50" t="s">
        <v>117</v>
      </c>
      <c r="B50">
        <v>165</v>
      </c>
      <c r="C50" t="s">
        <v>72</v>
      </c>
      <c r="D50" t="s">
        <v>158</v>
      </c>
      <c r="E50" t="s">
        <v>214</v>
      </c>
    </row>
  </sheetData>
  <conditionalFormatting sqref="B2:B50">
    <cfRule type="cellIs" dxfId="25" priority="1" operator="equal">
      <formula>150</formula>
    </cfRule>
    <cfRule type="cellIs" dxfId="24" priority="2" operator="equal">
      <formula>100</formula>
    </cfRule>
    <cfRule type="cellIs" dxfId="23" priority="3" operator="equal">
      <formula>98.99</formula>
    </cfRule>
    <cfRule type="cellIs" dxfId="22" priority="4" operator="equal">
      <formula>0.68</formula>
    </cfRule>
  </conditionalFormatting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9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216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216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216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216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216</v>
      </c>
    </row>
    <row r="12" spans="1:5" x14ac:dyDescent="0.45">
      <c r="A12" t="s">
        <v>107</v>
      </c>
      <c r="B12" s="85">
        <v>144</v>
      </c>
      <c r="C12" s="85" t="s">
        <v>49</v>
      </c>
      <c r="D12" s="85" t="s">
        <v>217</v>
      </c>
      <c r="E12" t="s">
        <v>216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216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216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216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216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1"/>
  <sheetViews>
    <sheetView topLeftCell="A16" workbookViewId="0">
      <selection activeCell="A16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216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216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216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216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216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216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216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216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216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216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216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216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216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216</v>
      </c>
    </row>
    <row r="16" spans="1:5" x14ac:dyDescent="0.45">
      <c r="A16" t="s">
        <v>95</v>
      </c>
      <c r="B16">
        <v>3.66</v>
      </c>
      <c r="C16" t="s">
        <v>69</v>
      </c>
      <c r="D16" t="s">
        <v>131</v>
      </c>
      <c r="E16" t="s">
        <v>216</v>
      </c>
    </row>
    <row r="17" spans="1:5" x14ac:dyDescent="0.45">
      <c r="A17" t="s">
        <v>95</v>
      </c>
      <c r="B17">
        <v>5.99</v>
      </c>
      <c r="C17" t="s">
        <v>61</v>
      </c>
      <c r="D17" t="s">
        <v>154</v>
      </c>
      <c r="E17" t="s">
        <v>216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216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216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216</v>
      </c>
    </row>
    <row r="21" spans="1:5" x14ac:dyDescent="0.45">
      <c r="A21" t="s">
        <v>99</v>
      </c>
      <c r="B21">
        <v>8.5399999999999991</v>
      </c>
      <c r="C21" t="s">
        <v>49</v>
      </c>
      <c r="D21" t="s">
        <v>100</v>
      </c>
      <c r="E21" t="s">
        <v>216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216</v>
      </c>
    </row>
    <row r="23" spans="1:5" x14ac:dyDescent="0.45">
      <c r="A23" t="s">
        <v>99</v>
      </c>
      <c r="B23">
        <v>2.1</v>
      </c>
      <c r="C23" t="s">
        <v>71</v>
      </c>
      <c r="D23" t="s">
        <v>129</v>
      </c>
      <c r="E23" t="s">
        <v>216</v>
      </c>
    </row>
    <row r="24" spans="1:5" x14ac:dyDescent="0.45">
      <c r="A24" t="s">
        <v>99</v>
      </c>
      <c r="B24">
        <v>9.99</v>
      </c>
      <c r="C24" t="s">
        <v>56</v>
      </c>
      <c r="D24" t="s">
        <v>209</v>
      </c>
      <c r="E24" t="s">
        <v>216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216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216</v>
      </c>
    </row>
    <row r="27" spans="1:5" x14ac:dyDescent="0.45">
      <c r="A27" t="s">
        <v>101</v>
      </c>
      <c r="B27">
        <v>20</v>
      </c>
      <c r="C27" t="s">
        <v>49</v>
      </c>
      <c r="D27" t="s">
        <v>196</v>
      </c>
      <c r="E27" t="s">
        <v>216</v>
      </c>
    </row>
    <row r="28" spans="1:5" x14ac:dyDescent="0.45">
      <c r="A28" t="s">
        <v>101</v>
      </c>
      <c r="B28">
        <v>6.45</v>
      </c>
      <c r="C28" t="s">
        <v>54</v>
      </c>
      <c r="D28" t="s">
        <v>215</v>
      </c>
      <c r="E28" t="s">
        <v>216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216</v>
      </c>
    </row>
    <row r="30" spans="1:5" x14ac:dyDescent="0.45">
      <c r="A30" t="s">
        <v>105</v>
      </c>
      <c r="B30">
        <v>115.22</v>
      </c>
      <c r="C30" t="s">
        <v>49</v>
      </c>
      <c r="D30" t="s">
        <v>135</v>
      </c>
      <c r="E30" t="s">
        <v>216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216</v>
      </c>
    </row>
    <row r="32" spans="1:5" x14ac:dyDescent="0.45">
      <c r="A32" t="s">
        <v>105</v>
      </c>
      <c r="B32">
        <v>111.07</v>
      </c>
      <c r="C32" t="s">
        <v>56</v>
      </c>
      <c r="D32" t="s">
        <v>179</v>
      </c>
      <c r="E32" t="s">
        <v>216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216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216</v>
      </c>
    </row>
    <row r="35" spans="1:5" x14ac:dyDescent="0.45">
      <c r="A35" t="s">
        <v>107</v>
      </c>
      <c r="B35">
        <v>144</v>
      </c>
      <c r="C35" t="s">
        <v>49</v>
      </c>
      <c r="D35" t="s">
        <v>217</v>
      </c>
      <c r="E35" t="s">
        <v>216</v>
      </c>
    </row>
    <row r="36" spans="1:5" x14ac:dyDescent="0.45">
      <c r="A36" t="s">
        <v>107</v>
      </c>
      <c r="B36">
        <v>160.59</v>
      </c>
      <c r="C36" t="s">
        <v>56</v>
      </c>
      <c r="D36" t="s">
        <v>218</v>
      </c>
      <c r="E36" t="s">
        <v>216</v>
      </c>
    </row>
    <row r="37" spans="1:5" x14ac:dyDescent="0.45">
      <c r="A37" t="s">
        <v>107</v>
      </c>
      <c r="B37">
        <v>215</v>
      </c>
      <c r="C37" t="s">
        <v>203</v>
      </c>
      <c r="D37" t="s">
        <v>204</v>
      </c>
      <c r="E37" t="s">
        <v>216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216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216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216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216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216</v>
      </c>
    </row>
    <row r="43" spans="1:5" x14ac:dyDescent="0.45">
      <c r="A43" t="s">
        <v>113</v>
      </c>
      <c r="B43">
        <v>614.28</v>
      </c>
      <c r="C43" t="s">
        <v>49</v>
      </c>
      <c r="D43" t="s">
        <v>114</v>
      </c>
      <c r="E43" t="s">
        <v>216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216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216</v>
      </c>
    </row>
    <row r="46" spans="1:5" x14ac:dyDescent="0.45">
      <c r="A46" t="s">
        <v>115</v>
      </c>
      <c r="B46">
        <v>511.7</v>
      </c>
      <c r="C46" t="s">
        <v>49</v>
      </c>
      <c r="D46" t="s">
        <v>116</v>
      </c>
      <c r="E46" t="s">
        <v>216</v>
      </c>
    </row>
    <row r="47" spans="1:5" x14ac:dyDescent="0.45">
      <c r="A47" t="s">
        <v>115</v>
      </c>
      <c r="B47">
        <v>344.99</v>
      </c>
      <c r="C47" t="s">
        <v>211</v>
      </c>
      <c r="D47" t="s">
        <v>212</v>
      </c>
      <c r="E47" t="s">
        <v>216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t="s">
        <v>216</v>
      </c>
    </row>
    <row r="49" spans="1:5" x14ac:dyDescent="0.45">
      <c r="A49" t="s">
        <v>117</v>
      </c>
      <c r="B49">
        <v>156</v>
      </c>
      <c r="C49" t="s">
        <v>58</v>
      </c>
      <c r="D49" t="s">
        <v>151</v>
      </c>
      <c r="E49" t="s">
        <v>216</v>
      </c>
    </row>
    <row r="50" spans="1:5" x14ac:dyDescent="0.45">
      <c r="A50" t="s">
        <v>117</v>
      </c>
      <c r="B50">
        <v>155.99</v>
      </c>
      <c r="C50" t="s">
        <v>49</v>
      </c>
      <c r="D50" t="s">
        <v>118</v>
      </c>
      <c r="E50" t="s">
        <v>216</v>
      </c>
    </row>
    <row r="51" spans="1:5" x14ac:dyDescent="0.45">
      <c r="A51" t="s">
        <v>117</v>
      </c>
      <c r="B51">
        <v>165</v>
      </c>
      <c r="C51" t="s">
        <v>72</v>
      </c>
      <c r="D51" t="s">
        <v>158</v>
      </c>
      <c r="E51" t="s">
        <v>216</v>
      </c>
    </row>
  </sheetData>
  <conditionalFormatting sqref="B2:B51">
    <cfRule type="cellIs" dxfId="21" priority="1" operator="equal">
      <formula>98.99</formula>
    </cfRule>
    <cfRule type="cellIs" dxfId="20" priority="2" operator="equal">
      <formula>150</formula>
    </cfRule>
    <cfRule type="cellIs" dxfId="19" priority="3" operator="equal">
      <formula>100</formula>
    </cfRule>
    <cfRule type="cellIs" dxfId="18" priority="4" operator="equal">
      <formula>0.68</formula>
    </cfRule>
  </conditionalFormatting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"/>
  <sheetViews>
    <sheetView workbookViewId="0">
      <selection activeCell="A12" sqref="A12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20" t="s">
        <v>24</v>
      </c>
      <c r="B1" s="120" t="s">
        <v>26</v>
      </c>
      <c r="C1" s="120" t="s">
        <v>205</v>
      </c>
      <c r="D1" s="120" t="s">
        <v>159</v>
      </c>
      <c r="E1" s="120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219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219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219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219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219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219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219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219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219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219</v>
      </c>
    </row>
  </sheetData>
  <conditionalFormatting sqref="B12">
    <cfRule type="cellIs" dxfId="17" priority="1" operator="equal">
      <formula>98.99</formula>
    </cfRule>
    <cfRule type="cellIs" dxfId="16" priority="2" operator="equal">
      <formula>150</formula>
    </cfRule>
    <cfRule type="cellIs" dxfId="15" priority="3" operator="equal">
      <formula>100</formula>
    </cfRule>
    <cfRule type="cellIs" dxfId="14" priority="4" operator="equal">
      <formula>0.68</formula>
    </cfRule>
  </conditionalFormatting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0"/>
  <sheetViews>
    <sheetView topLeftCell="A11" workbookViewId="0">
      <selection activeCell="A11"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20" t="s">
        <v>24</v>
      </c>
      <c r="B1" s="120" t="s">
        <v>26</v>
      </c>
      <c r="C1" s="120" t="s">
        <v>205</v>
      </c>
      <c r="D1" s="120" t="s">
        <v>159</v>
      </c>
      <c r="E1" s="120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219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219</v>
      </c>
    </row>
    <row r="5" spans="1:5" x14ac:dyDescent="0.45">
      <c r="A5" t="s">
        <v>90</v>
      </c>
      <c r="B5">
        <v>8.6</v>
      </c>
      <c r="C5" t="s">
        <v>57</v>
      </c>
      <c r="D5" t="s">
        <v>124</v>
      </c>
      <c r="E5" t="s">
        <v>219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219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219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219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219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219</v>
      </c>
    </row>
    <row r="11" spans="1:5" x14ac:dyDescent="0.45">
      <c r="A11" t="s">
        <v>95</v>
      </c>
      <c r="B11">
        <v>5.99</v>
      </c>
      <c r="C11" t="s">
        <v>61</v>
      </c>
      <c r="D11" t="s">
        <v>154</v>
      </c>
      <c r="E11" t="s">
        <v>219</v>
      </c>
    </row>
    <row r="12" spans="1:5" x14ac:dyDescent="0.45">
      <c r="A12" t="s">
        <v>95</v>
      </c>
      <c r="B12">
        <v>2.98</v>
      </c>
      <c r="C12" t="s">
        <v>64</v>
      </c>
      <c r="D12" t="s">
        <v>132</v>
      </c>
      <c r="E12" t="s">
        <v>219</v>
      </c>
    </row>
    <row r="13" spans="1:5" x14ac:dyDescent="0.45">
      <c r="A13" t="s">
        <v>97</v>
      </c>
      <c r="B13">
        <v>1.1499999999999999</v>
      </c>
      <c r="C13" t="s">
        <v>58</v>
      </c>
      <c r="D13" t="s">
        <v>98</v>
      </c>
      <c r="E13" t="s">
        <v>219</v>
      </c>
    </row>
    <row r="14" spans="1:5" x14ac:dyDescent="0.45">
      <c r="A14" t="s">
        <v>99</v>
      </c>
      <c r="B14">
        <v>8.5399999999999991</v>
      </c>
      <c r="C14" t="s">
        <v>49</v>
      </c>
      <c r="D14" t="s">
        <v>100</v>
      </c>
      <c r="E14" t="s">
        <v>219</v>
      </c>
    </row>
    <row r="15" spans="1:5" x14ac:dyDescent="0.45">
      <c r="A15" t="s">
        <v>101</v>
      </c>
      <c r="B15">
        <v>4.5999999999999996</v>
      </c>
      <c r="C15" t="s">
        <v>58</v>
      </c>
      <c r="D15" t="s">
        <v>102</v>
      </c>
      <c r="E15" t="s">
        <v>219</v>
      </c>
    </row>
    <row r="16" spans="1:5" x14ac:dyDescent="0.45">
      <c r="A16" t="s">
        <v>101</v>
      </c>
      <c r="B16">
        <v>5.99</v>
      </c>
      <c r="C16" t="s">
        <v>61</v>
      </c>
      <c r="D16" t="s">
        <v>134</v>
      </c>
      <c r="E16" t="s">
        <v>219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219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219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219</v>
      </c>
    </row>
    <row r="20" spans="1:5" x14ac:dyDescent="0.45">
      <c r="A20" t="s">
        <v>105</v>
      </c>
      <c r="B20">
        <v>118</v>
      </c>
      <c r="C20" t="s">
        <v>49</v>
      </c>
      <c r="D20" t="s">
        <v>135</v>
      </c>
      <c r="E20" t="s">
        <v>219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219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219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219</v>
      </c>
    </row>
    <row r="24" spans="1:5" x14ac:dyDescent="0.45">
      <c r="A24" t="s">
        <v>107</v>
      </c>
      <c r="B24">
        <v>158</v>
      </c>
      <c r="C24" t="s">
        <v>58</v>
      </c>
      <c r="D24" t="s">
        <v>140</v>
      </c>
      <c r="E24" t="s">
        <v>219</v>
      </c>
    </row>
    <row r="25" spans="1:5" x14ac:dyDescent="0.45">
      <c r="A25" t="s">
        <v>107</v>
      </c>
      <c r="B25">
        <v>159</v>
      </c>
      <c r="C25" t="s">
        <v>61</v>
      </c>
      <c r="D25" t="s">
        <v>141</v>
      </c>
      <c r="E25" t="s">
        <v>219</v>
      </c>
    </row>
    <row r="26" spans="1:5" x14ac:dyDescent="0.45">
      <c r="A26" t="s">
        <v>107</v>
      </c>
      <c r="B26">
        <v>215</v>
      </c>
      <c r="C26" t="s">
        <v>203</v>
      </c>
      <c r="D26" t="s">
        <v>204</v>
      </c>
      <c r="E26" t="s">
        <v>219</v>
      </c>
    </row>
    <row r="27" spans="1:5" x14ac:dyDescent="0.45">
      <c r="A27" t="s">
        <v>109</v>
      </c>
      <c r="B27">
        <v>149</v>
      </c>
      <c r="C27" t="s">
        <v>58</v>
      </c>
      <c r="D27" t="s">
        <v>143</v>
      </c>
      <c r="E27" t="s">
        <v>219</v>
      </c>
    </row>
    <row r="28" spans="1:5" x14ac:dyDescent="0.45">
      <c r="A28" t="s">
        <v>109</v>
      </c>
      <c r="B28">
        <v>149</v>
      </c>
      <c r="C28" t="s">
        <v>61</v>
      </c>
      <c r="D28" t="s">
        <v>157</v>
      </c>
      <c r="E28" t="s">
        <v>219</v>
      </c>
    </row>
    <row r="29" spans="1:5" x14ac:dyDescent="0.45">
      <c r="A29" t="s">
        <v>111</v>
      </c>
      <c r="B29">
        <v>289</v>
      </c>
      <c r="C29" t="s">
        <v>58</v>
      </c>
      <c r="D29" t="s">
        <v>112</v>
      </c>
      <c r="E29" t="s">
        <v>219</v>
      </c>
    </row>
    <row r="30" spans="1:5" x14ac:dyDescent="0.45">
      <c r="A30" t="s">
        <v>111</v>
      </c>
      <c r="B30">
        <v>279</v>
      </c>
      <c r="C30" t="s">
        <v>61</v>
      </c>
      <c r="D30" t="s">
        <v>144</v>
      </c>
      <c r="E30" t="s">
        <v>219</v>
      </c>
    </row>
    <row r="31" spans="1:5" x14ac:dyDescent="0.45">
      <c r="A31" t="s">
        <v>113</v>
      </c>
      <c r="B31">
        <v>614.28</v>
      </c>
      <c r="C31" t="s">
        <v>49</v>
      </c>
      <c r="D31" t="s">
        <v>114</v>
      </c>
      <c r="E31" t="s">
        <v>219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219</v>
      </c>
    </row>
    <row r="33" spans="1:5" x14ac:dyDescent="0.45">
      <c r="A33" t="s">
        <v>115</v>
      </c>
      <c r="B33">
        <v>409</v>
      </c>
      <c r="C33" t="s">
        <v>58</v>
      </c>
      <c r="D33" t="s">
        <v>149</v>
      </c>
      <c r="E33" t="s">
        <v>219</v>
      </c>
    </row>
    <row r="34" spans="1:5" x14ac:dyDescent="0.45">
      <c r="A34" t="s">
        <v>115</v>
      </c>
      <c r="B34">
        <v>511.7</v>
      </c>
      <c r="C34" t="s">
        <v>49</v>
      </c>
      <c r="D34" t="s">
        <v>116</v>
      </c>
      <c r="E34" t="s">
        <v>219</v>
      </c>
    </row>
    <row r="35" spans="1:5" x14ac:dyDescent="0.45">
      <c r="A35" t="s">
        <v>115</v>
      </c>
      <c r="B35">
        <v>344.99</v>
      </c>
      <c r="C35" t="s">
        <v>211</v>
      </c>
      <c r="D35" t="s">
        <v>212</v>
      </c>
      <c r="E35" t="s">
        <v>219</v>
      </c>
    </row>
    <row r="36" spans="1:5" x14ac:dyDescent="0.45">
      <c r="A36" t="s">
        <v>115</v>
      </c>
      <c r="B36">
        <v>445.81</v>
      </c>
      <c r="C36" t="s">
        <v>56</v>
      </c>
      <c r="D36" t="s">
        <v>150</v>
      </c>
      <c r="E36" t="s">
        <v>219</v>
      </c>
    </row>
    <row r="37" spans="1:5" x14ac:dyDescent="0.45">
      <c r="A37" t="s">
        <v>115</v>
      </c>
      <c r="B37">
        <v>506.37</v>
      </c>
      <c r="C37" t="s">
        <v>54</v>
      </c>
      <c r="D37" t="s">
        <v>220</v>
      </c>
      <c r="E37" t="s">
        <v>219</v>
      </c>
    </row>
    <row r="38" spans="1:5" x14ac:dyDescent="0.45">
      <c r="A38" t="s">
        <v>117</v>
      </c>
      <c r="B38">
        <v>156</v>
      </c>
      <c r="C38" t="s">
        <v>58</v>
      </c>
      <c r="D38" t="s">
        <v>151</v>
      </c>
      <c r="E38" t="s">
        <v>219</v>
      </c>
    </row>
    <row r="39" spans="1:5" x14ac:dyDescent="0.45">
      <c r="A39" t="s">
        <v>117</v>
      </c>
      <c r="B39">
        <v>155.99</v>
      </c>
      <c r="C39" t="s">
        <v>49</v>
      </c>
      <c r="D39" t="s">
        <v>118</v>
      </c>
      <c r="E39" t="s">
        <v>219</v>
      </c>
    </row>
    <row r="40" spans="1:5" x14ac:dyDescent="0.45">
      <c r="A40" t="s">
        <v>117</v>
      </c>
      <c r="B40">
        <v>165</v>
      </c>
      <c r="C40" t="s">
        <v>72</v>
      </c>
      <c r="D40" t="s">
        <v>158</v>
      </c>
      <c r="E40" t="s">
        <v>219</v>
      </c>
    </row>
  </sheetData>
  <conditionalFormatting sqref="B1:B1048576">
    <cfRule type="cellIs" dxfId="13" priority="1" operator="equal">
      <formula>98.99</formula>
    </cfRule>
    <cfRule type="cellIs" dxfId="12" priority="2" operator="equal">
      <formula>150</formula>
    </cfRule>
    <cfRule type="cellIs" dxfId="11" priority="3" operator="equal">
      <formula>100</formula>
    </cfRule>
    <cfRule type="cellIs" dxfId="10" priority="4" operator="equal">
      <formula>0.68</formula>
    </cfRule>
  </conditionalFormatting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0.597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21" t="s">
        <v>24</v>
      </c>
      <c r="B1" s="121" t="s">
        <v>26</v>
      </c>
      <c r="C1" s="121" t="s">
        <v>205</v>
      </c>
      <c r="D1" s="121" t="s">
        <v>159</v>
      </c>
      <c r="E1" s="121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221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221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221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221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221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221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221</v>
      </c>
    </row>
    <row r="12" spans="1:5" x14ac:dyDescent="0.45">
      <c r="A12" t="s">
        <v>107</v>
      </c>
      <c r="B12">
        <v>159</v>
      </c>
      <c r="C12" t="s">
        <v>56</v>
      </c>
      <c r="D12" t="s">
        <v>222</v>
      </c>
      <c r="E12" t="s">
        <v>221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221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221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221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5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5" bestFit="1" customWidth="1"/>
    <col min="5" max="5" width="17.9296875" bestFit="1" customWidth="1"/>
  </cols>
  <sheetData>
    <row r="1" spans="1:5" x14ac:dyDescent="0.45">
      <c r="A1" s="121" t="s">
        <v>24</v>
      </c>
      <c r="B1" s="121" t="s">
        <v>26</v>
      </c>
      <c r="C1" s="121" t="s">
        <v>205</v>
      </c>
      <c r="D1" s="121" t="s">
        <v>159</v>
      </c>
      <c r="E1" s="12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221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221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221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221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221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221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221</v>
      </c>
    </row>
    <row r="9" spans="1:5" x14ac:dyDescent="0.45">
      <c r="A9" t="s">
        <v>90</v>
      </c>
      <c r="B9">
        <v>12.68</v>
      </c>
      <c r="C9" t="s">
        <v>61</v>
      </c>
      <c r="D9" t="s">
        <v>199</v>
      </c>
      <c r="E9" t="s">
        <v>221</v>
      </c>
    </row>
    <row r="10" spans="1:5" x14ac:dyDescent="0.45">
      <c r="A10" t="s">
        <v>90</v>
      </c>
      <c r="B10">
        <v>10.47</v>
      </c>
      <c r="C10" t="s">
        <v>55</v>
      </c>
      <c r="D10" t="s">
        <v>91</v>
      </c>
      <c r="E10" t="s">
        <v>221</v>
      </c>
    </row>
    <row r="11" spans="1:5" x14ac:dyDescent="0.45">
      <c r="A11" t="s">
        <v>90</v>
      </c>
      <c r="B11">
        <v>8.6</v>
      </c>
      <c r="C11" t="s">
        <v>57</v>
      </c>
      <c r="D11" t="s">
        <v>124</v>
      </c>
      <c r="E11" t="s">
        <v>221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221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221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221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221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221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221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221</v>
      </c>
    </row>
    <row r="19" spans="1:5" x14ac:dyDescent="0.45">
      <c r="A19" t="s">
        <v>99</v>
      </c>
      <c r="B19">
        <v>8.5399999999999991</v>
      </c>
      <c r="C19" t="s">
        <v>49</v>
      </c>
      <c r="D19" t="s">
        <v>100</v>
      </c>
      <c r="E19" t="s">
        <v>221</v>
      </c>
    </row>
    <row r="20" spans="1:5" x14ac:dyDescent="0.45">
      <c r="A20" t="s">
        <v>101</v>
      </c>
      <c r="B20">
        <v>4.5999999999999996</v>
      </c>
      <c r="C20" t="s">
        <v>58</v>
      </c>
      <c r="D20" t="s">
        <v>102</v>
      </c>
      <c r="E20" t="s">
        <v>221</v>
      </c>
    </row>
    <row r="21" spans="1:5" x14ac:dyDescent="0.45">
      <c r="A21" t="s">
        <v>101</v>
      </c>
      <c r="B21">
        <v>5.99</v>
      </c>
      <c r="C21" t="s">
        <v>61</v>
      </c>
      <c r="D21" t="s">
        <v>134</v>
      </c>
      <c r="E21" t="s">
        <v>221</v>
      </c>
    </row>
    <row r="22" spans="1:5" x14ac:dyDescent="0.45">
      <c r="A22" t="s">
        <v>101</v>
      </c>
      <c r="B22">
        <v>11.03</v>
      </c>
      <c r="C22" t="s">
        <v>49</v>
      </c>
      <c r="D22" t="s">
        <v>196</v>
      </c>
      <c r="E22" t="s">
        <v>221</v>
      </c>
    </row>
    <row r="23" spans="1:5" x14ac:dyDescent="0.45">
      <c r="A23" t="s">
        <v>103</v>
      </c>
      <c r="B23">
        <v>1.6</v>
      </c>
      <c r="C23" t="s">
        <v>58</v>
      </c>
      <c r="D23" t="s">
        <v>104</v>
      </c>
      <c r="E23" t="s">
        <v>221</v>
      </c>
    </row>
    <row r="24" spans="1:5" x14ac:dyDescent="0.45">
      <c r="A24" t="s">
        <v>105</v>
      </c>
      <c r="B24">
        <v>118</v>
      </c>
      <c r="C24" t="s">
        <v>49</v>
      </c>
      <c r="D24" t="s">
        <v>135</v>
      </c>
      <c r="E24" t="s">
        <v>221</v>
      </c>
    </row>
    <row r="25" spans="1:5" x14ac:dyDescent="0.45">
      <c r="A25" t="s">
        <v>105</v>
      </c>
      <c r="B25">
        <v>118</v>
      </c>
      <c r="C25" t="s">
        <v>61</v>
      </c>
      <c r="D25" t="s">
        <v>136</v>
      </c>
      <c r="E25" t="s">
        <v>221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221</v>
      </c>
    </row>
    <row r="27" spans="1:5" x14ac:dyDescent="0.45">
      <c r="A27" t="s">
        <v>105</v>
      </c>
      <c r="B27">
        <v>84.99</v>
      </c>
      <c r="C27" t="s">
        <v>59</v>
      </c>
      <c r="D27" t="s">
        <v>170</v>
      </c>
      <c r="E27" t="s">
        <v>221</v>
      </c>
    </row>
    <row r="28" spans="1:5" x14ac:dyDescent="0.45">
      <c r="A28" t="s">
        <v>107</v>
      </c>
      <c r="B28">
        <v>160.59</v>
      </c>
      <c r="C28" t="s">
        <v>56</v>
      </c>
      <c r="D28" t="s">
        <v>222</v>
      </c>
      <c r="E28" t="s">
        <v>221</v>
      </c>
    </row>
    <row r="29" spans="1:5" x14ac:dyDescent="0.45">
      <c r="A29" t="s">
        <v>107</v>
      </c>
      <c r="B29">
        <v>159</v>
      </c>
      <c r="C29" t="s">
        <v>64</v>
      </c>
      <c r="D29" t="s">
        <v>210</v>
      </c>
      <c r="E29" t="s">
        <v>221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221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221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221</v>
      </c>
    </row>
    <row r="33" spans="1:5" x14ac:dyDescent="0.45">
      <c r="A33" t="s">
        <v>111</v>
      </c>
      <c r="B33">
        <v>279</v>
      </c>
      <c r="C33" t="s">
        <v>61</v>
      </c>
      <c r="D33" t="s">
        <v>144</v>
      </c>
      <c r="E33" t="s">
        <v>221</v>
      </c>
    </row>
    <row r="34" spans="1:5" x14ac:dyDescent="0.45">
      <c r="A34" t="s">
        <v>111</v>
      </c>
      <c r="B34">
        <v>315.01</v>
      </c>
      <c r="C34" t="s">
        <v>56</v>
      </c>
      <c r="D34" t="s">
        <v>168</v>
      </c>
      <c r="E34" t="s">
        <v>221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221</v>
      </c>
    </row>
    <row r="36" spans="1:5" x14ac:dyDescent="0.45">
      <c r="A36" t="s">
        <v>113</v>
      </c>
      <c r="B36">
        <v>614.28</v>
      </c>
      <c r="C36" t="s">
        <v>49</v>
      </c>
      <c r="D36" t="s">
        <v>114</v>
      </c>
      <c r="E36" t="s">
        <v>221</v>
      </c>
    </row>
    <row r="37" spans="1:5" x14ac:dyDescent="0.45">
      <c r="A37" t="s">
        <v>113</v>
      </c>
      <c r="B37">
        <v>634.70000000000005</v>
      </c>
      <c r="C37" t="s">
        <v>56</v>
      </c>
      <c r="D37" t="s">
        <v>147</v>
      </c>
      <c r="E37" t="s">
        <v>221</v>
      </c>
    </row>
    <row r="38" spans="1:5" x14ac:dyDescent="0.45">
      <c r="A38" t="s">
        <v>115</v>
      </c>
      <c r="B38">
        <v>409</v>
      </c>
      <c r="C38" t="s">
        <v>58</v>
      </c>
      <c r="D38" t="s">
        <v>149</v>
      </c>
      <c r="E38" t="s">
        <v>221</v>
      </c>
    </row>
    <row r="39" spans="1:5" x14ac:dyDescent="0.45">
      <c r="A39" t="s">
        <v>115</v>
      </c>
      <c r="B39">
        <v>511.7</v>
      </c>
      <c r="C39" t="s">
        <v>49</v>
      </c>
      <c r="D39" t="s">
        <v>116</v>
      </c>
      <c r="E39" t="s">
        <v>221</v>
      </c>
    </row>
    <row r="40" spans="1:5" x14ac:dyDescent="0.45">
      <c r="A40" t="s">
        <v>115</v>
      </c>
      <c r="B40">
        <v>354.99</v>
      </c>
      <c r="C40" t="s">
        <v>211</v>
      </c>
      <c r="D40" t="s">
        <v>212</v>
      </c>
      <c r="E40" t="s">
        <v>221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221</v>
      </c>
    </row>
    <row r="42" spans="1:5" x14ac:dyDescent="0.45">
      <c r="A42" t="s">
        <v>115</v>
      </c>
      <c r="B42">
        <v>506.37</v>
      </c>
      <c r="C42" t="s">
        <v>54</v>
      </c>
      <c r="D42" t="s">
        <v>220</v>
      </c>
      <c r="E42" t="s">
        <v>221</v>
      </c>
    </row>
    <row r="43" spans="1:5" x14ac:dyDescent="0.45">
      <c r="A43" t="s">
        <v>117</v>
      </c>
      <c r="B43">
        <v>156</v>
      </c>
      <c r="C43" t="s">
        <v>58</v>
      </c>
      <c r="D43" t="s">
        <v>151</v>
      </c>
      <c r="E43" t="s">
        <v>221</v>
      </c>
    </row>
    <row r="44" spans="1:5" x14ac:dyDescent="0.45">
      <c r="A44" t="s">
        <v>117</v>
      </c>
      <c r="B44">
        <v>155.99</v>
      </c>
      <c r="C44" t="s">
        <v>49</v>
      </c>
      <c r="D44" t="s">
        <v>118</v>
      </c>
      <c r="E44" t="s">
        <v>221</v>
      </c>
    </row>
    <row r="45" spans="1:5" x14ac:dyDescent="0.45">
      <c r="A45" t="s">
        <v>117</v>
      </c>
      <c r="B45">
        <v>165</v>
      </c>
      <c r="C45" t="s">
        <v>72</v>
      </c>
      <c r="D45" t="s">
        <v>158</v>
      </c>
      <c r="E45" t="s">
        <v>221</v>
      </c>
    </row>
  </sheetData>
  <conditionalFormatting sqref="B2:B45">
    <cfRule type="cellIs" dxfId="9" priority="1" operator="equal">
      <formula>150</formula>
    </cfRule>
    <cfRule type="cellIs" dxfId="8" priority="2" operator="equal">
      <formula>100</formula>
    </cfRule>
  </conditionalFormatting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44"/>
  <sheetViews>
    <sheetView topLeftCell="B7" workbookViewId="0">
      <selection activeCell="A2" sqref="A2:E44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6" t="s">
        <v>83</v>
      </c>
      <c r="B1" s="126" t="s">
        <v>84</v>
      </c>
      <c r="C1" s="126" t="s">
        <v>85</v>
      </c>
      <c r="D1" s="126" t="s">
        <v>86</v>
      </c>
      <c r="E1" s="126" t="s">
        <v>87</v>
      </c>
    </row>
    <row r="2" spans="1:5" x14ac:dyDescent="0.45">
      <c r="A2" t="s">
        <v>88</v>
      </c>
      <c r="B2">
        <v>26.18</v>
      </c>
      <c r="C2" t="s">
        <v>58</v>
      </c>
      <c r="D2" t="s">
        <v>267</v>
      </c>
      <c r="E2" t="s">
        <v>265</v>
      </c>
    </row>
    <row r="3" spans="1:5" x14ac:dyDescent="0.45">
      <c r="A3" t="s">
        <v>88</v>
      </c>
      <c r="B3">
        <v>25.19</v>
      </c>
      <c r="C3" t="s">
        <v>263</v>
      </c>
      <c r="D3" t="s">
        <v>264</v>
      </c>
      <c r="E3" t="s">
        <v>265</v>
      </c>
    </row>
    <row r="4" spans="1:5" x14ac:dyDescent="0.45">
      <c r="A4" t="s">
        <v>88</v>
      </c>
      <c r="B4">
        <v>17.989999999999998</v>
      </c>
      <c r="C4" t="s">
        <v>268</v>
      </c>
      <c r="D4" t="s">
        <v>269</v>
      </c>
      <c r="E4" t="s">
        <v>265</v>
      </c>
    </row>
    <row r="5" spans="1:5" x14ac:dyDescent="0.45">
      <c r="A5" t="s">
        <v>88</v>
      </c>
      <c r="B5">
        <v>4.7300000000000004</v>
      </c>
      <c r="C5" t="s">
        <v>57</v>
      </c>
      <c r="D5" t="s">
        <v>121</v>
      </c>
      <c r="E5" t="s">
        <v>265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265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265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265</v>
      </c>
    </row>
    <row r="9" spans="1:5" x14ac:dyDescent="0.45">
      <c r="A9" t="s">
        <v>90</v>
      </c>
      <c r="B9">
        <v>8.35</v>
      </c>
      <c r="C9" t="s">
        <v>57</v>
      </c>
      <c r="D9" t="s">
        <v>124</v>
      </c>
      <c r="E9" t="s">
        <v>265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265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265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265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265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265</v>
      </c>
    </row>
    <row r="15" spans="1:5" x14ac:dyDescent="0.45">
      <c r="A15" t="s">
        <v>97</v>
      </c>
      <c r="B15">
        <v>2.29</v>
      </c>
      <c r="C15" t="s">
        <v>71</v>
      </c>
      <c r="D15" t="s">
        <v>187</v>
      </c>
      <c r="E15" t="s">
        <v>265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265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265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265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265</v>
      </c>
    </row>
    <row r="20" spans="1:5" x14ac:dyDescent="0.45">
      <c r="A20" t="s">
        <v>105</v>
      </c>
      <c r="B20">
        <v>117.7</v>
      </c>
      <c r="C20" t="s">
        <v>49</v>
      </c>
      <c r="D20" t="s">
        <v>135</v>
      </c>
      <c r="E20" t="s">
        <v>265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265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265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265</v>
      </c>
    </row>
    <row r="24" spans="1:5" x14ac:dyDescent="0.45">
      <c r="A24" t="s">
        <v>107</v>
      </c>
      <c r="B24">
        <v>159</v>
      </c>
      <c r="C24" t="s">
        <v>58</v>
      </c>
      <c r="D24" t="s">
        <v>140</v>
      </c>
      <c r="E24" t="s">
        <v>265</v>
      </c>
    </row>
    <row r="25" spans="1:5" x14ac:dyDescent="0.45">
      <c r="A25" t="s">
        <v>107</v>
      </c>
      <c r="B25">
        <v>158</v>
      </c>
      <c r="C25" t="s">
        <v>61</v>
      </c>
      <c r="D25" t="s">
        <v>141</v>
      </c>
      <c r="E25" t="s">
        <v>265</v>
      </c>
    </row>
    <row r="26" spans="1:5" x14ac:dyDescent="0.45">
      <c r="A26" t="s">
        <v>107</v>
      </c>
      <c r="B26">
        <v>143.99</v>
      </c>
      <c r="C26" t="s">
        <v>49</v>
      </c>
      <c r="D26" t="s">
        <v>266</v>
      </c>
      <c r="E26" t="s">
        <v>265</v>
      </c>
    </row>
    <row r="27" spans="1:5" x14ac:dyDescent="0.45">
      <c r="A27" t="s">
        <v>107</v>
      </c>
      <c r="B27">
        <v>160.59</v>
      </c>
      <c r="C27" t="s">
        <v>56</v>
      </c>
      <c r="D27" t="s">
        <v>222</v>
      </c>
      <c r="E27" t="s">
        <v>265</v>
      </c>
    </row>
    <row r="28" spans="1:5" x14ac:dyDescent="0.45">
      <c r="A28" t="s">
        <v>109</v>
      </c>
      <c r="B28">
        <v>149</v>
      </c>
      <c r="C28" t="s">
        <v>58</v>
      </c>
      <c r="D28" t="s">
        <v>143</v>
      </c>
      <c r="E28" t="s">
        <v>265</v>
      </c>
    </row>
    <row r="29" spans="1:5" x14ac:dyDescent="0.45">
      <c r="A29" t="s">
        <v>109</v>
      </c>
      <c r="B29">
        <v>149</v>
      </c>
      <c r="C29" t="s">
        <v>61</v>
      </c>
      <c r="D29" t="s">
        <v>157</v>
      </c>
      <c r="E29" t="s">
        <v>265</v>
      </c>
    </row>
    <row r="30" spans="1:5" x14ac:dyDescent="0.45">
      <c r="A30" t="s">
        <v>109</v>
      </c>
      <c r="B30">
        <v>150</v>
      </c>
      <c r="C30" t="s">
        <v>69</v>
      </c>
      <c r="D30" t="s">
        <v>270</v>
      </c>
      <c r="E30" t="s">
        <v>265</v>
      </c>
    </row>
    <row r="31" spans="1:5" x14ac:dyDescent="0.45">
      <c r="A31" t="s">
        <v>111</v>
      </c>
      <c r="B31">
        <v>289</v>
      </c>
      <c r="C31" t="s">
        <v>58</v>
      </c>
      <c r="D31" t="s">
        <v>112</v>
      </c>
      <c r="E31" t="s">
        <v>265</v>
      </c>
    </row>
    <row r="32" spans="1:5" x14ac:dyDescent="0.45">
      <c r="A32" t="s">
        <v>111</v>
      </c>
      <c r="B32">
        <v>279</v>
      </c>
      <c r="C32" t="s">
        <v>61</v>
      </c>
      <c r="D32" t="s">
        <v>144</v>
      </c>
      <c r="E32" t="s">
        <v>265</v>
      </c>
    </row>
    <row r="33" spans="1:5" x14ac:dyDescent="0.45">
      <c r="A33" t="s">
        <v>111</v>
      </c>
      <c r="B33">
        <v>315.01</v>
      </c>
      <c r="C33" t="s">
        <v>56</v>
      </c>
      <c r="D33" t="s">
        <v>168</v>
      </c>
      <c r="E33" t="s">
        <v>265</v>
      </c>
    </row>
    <row r="34" spans="1:5" x14ac:dyDescent="0.45">
      <c r="A34" t="s">
        <v>113</v>
      </c>
      <c r="B34">
        <v>765</v>
      </c>
      <c r="C34" t="s">
        <v>58</v>
      </c>
      <c r="D34" t="s">
        <v>146</v>
      </c>
      <c r="E34" t="s">
        <v>265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265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265</v>
      </c>
    </row>
    <row r="37" spans="1:5" x14ac:dyDescent="0.45">
      <c r="A37" t="s">
        <v>115</v>
      </c>
      <c r="B37">
        <v>409</v>
      </c>
      <c r="C37" t="s">
        <v>58</v>
      </c>
      <c r="D37" t="s">
        <v>149</v>
      </c>
      <c r="E37" t="s">
        <v>265</v>
      </c>
    </row>
    <row r="38" spans="1:5" x14ac:dyDescent="0.45">
      <c r="A38" t="s">
        <v>115</v>
      </c>
      <c r="B38">
        <v>511.7</v>
      </c>
      <c r="C38" t="s">
        <v>49</v>
      </c>
      <c r="D38" t="s">
        <v>116</v>
      </c>
      <c r="E38" t="s">
        <v>265</v>
      </c>
    </row>
    <row r="39" spans="1:5" x14ac:dyDescent="0.45">
      <c r="A39" t="s">
        <v>115</v>
      </c>
      <c r="B39">
        <v>354.99</v>
      </c>
      <c r="C39" t="s">
        <v>211</v>
      </c>
      <c r="D39" t="s">
        <v>212</v>
      </c>
      <c r="E39" t="s">
        <v>265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265</v>
      </c>
    </row>
    <row r="41" spans="1:5" x14ac:dyDescent="0.45">
      <c r="A41" t="s">
        <v>115</v>
      </c>
      <c r="B41">
        <v>506.37</v>
      </c>
      <c r="C41" t="s">
        <v>54</v>
      </c>
      <c r="D41" t="s">
        <v>220</v>
      </c>
      <c r="E41" t="s">
        <v>265</v>
      </c>
    </row>
    <row r="42" spans="1:5" x14ac:dyDescent="0.45">
      <c r="A42" t="s">
        <v>117</v>
      </c>
      <c r="B42">
        <v>156</v>
      </c>
      <c r="C42" t="s">
        <v>58</v>
      </c>
      <c r="D42" t="s">
        <v>151</v>
      </c>
      <c r="E42" t="s">
        <v>265</v>
      </c>
    </row>
    <row r="43" spans="1:5" x14ac:dyDescent="0.45">
      <c r="A43" t="s">
        <v>117</v>
      </c>
      <c r="B43">
        <v>155.99</v>
      </c>
      <c r="C43" t="s">
        <v>49</v>
      </c>
      <c r="D43" t="s">
        <v>118</v>
      </c>
      <c r="E43" t="s">
        <v>265</v>
      </c>
    </row>
    <row r="44" spans="1:5" x14ac:dyDescent="0.45">
      <c r="A44" t="s">
        <v>117</v>
      </c>
      <c r="B44">
        <v>165</v>
      </c>
      <c r="C44" t="s">
        <v>72</v>
      </c>
      <c r="D44" t="s">
        <v>158</v>
      </c>
      <c r="E44" t="s">
        <v>265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916"/>
  <sheetViews>
    <sheetView tabSelected="1" workbookViewId="0">
      <selection activeCell="A2" sqref="A2:F91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47.796875" customWidth="1"/>
    <col min="5" max="5" width="19.6640625" customWidth="1"/>
    <col min="6" max="6" width="17.86328125" bestFit="1" customWidth="1"/>
    <col min="7" max="7" width="47.796875" bestFit="1" customWidth="1"/>
    <col min="9" max="9" width="50.06640625" bestFit="1" customWidth="1"/>
  </cols>
  <sheetData>
    <row r="1" spans="1:10" ht="15.75" customHeight="1" x14ac:dyDescent="0.5">
      <c r="A1" s="70" t="s">
        <v>24</v>
      </c>
      <c r="B1" s="70" t="s">
        <v>26</v>
      </c>
      <c r="C1" s="70" t="s">
        <v>205</v>
      </c>
      <c r="D1" s="119" t="s">
        <v>223</v>
      </c>
      <c r="E1" s="70" t="s">
        <v>160</v>
      </c>
      <c r="F1" s="83" t="s">
        <v>77</v>
      </c>
      <c r="G1" s="86"/>
      <c r="I1" s="86" t="s">
        <v>224</v>
      </c>
    </row>
    <row r="2" spans="1:10" x14ac:dyDescent="0.45">
      <c r="A2" t="s">
        <v>88</v>
      </c>
      <c r="B2">
        <v>7.22</v>
      </c>
      <c r="C2" t="s">
        <v>58</v>
      </c>
      <c r="D2" t="str">
        <f>VLOOKUP(C2,Consolidated_Location_Table!$B$2:$C$29,2,)</f>
        <v>2455 Paces Ferry Rd SE. Atlanta, GA, 30339</v>
      </c>
      <c r="E2" s="124">
        <v>44854.848611111112</v>
      </c>
      <c r="F2" t="str">
        <f t="shared" ref="F2:F65" si="0">TEXT(E2,"dddd")</f>
        <v>Thursday</v>
      </c>
      <c r="I2" t="str">
        <f t="array" ref="I2:I28">_xlfn.UNIQUE(C2:C996)</f>
        <v>homedepot</v>
      </c>
      <c r="J2">
        <v>0</v>
      </c>
    </row>
    <row r="3" spans="1:10" x14ac:dyDescent="0.45">
      <c r="A3" t="s">
        <v>88</v>
      </c>
      <c r="B3">
        <v>5.99</v>
      </c>
      <c r="C3" t="s">
        <v>61</v>
      </c>
      <c r="D3" t="str">
        <f>VLOOKUP(C3,Consolidated_Location_Table!$B$2:$C$29,2,)</f>
        <v>1000 Lowe's Blvd. Mooresville, NC, 28117</v>
      </c>
      <c r="E3" s="124">
        <v>44854.848611111112</v>
      </c>
      <c r="F3" t="str">
        <f t="shared" si="0"/>
        <v>Thursday</v>
      </c>
      <c r="I3" t="str">
        <v>lowes</v>
      </c>
      <c r="J3">
        <v>1</v>
      </c>
    </row>
    <row r="4" spans="1:10" x14ac:dyDescent="0.45">
      <c r="A4" t="s">
        <v>88</v>
      </c>
      <c r="B4">
        <v>4.7300000000000004</v>
      </c>
      <c r="C4" t="s">
        <v>57</v>
      </c>
      <c r="D4" t="str">
        <f>VLOOKUP(C4,Consolidated_Location_Table!$B$2:$C$29,2,)</f>
        <v>1290 N Hobbie Ave. Kankakee, Illinois, 60901</v>
      </c>
      <c r="E4" s="124">
        <v>44854.848611111112</v>
      </c>
      <c r="F4" t="str">
        <f t="shared" si="0"/>
        <v>Thursday</v>
      </c>
      <c r="I4" t="str">
        <v>gordonelectricsupply</v>
      </c>
      <c r="J4">
        <v>2</v>
      </c>
    </row>
    <row r="5" spans="1:10" x14ac:dyDescent="0.45">
      <c r="A5" t="s">
        <v>88</v>
      </c>
      <c r="B5">
        <v>5.88</v>
      </c>
      <c r="C5" t="s">
        <v>69</v>
      </c>
      <c r="D5" t="str">
        <f>VLOOKUP(C5,Consolidated_Location_Table!$B$2:$C$29,2,)</f>
        <v>6260 Abbott Dr. Omaha, Nebraska, 68110</v>
      </c>
      <c r="E5" s="124">
        <v>44854.848611111112</v>
      </c>
      <c r="F5" t="str">
        <f t="shared" si="0"/>
        <v>Thursday</v>
      </c>
      <c r="I5" t="str">
        <v>supplyworks</v>
      </c>
      <c r="J5">
        <v>3</v>
      </c>
    </row>
    <row r="6" spans="1:10" x14ac:dyDescent="0.45">
      <c r="A6" t="s">
        <v>88</v>
      </c>
      <c r="B6">
        <v>9.09</v>
      </c>
      <c r="C6" t="s">
        <v>56</v>
      </c>
      <c r="D6" t="str">
        <f>VLOOKUP(C6,Consolidated_Location_Table!$B$2:$C$29,2,)</f>
        <v>2025 Hamilton Avenue. San Jose, California, 95125</v>
      </c>
      <c r="E6" s="124">
        <v>44854.848611111112</v>
      </c>
      <c r="F6" t="str">
        <f t="shared" si="0"/>
        <v>Thursday</v>
      </c>
      <c r="I6" t="str">
        <v>ebay</v>
      </c>
      <c r="J6">
        <v>4</v>
      </c>
    </row>
    <row r="7" spans="1:10" x14ac:dyDescent="0.45">
      <c r="A7" t="s">
        <v>90</v>
      </c>
      <c r="B7">
        <v>11.91</v>
      </c>
      <c r="C7" t="s">
        <v>58</v>
      </c>
      <c r="D7" t="str">
        <f>VLOOKUP(C7,Consolidated_Location_Table!$B$2:$C$29,2,)</f>
        <v>2455 Paces Ferry Rd SE. Atlanta, GA, 30339</v>
      </c>
      <c r="E7" s="124">
        <v>44854.848611111112</v>
      </c>
      <c r="F7" t="str">
        <f t="shared" si="0"/>
        <v>Thursday</v>
      </c>
      <c r="I7" t="str">
        <v>ebarnett</v>
      </c>
      <c r="J7">
        <v>5</v>
      </c>
    </row>
    <row r="8" spans="1:10" x14ac:dyDescent="0.45">
      <c r="A8" t="s">
        <v>90</v>
      </c>
      <c r="B8">
        <v>10.47</v>
      </c>
      <c r="C8" t="s">
        <v>55</v>
      </c>
      <c r="D8" t="str">
        <f>VLOOKUP(C8,Consolidated_Location_Table!$B$2:$C$29,2,)</f>
        <v>4601 Bulls Bay Hwy #100. Jacksonville, FL, 32219</v>
      </c>
      <c r="E8" s="124">
        <v>44854.848611111112</v>
      </c>
      <c r="F8" t="str">
        <f t="shared" si="0"/>
        <v>Thursday</v>
      </c>
      <c r="I8" t="str">
        <v>wilmar</v>
      </c>
      <c r="J8">
        <v>6</v>
      </c>
    </row>
    <row r="9" spans="1:10" x14ac:dyDescent="0.45">
      <c r="A9" t="s">
        <v>90</v>
      </c>
      <c r="B9">
        <v>8.36</v>
      </c>
      <c r="C9" t="s">
        <v>57</v>
      </c>
      <c r="D9" t="str">
        <f>VLOOKUP(C9,Consolidated_Location_Table!$B$2:$C$29,2,)</f>
        <v>1290 N Hobbie Ave. Kankakee, Illinois, 60901</v>
      </c>
      <c r="E9" s="124">
        <v>44854.848611111112</v>
      </c>
      <c r="F9" t="str">
        <f t="shared" si="0"/>
        <v>Thursday</v>
      </c>
      <c r="I9" t="str">
        <v>linemen-tools</v>
      </c>
      <c r="J9">
        <v>7</v>
      </c>
    </row>
    <row r="10" spans="1:10" x14ac:dyDescent="0.45">
      <c r="A10" t="s">
        <v>73</v>
      </c>
      <c r="B10">
        <v>20.62</v>
      </c>
      <c r="C10" t="s">
        <v>58</v>
      </c>
      <c r="D10" t="str">
        <f>VLOOKUP(C10,Consolidated_Location_Table!$B$2:$C$29,2,)</f>
        <v>2455 Paces Ferry Rd SE. Atlanta, GA, 30339</v>
      </c>
      <c r="E10" s="124">
        <v>44854.848611111112</v>
      </c>
      <c r="F10" t="str">
        <f t="shared" si="0"/>
        <v>Thursday</v>
      </c>
      <c r="I10" t="str">
        <v>truevalue</v>
      </c>
      <c r="J10">
        <v>8</v>
      </c>
    </row>
    <row r="11" spans="1:10" x14ac:dyDescent="0.45">
      <c r="A11" t="s">
        <v>73</v>
      </c>
      <c r="B11">
        <v>17.55</v>
      </c>
      <c r="C11" t="s">
        <v>71</v>
      </c>
      <c r="D11" t="str">
        <f>VLOOKUP(C11,Consolidated_Location_Table!$B$2:$C$29,2,)</f>
        <v>28 Biopolis Road. Singapore, 138568</v>
      </c>
      <c r="E11" s="124">
        <v>44854.848611111112</v>
      </c>
      <c r="F11" t="str">
        <f t="shared" si="0"/>
        <v>Thursday</v>
      </c>
      <c r="I11" t="str">
        <v>amazon</v>
      </c>
      <c r="J11">
        <v>9</v>
      </c>
    </row>
    <row r="12" spans="1:10" x14ac:dyDescent="0.45">
      <c r="A12" t="s">
        <v>73</v>
      </c>
      <c r="B12">
        <v>8.9</v>
      </c>
      <c r="C12" t="s">
        <v>60</v>
      </c>
      <c r="D12" t="str">
        <f>VLOOKUP(C12,Consolidated_Location_Table!$B$2:$C$29,2,)</f>
        <v>5941 1st Avenue Eastman, GA, 31023</v>
      </c>
      <c r="E12" s="124">
        <v>44854.848611111112</v>
      </c>
      <c r="F12" t="str">
        <f t="shared" si="0"/>
        <v>Thursday</v>
      </c>
      <c r="I12" t="str">
        <v>pinterest</v>
      </c>
      <c r="J12">
        <v>10</v>
      </c>
    </row>
    <row r="13" spans="1:10" x14ac:dyDescent="0.45">
      <c r="A13" t="s">
        <v>73</v>
      </c>
      <c r="B13">
        <v>24.99</v>
      </c>
      <c r="C13" t="s">
        <v>70</v>
      </c>
      <c r="D13" t="str">
        <f>VLOOKUP(C13,Consolidated_Location_Table!$B$2:$C$29,2,)</f>
        <v>8600 W Bryn Mawr Ave. Chicago, IL, 60631</v>
      </c>
      <c r="E13" s="124">
        <v>44854.848611111112</v>
      </c>
      <c r="F13" t="str">
        <f t="shared" si="0"/>
        <v>Thursday</v>
      </c>
      <c r="I13" t="str">
        <v>socalelectric</v>
      </c>
      <c r="J13">
        <v>11</v>
      </c>
    </row>
    <row r="14" spans="1:10" x14ac:dyDescent="0.45">
      <c r="A14" t="s">
        <v>93</v>
      </c>
      <c r="B14">
        <v>3.98</v>
      </c>
      <c r="C14" t="s">
        <v>58</v>
      </c>
      <c r="D14" t="str">
        <f>VLOOKUP(C14,Consolidated_Location_Table!$B$2:$C$29,2,)</f>
        <v>2455 Paces Ferry Rd SE. Atlanta, GA, 30339</v>
      </c>
      <c r="E14" s="124">
        <v>44854.848611111112</v>
      </c>
      <c r="F14" t="str">
        <f t="shared" si="0"/>
        <v>Thursday</v>
      </c>
      <c r="I14" t="str">
        <v>com/products/southwire-romex-simpull-250-ft-14-2-solid-non-metallic-wire-by-the-roll</v>
      </c>
      <c r="J14">
        <v>12</v>
      </c>
    </row>
    <row r="15" spans="1:10" x14ac:dyDescent="0.45">
      <c r="A15" t="s">
        <v>93</v>
      </c>
      <c r="B15">
        <v>5.99</v>
      </c>
      <c r="C15" t="s">
        <v>49</v>
      </c>
      <c r="D15" t="str">
        <f>VLOOKUP(C15,Consolidated_Location_Table!$B$2:$C$29,2,)</f>
        <v>410 Terry Ave N. Seattle, WA, 98109</v>
      </c>
      <c r="E15" s="124">
        <v>44854.848611111112</v>
      </c>
      <c r="F15" t="str">
        <f t="shared" si="0"/>
        <v>Thursday</v>
      </c>
      <c r="I15" t="str">
        <v>dkhardware</v>
      </c>
      <c r="J15">
        <v>13</v>
      </c>
    </row>
    <row r="16" spans="1:10" x14ac:dyDescent="0.45">
      <c r="A16" t="s">
        <v>93</v>
      </c>
      <c r="B16">
        <v>2.1</v>
      </c>
      <c r="C16" t="s">
        <v>71</v>
      </c>
      <c r="D16" t="str">
        <f>VLOOKUP(C16,Consolidated_Location_Table!$B$2:$C$29,2,)</f>
        <v>28 Biopolis Road. Singapore, 138568</v>
      </c>
      <c r="E16" s="124">
        <v>44854.848611111112</v>
      </c>
      <c r="F16" t="str">
        <f t="shared" si="0"/>
        <v>Thursday</v>
      </c>
      <c r="I16" t="str">
        <v>qcsupply</v>
      </c>
      <c r="J16">
        <v>14</v>
      </c>
    </row>
    <row r="17" spans="1:10" x14ac:dyDescent="0.45">
      <c r="A17" t="s">
        <v>95</v>
      </c>
      <c r="B17">
        <v>2.98</v>
      </c>
      <c r="C17" t="s">
        <v>58</v>
      </c>
      <c r="D17" t="str">
        <f>VLOOKUP(C17,Consolidated_Location_Table!$B$2:$C$29,2,)</f>
        <v>2455 Paces Ferry Rd SE. Atlanta, GA, 30339</v>
      </c>
      <c r="E17" s="124">
        <v>44854.848611111112</v>
      </c>
      <c r="F17" t="str">
        <f t="shared" si="0"/>
        <v>Thursday</v>
      </c>
      <c r="I17" t="str">
        <v>cooper-electric</v>
      </c>
      <c r="J17">
        <v>16</v>
      </c>
    </row>
    <row r="18" spans="1:10" x14ac:dyDescent="0.45">
      <c r="A18" t="s">
        <v>95</v>
      </c>
      <c r="B18">
        <v>3.66</v>
      </c>
      <c r="C18" t="s">
        <v>69</v>
      </c>
      <c r="D18" t="str">
        <f>VLOOKUP(C18,Consolidated_Location_Table!$B$2:$C$29,2,)</f>
        <v>6260 Abbott Dr. Omaha, Nebraska, 68110</v>
      </c>
      <c r="E18" s="124">
        <v>44854.848611111112</v>
      </c>
      <c r="F18" t="str">
        <f t="shared" si="0"/>
        <v>Thursday</v>
      </c>
      <c r="I18" t="str">
        <v>wireandcableyourway</v>
      </c>
      <c r="J18">
        <v>17</v>
      </c>
    </row>
    <row r="19" spans="1:10" x14ac:dyDescent="0.45">
      <c r="A19" t="s">
        <v>95</v>
      </c>
      <c r="B19">
        <v>2.98</v>
      </c>
      <c r="C19" t="s">
        <v>64</v>
      </c>
      <c r="D19" t="str">
        <f>VLOOKUP(C19,Consolidated_Location_Table!$B$2:$C$29,2,)</f>
        <v>651 Brannan St. San Francisco, CA, 94107</v>
      </c>
      <c r="E19" s="124">
        <v>44854.848611111112</v>
      </c>
      <c r="F19" t="str">
        <f t="shared" si="0"/>
        <v>Thursday</v>
      </c>
      <c r="I19" t="str">
        <v>com/p/solid-romex-simpull-cu-nm-b-wire-032886163005</v>
      </c>
      <c r="J19">
        <v>18</v>
      </c>
    </row>
    <row r="20" spans="1:10" x14ac:dyDescent="0.45">
      <c r="A20" t="s">
        <v>97</v>
      </c>
      <c r="B20">
        <v>1.1499999999999999</v>
      </c>
      <c r="C20" t="s">
        <v>58</v>
      </c>
      <c r="D20" t="str">
        <f>VLOOKUP(C20,Consolidated_Location_Table!$B$2:$C$29,2,)</f>
        <v>2455 Paces Ferry Rd SE. Atlanta, GA, 30339</v>
      </c>
      <c r="E20" s="124">
        <v>44854.848611111112</v>
      </c>
      <c r="F20" t="str">
        <f t="shared" si="0"/>
        <v>Thursday</v>
      </c>
      <c r="I20" t="str">
        <v>landmsupply</v>
      </c>
      <c r="J20">
        <v>19</v>
      </c>
    </row>
    <row r="21" spans="1:10" x14ac:dyDescent="0.45">
      <c r="A21" t="s">
        <v>99</v>
      </c>
      <c r="B21">
        <v>3.98</v>
      </c>
      <c r="C21" t="s">
        <v>58</v>
      </c>
      <c r="D21" t="str">
        <f>VLOOKUP(C21,Consolidated_Location_Table!$B$2:$C$29,2,)</f>
        <v>2455 Paces Ferry Rd SE. Atlanta, GA, 30339</v>
      </c>
      <c r="E21" s="124">
        <v>44854.848611111112</v>
      </c>
      <c r="F21" t="str">
        <f t="shared" si="0"/>
        <v>Thursday</v>
      </c>
      <c r="I21" t="str">
        <v>superarbor</v>
      </c>
      <c r="J21">
        <v>20</v>
      </c>
    </row>
    <row r="22" spans="1:10" x14ac:dyDescent="0.45">
      <c r="A22" t="s">
        <v>99</v>
      </c>
      <c r="B22">
        <v>5.99</v>
      </c>
      <c r="C22" t="s">
        <v>49</v>
      </c>
      <c r="D22" t="str">
        <f>VLOOKUP(C22,Consolidated_Location_Table!$B$2:$C$29,2,)</f>
        <v>410 Terry Ave N. Seattle, WA, 98109</v>
      </c>
      <c r="E22" s="124">
        <v>44854.848611111112</v>
      </c>
      <c r="F22" t="str">
        <f t="shared" si="0"/>
        <v>Thursday</v>
      </c>
      <c r="I22" t="str">
        <v>menards</v>
      </c>
      <c r="J22">
        <v>21</v>
      </c>
    </row>
    <row r="23" spans="1:10" x14ac:dyDescent="0.45">
      <c r="A23" t="s">
        <v>99</v>
      </c>
      <c r="B23">
        <v>5.99</v>
      </c>
      <c r="C23" t="s">
        <v>61</v>
      </c>
      <c r="D23" t="str">
        <f>VLOOKUP(C23,Consolidated_Location_Table!$B$2:$C$29,2,)</f>
        <v>1000 Lowe's Blvd. Mooresville, NC, 28117</v>
      </c>
      <c r="E23" s="124">
        <v>44854.848611111112</v>
      </c>
      <c r="F23" t="str">
        <f t="shared" si="0"/>
        <v>Thursday</v>
      </c>
      <c r="I23" t="str">
        <v>com/p/halex-screw-emt-conduit-connector-051411262723</v>
      </c>
      <c r="J23">
        <v>22</v>
      </c>
    </row>
    <row r="24" spans="1:10" x14ac:dyDescent="0.45">
      <c r="A24" t="s">
        <v>101</v>
      </c>
      <c r="B24">
        <v>4.5999999999999996</v>
      </c>
      <c r="C24" t="s">
        <v>58</v>
      </c>
      <c r="D24" t="str">
        <f>VLOOKUP(C24,Consolidated_Location_Table!$B$2:$C$29,2,)</f>
        <v>2455 Paces Ferry Rd SE. Atlanta, GA, 30339</v>
      </c>
      <c r="E24" s="124">
        <v>44854.848611111112</v>
      </c>
      <c r="F24" t="str">
        <f t="shared" si="0"/>
        <v>Thursday</v>
      </c>
      <c r="I24" t="str">
        <v>rona</v>
      </c>
      <c r="J24">
        <v>23</v>
      </c>
    </row>
    <row r="25" spans="1:10" x14ac:dyDescent="0.45">
      <c r="A25" t="s">
        <v>101</v>
      </c>
      <c r="B25">
        <v>5.99</v>
      </c>
      <c r="C25" t="s">
        <v>61</v>
      </c>
      <c r="D25" t="str">
        <f>VLOOKUP(C25,Consolidated_Location_Table!$B$2:$C$29,2,)</f>
        <v>1000 Lowe's Blvd. Mooresville, NC, 28117</v>
      </c>
      <c r="E25" s="124">
        <v>44854.848611111112</v>
      </c>
      <c r="F25" t="str">
        <f t="shared" si="0"/>
        <v>Thursday</v>
      </c>
      <c r="I25" t="str">
        <v>com/p/steel-city-emt-conduit-connector-785991183801</v>
      </c>
      <c r="J25">
        <v>24</v>
      </c>
    </row>
    <row r="26" spans="1:10" x14ac:dyDescent="0.45">
      <c r="A26" t="s">
        <v>103</v>
      </c>
      <c r="B26">
        <v>1.6</v>
      </c>
      <c r="C26" t="s">
        <v>58</v>
      </c>
      <c r="D26" t="str">
        <f>VLOOKUP(C26,Consolidated_Location_Table!$B$2:$C$29,2,)</f>
        <v>2455 Paces Ferry Rd SE. Atlanta, GA, 30339</v>
      </c>
      <c r="E26" s="124">
        <v>44854.848611111112</v>
      </c>
      <c r="F26" t="str">
        <f t="shared" si="0"/>
        <v>Thursday</v>
      </c>
      <c r="I26" t="str">
        <v>walmart</v>
      </c>
      <c r="J26">
        <v>25</v>
      </c>
    </row>
    <row r="27" spans="1:10" x14ac:dyDescent="0.45">
      <c r="A27" t="s">
        <v>105</v>
      </c>
      <c r="B27">
        <v>114</v>
      </c>
      <c r="C27" t="s">
        <v>49</v>
      </c>
      <c r="D27" t="str">
        <f>VLOOKUP(C27,Consolidated_Location_Table!$B$2:$C$29,2,)</f>
        <v>410 Terry Ave N. Seattle, WA, 98109</v>
      </c>
      <c r="E27" s="124">
        <v>44854.848611111112</v>
      </c>
      <c r="F27" t="str">
        <f t="shared" si="0"/>
        <v>Thursday</v>
      </c>
      <c r="I27" t="str">
        <v>southwestlumber</v>
      </c>
      <c r="J27">
        <v>26</v>
      </c>
    </row>
    <row r="28" spans="1:10" x14ac:dyDescent="0.45">
      <c r="A28" t="s">
        <v>105</v>
      </c>
      <c r="B28">
        <v>118</v>
      </c>
      <c r="C28" t="s">
        <v>61</v>
      </c>
      <c r="D28" t="str">
        <f>VLOOKUP(C28,Consolidated_Location_Table!$B$2:$C$29,2,)</f>
        <v>1000 Lowe's Blvd. Mooresville, NC, 28117</v>
      </c>
      <c r="E28" s="124">
        <v>44854.848611111112</v>
      </c>
      <c r="F28" t="str">
        <f t="shared" si="0"/>
        <v>Thursday</v>
      </c>
      <c r="I28" t="str">
        <v>ca/1-2-x-10-emt-conduit-1022191</v>
      </c>
      <c r="J28">
        <v>27</v>
      </c>
    </row>
    <row r="29" spans="1:10" x14ac:dyDescent="0.45">
      <c r="A29" t="s">
        <v>105</v>
      </c>
      <c r="B29">
        <v>113.98</v>
      </c>
      <c r="C29" t="s">
        <v>56</v>
      </c>
      <c r="D29" t="str">
        <f>VLOOKUP(C29,Consolidated_Location_Table!$B$2:$C$29,2,)</f>
        <v>2025 Hamilton Avenue. San Jose, California, 95125</v>
      </c>
      <c r="E29" s="124">
        <v>44854.848611111112</v>
      </c>
      <c r="F29" t="str">
        <f t="shared" si="0"/>
        <v>Thursday</v>
      </c>
    </row>
    <row r="30" spans="1:10" x14ac:dyDescent="0.45">
      <c r="A30" t="s">
        <v>105</v>
      </c>
      <c r="B30">
        <v>117</v>
      </c>
      <c r="C30" t="s">
        <v>67</v>
      </c>
      <c r="D30" t="str">
        <f>VLOOKUP(C30,Consolidated_Location_Table!$B$2:$C$29,2,)</f>
        <v>5512 West Pico Blvd. Los Angeles, CA, 90019</v>
      </c>
      <c r="E30" s="124">
        <v>44854.848611111112</v>
      </c>
      <c r="F30" t="str">
        <f t="shared" si="0"/>
        <v>Thursday</v>
      </c>
    </row>
    <row r="31" spans="1:10" x14ac:dyDescent="0.45">
      <c r="A31" t="s">
        <v>105</v>
      </c>
      <c r="B31">
        <v>90</v>
      </c>
      <c r="C31" t="s">
        <v>139</v>
      </c>
      <c r="D31" t="str">
        <f>VLOOKUP(C31,Consolidated_Location_Table!$B$2:$C$29,2,)</f>
        <v>online</v>
      </c>
      <c r="E31" s="124">
        <v>44854.848611111112</v>
      </c>
      <c r="F31" t="str">
        <f t="shared" si="0"/>
        <v>Thursday</v>
      </c>
    </row>
    <row r="32" spans="1:10" x14ac:dyDescent="0.45">
      <c r="A32" t="s">
        <v>107</v>
      </c>
      <c r="B32">
        <v>158</v>
      </c>
      <c r="C32" t="s">
        <v>58</v>
      </c>
      <c r="D32" t="str">
        <f>VLOOKUP(C32,Consolidated_Location_Table!$B$2:$C$29,2,)</f>
        <v>2455 Paces Ferry Rd SE. Atlanta, GA, 30339</v>
      </c>
      <c r="E32" s="124">
        <v>44854.848611111112</v>
      </c>
      <c r="F32" t="str">
        <f t="shared" si="0"/>
        <v>Thursday</v>
      </c>
    </row>
    <row r="33" spans="1:6" x14ac:dyDescent="0.45">
      <c r="A33" t="s">
        <v>107</v>
      </c>
      <c r="B33">
        <v>159</v>
      </c>
      <c r="C33" t="s">
        <v>61</v>
      </c>
      <c r="D33" t="str">
        <f>VLOOKUP(C33,Consolidated_Location_Table!$B$2:$C$29,2,)</f>
        <v>1000 Lowe's Blvd. Mooresville, NC, 28117</v>
      </c>
      <c r="E33" s="124">
        <v>44854.848611111112</v>
      </c>
      <c r="F33" t="str">
        <f t="shared" si="0"/>
        <v>Thursday</v>
      </c>
    </row>
    <row r="34" spans="1:6" x14ac:dyDescent="0.45">
      <c r="A34" t="s">
        <v>107</v>
      </c>
      <c r="B34">
        <v>157</v>
      </c>
      <c r="C34" t="s">
        <v>67</v>
      </c>
      <c r="D34" t="str">
        <f>VLOOKUP(C34,Consolidated_Location_Table!$B$2:$C$29,2,)</f>
        <v>5512 West Pico Blvd. Los Angeles, CA, 90019</v>
      </c>
      <c r="E34" s="124">
        <v>44854.848611111112</v>
      </c>
      <c r="F34" t="str">
        <f t="shared" si="0"/>
        <v>Thursday</v>
      </c>
    </row>
    <row r="35" spans="1:6" x14ac:dyDescent="0.45">
      <c r="A35" t="s">
        <v>107</v>
      </c>
      <c r="B35">
        <v>225.3</v>
      </c>
      <c r="C35" t="s">
        <v>54</v>
      </c>
      <c r="D35" t="str">
        <f>VLOOKUP(C35,Consolidated_Location_Table!$B$2:$C$29,2,)</f>
        <v>1835 E Hallandale Bch 264 Hallandale. Beach, FL, 33009</v>
      </c>
      <c r="E35" s="124">
        <v>44854.848611111112</v>
      </c>
      <c r="F35" t="str">
        <f t="shared" si="0"/>
        <v>Thursday</v>
      </c>
    </row>
    <row r="36" spans="1:6" x14ac:dyDescent="0.45">
      <c r="A36" t="s">
        <v>109</v>
      </c>
      <c r="B36">
        <v>149</v>
      </c>
      <c r="C36" t="s">
        <v>58</v>
      </c>
      <c r="D36" t="str">
        <f>VLOOKUP(C36,Consolidated_Location_Table!$B$2:$C$29,2,)</f>
        <v>2455 Paces Ferry Rd SE. Atlanta, GA, 30339</v>
      </c>
      <c r="E36" s="124">
        <v>44854.848611111112</v>
      </c>
      <c r="F36" t="str">
        <f t="shared" si="0"/>
        <v>Thursday</v>
      </c>
    </row>
    <row r="37" spans="1:6" x14ac:dyDescent="0.45">
      <c r="A37" t="s">
        <v>109</v>
      </c>
      <c r="B37">
        <v>200.02</v>
      </c>
      <c r="C37" t="s">
        <v>54</v>
      </c>
      <c r="D37" t="str">
        <f>VLOOKUP(C37,Consolidated_Location_Table!$B$2:$C$29,2,)</f>
        <v>1835 E Hallandale Bch 264 Hallandale. Beach, FL, 33009</v>
      </c>
      <c r="E37" s="124">
        <v>44854.848611111112</v>
      </c>
      <c r="F37" t="str">
        <f t="shared" si="0"/>
        <v>Thursday</v>
      </c>
    </row>
    <row r="38" spans="1:6" x14ac:dyDescent="0.45">
      <c r="A38" t="s">
        <v>111</v>
      </c>
      <c r="B38">
        <v>289</v>
      </c>
      <c r="C38" t="s">
        <v>58</v>
      </c>
      <c r="D38" t="str">
        <f>VLOOKUP(C38,Consolidated_Location_Table!$B$2:$C$29,2,)</f>
        <v>2455 Paces Ferry Rd SE. Atlanta, GA, 30339</v>
      </c>
      <c r="E38" s="124">
        <v>44854.848611111112</v>
      </c>
      <c r="F38" t="str">
        <f t="shared" si="0"/>
        <v>Thursday</v>
      </c>
    </row>
    <row r="39" spans="1:6" x14ac:dyDescent="0.45">
      <c r="A39" t="s">
        <v>111</v>
      </c>
      <c r="B39">
        <v>289</v>
      </c>
      <c r="C39" t="s">
        <v>61</v>
      </c>
      <c r="D39" t="str">
        <f>VLOOKUP(C39,Consolidated_Location_Table!$B$2:$C$29,2,)</f>
        <v>1000 Lowe's Blvd. Mooresville, NC, 28117</v>
      </c>
      <c r="E39" s="124">
        <v>44854.848611111112</v>
      </c>
      <c r="F39" t="str">
        <f t="shared" si="0"/>
        <v>Thursday</v>
      </c>
    </row>
    <row r="40" spans="1:6" x14ac:dyDescent="0.45">
      <c r="A40" t="s">
        <v>111</v>
      </c>
      <c r="B40">
        <v>339.09</v>
      </c>
      <c r="C40" t="s">
        <v>65</v>
      </c>
      <c r="D40" t="str">
        <f>VLOOKUP(C40,Consolidated_Location_Table!$B$2:$C$29,2,)</f>
        <v>574 Road 11. Schuyler, Nebraska, 68661</v>
      </c>
      <c r="E40" s="124">
        <v>44854.848611111112</v>
      </c>
      <c r="F40" t="str">
        <f t="shared" si="0"/>
        <v>Thursday</v>
      </c>
    </row>
    <row r="41" spans="1:6" x14ac:dyDescent="0.45">
      <c r="A41" t="s">
        <v>113</v>
      </c>
      <c r="B41">
        <v>765</v>
      </c>
      <c r="C41" t="s">
        <v>58</v>
      </c>
      <c r="D41" t="str">
        <f>VLOOKUP(C41,Consolidated_Location_Table!$B$2:$C$29,2,)</f>
        <v>2455 Paces Ferry Rd SE. Atlanta, GA, 30339</v>
      </c>
      <c r="E41" s="124">
        <v>44854.848611111112</v>
      </c>
      <c r="F41" t="str">
        <f t="shared" si="0"/>
        <v>Thursday</v>
      </c>
    </row>
    <row r="42" spans="1:6" x14ac:dyDescent="0.45">
      <c r="A42" t="s">
        <v>113</v>
      </c>
      <c r="B42">
        <v>613.64</v>
      </c>
      <c r="C42" t="s">
        <v>49</v>
      </c>
      <c r="D42" t="str">
        <f>VLOOKUP(C42,Consolidated_Location_Table!$B$2:$C$29,2,)</f>
        <v>410 Terry Ave N. Seattle, WA, 98109</v>
      </c>
      <c r="E42" s="124">
        <v>44854.848611111112</v>
      </c>
      <c r="F42" t="str">
        <f t="shared" si="0"/>
        <v>Thursday</v>
      </c>
    </row>
    <row r="43" spans="1:6" x14ac:dyDescent="0.45">
      <c r="A43" t="s">
        <v>113</v>
      </c>
      <c r="B43">
        <v>1047.78</v>
      </c>
      <c r="C43" t="s">
        <v>56</v>
      </c>
      <c r="D43" t="str">
        <f>VLOOKUP(C43,Consolidated_Location_Table!$B$2:$C$29,2,)</f>
        <v>2025 Hamilton Avenue. San Jose, California, 95125</v>
      </c>
      <c r="E43" s="124">
        <v>44854.848611111112</v>
      </c>
      <c r="F43" t="str">
        <f t="shared" si="0"/>
        <v>Thursday</v>
      </c>
    </row>
    <row r="44" spans="1:6" x14ac:dyDescent="0.45">
      <c r="A44" t="s">
        <v>115</v>
      </c>
      <c r="B44">
        <v>355.5</v>
      </c>
      <c r="C44" t="s">
        <v>61</v>
      </c>
      <c r="D44" t="str">
        <f>VLOOKUP(C44,Consolidated_Location_Table!$B$2:$C$29,2,)</f>
        <v>1000 Lowe's Blvd. Mooresville, NC, 28117</v>
      </c>
      <c r="E44" s="124">
        <v>44854.848611111112</v>
      </c>
      <c r="F44" t="str">
        <f t="shared" si="0"/>
        <v>Thursday</v>
      </c>
    </row>
    <row r="45" spans="1:6" x14ac:dyDescent="0.45">
      <c r="A45" t="s">
        <v>115</v>
      </c>
      <c r="B45">
        <v>425</v>
      </c>
      <c r="C45" t="s">
        <v>58</v>
      </c>
      <c r="D45" t="str">
        <f>VLOOKUP(C45,Consolidated_Location_Table!$B$2:$C$29,2,)</f>
        <v>2455 Paces Ferry Rd SE. Atlanta, GA, 30339</v>
      </c>
      <c r="E45" s="124">
        <v>44854.848611111112</v>
      </c>
      <c r="F45" t="str">
        <f t="shared" si="0"/>
        <v>Thursday</v>
      </c>
    </row>
    <row r="46" spans="1:6" x14ac:dyDescent="0.45">
      <c r="A46" t="s">
        <v>115</v>
      </c>
      <c r="B46">
        <v>460</v>
      </c>
      <c r="C46" t="s">
        <v>49</v>
      </c>
      <c r="D46" t="str">
        <f>VLOOKUP(C46,Consolidated_Location_Table!$B$2:$C$29,2,)</f>
        <v>410 Terry Ave N. Seattle, WA, 98109</v>
      </c>
      <c r="E46" s="124">
        <v>44854.848611111112</v>
      </c>
      <c r="F46" t="str">
        <f t="shared" si="0"/>
        <v>Thursday</v>
      </c>
    </row>
    <row r="47" spans="1:6" x14ac:dyDescent="0.45">
      <c r="A47" t="s">
        <v>115</v>
      </c>
      <c r="B47">
        <v>445.81</v>
      </c>
      <c r="C47" t="s">
        <v>56</v>
      </c>
      <c r="D47" t="str">
        <f>VLOOKUP(C47,Consolidated_Location_Table!$B$2:$C$29,2,)</f>
        <v>2025 Hamilton Avenue. San Jose, California, 95125</v>
      </c>
      <c r="E47" s="124">
        <v>44854.848611111112</v>
      </c>
      <c r="F47" t="str">
        <f t="shared" si="0"/>
        <v>Thursday</v>
      </c>
    </row>
    <row r="48" spans="1:6" x14ac:dyDescent="0.45">
      <c r="A48" t="s">
        <v>117</v>
      </c>
      <c r="B48">
        <v>145</v>
      </c>
      <c r="C48" t="s">
        <v>58</v>
      </c>
      <c r="D48" t="str">
        <f>VLOOKUP(C48,Consolidated_Location_Table!$B$2:$C$29,2,)</f>
        <v>2455 Paces Ferry Rd SE. Atlanta, GA, 30339</v>
      </c>
      <c r="E48" s="124">
        <v>44854.848611111112</v>
      </c>
      <c r="F48" t="str">
        <f t="shared" si="0"/>
        <v>Thursday</v>
      </c>
    </row>
    <row r="49" spans="1:6" x14ac:dyDescent="0.45">
      <c r="A49" t="s">
        <v>117</v>
      </c>
      <c r="B49">
        <v>171.5</v>
      </c>
      <c r="C49" t="s">
        <v>49</v>
      </c>
      <c r="D49" t="str">
        <f>VLOOKUP(C49,Consolidated_Location_Table!$B$2:$C$29,2,)</f>
        <v>410 Terry Ave N. Seattle, WA, 98109</v>
      </c>
      <c r="E49" s="124">
        <v>44854.848611111112</v>
      </c>
      <c r="F49" t="str">
        <f t="shared" si="0"/>
        <v>Thursday</v>
      </c>
    </row>
    <row r="50" spans="1:6" x14ac:dyDescent="0.45">
      <c r="A50" t="s">
        <v>117</v>
      </c>
      <c r="B50">
        <v>398.95</v>
      </c>
      <c r="C50" t="s">
        <v>53</v>
      </c>
      <c r="D50" t="str">
        <f>VLOOKUP(C50,Consolidated_Location_Table!$B$2:$C$29,2,)</f>
        <v>1 Matrix Drive. Monroe, NJ, 08831</v>
      </c>
      <c r="E50" s="124">
        <v>44854.848611111112</v>
      </c>
      <c r="F50" t="str">
        <f t="shared" si="0"/>
        <v>Thursday</v>
      </c>
    </row>
    <row r="51" spans="1:6" x14ac:dyDescent="0.45">
      <c r="A51" t="s">
        <v>88</v>
      </c>
      <c r="B51">
        <v>7.22</v>
      </c>
      <c r="C51" t="s">
        <v>58</v>
      </c>
      <c r="D51" t="str">
        <f>VLOOKUP(C51,Consolidated_Location_Table!$B$2:$C$29,2,)</f>
        <v>2455 Paces Ferry Rd SE. Atlanta, GA, 30339</v>
      </c>
      <c r="E51" s="124">
        <v>44855.663194444453</v>
      </c>
      <c r="F51" t="str">
        <f t="shared" si="0"/>
        <v>Friday</v>
      </c>
    </row>
    <row r="52" spans="1:6" x14ac:dyDescent="0.45">
      <c r="A52" t="s">
        <v>88</v>
      </c>
      <c r="B52">
        <v>5.99</v>
      </c>
      <c r="C52" t="s">
        <v>61</v>
      </c>
      <c r="D52" t="str">
        <f>VLOOKUP(C52,Consolidated_Location_Table!$B$2:$C$29,2,)</f>
        <v>1000 Lowe's Blvd. Mooresville, NC, 28117</v>
      </c>
      <c r="E52" s="124">
        <v>44855.663194444453</v>
      </c>
      <c r="F52" t="str">
        <f t="shared" si="0"/>
        <v>Friday</v>
      </c>
    </row>
    <row r="53" spans="1:6" x14ac:dyDescent="0.45">
      <c r="A53" t="s">
        <v>88</v>
      </c>
      <c r="B53">
        <v>4.7300000000000004</v>
      </c>
      <c r="C53" t="s">
        <v>57</v>
      </c>
      <c r="D53" t="str">
        <f>VLOOKUP(C53,Consolidated_Location_Table!$B$2:$C$29,2,)</f>
        <v>1290 N Hobbie Ave. Kankakee, Illinois, 60901</v>
      </c>
      <c r="E53" s="124">
        <v>44855.663194444453</v>
      </c>
      <c r="F53" t="str">
        <f t="shared" si="0"/>
        <v>Friday</v>
      </c>
    </row>
    <row r="54" spans="1:6" x14ac:dyDescent="0.45">
      <c r="A54" t="s">
        <v>88</v>
      </c>
      <c r="B54">
        <v>5.88</v>
      </c>
      <c r="C54" t="s">
        <v>69</v>
      </c>
      <c r="D54" t="str">
        <f>VLOOKUP(C54,Consolidated_Location_Table!$B$2:$C$29,2,)</f>
        <v>6260 Abbott Dr. Omaha, Nebraska, 68110</v>
      </c>
      <c r="E54" s="124">
        <v>44855.663194444453</v>
      </c>
      <c r="F54" t="str">
        <f t="shared" si="0"/>
        <v>Friday</v>
      </c>
    </row>
    <row r="55" spans="1:6" x14ac:dyDescent="0.45">
      <c r="A55" t="s">
        <v>90</v>
      </c>
      <c r="B55">
        <v>11.91</v>
      </c>
      <c r="C55" t="s">
        <v>58</v>
      </c>
      <c r="D55" t="str">
        <f>VLOOKUP(C55,Consolidated_Location_Table!$B$2:$C$29,2,)</f>
        <v>2455 Paces Ferry Rd SE. Atlanta, GA, 30339</v>
      </c>
      <c r="E55" s="124">
        <v>44855.663194444453</v>
      </c>
      <c r="F55" t="str">
        <f t="shared" si="0"/>
        <v>Friday</v>
      </c>
    </row>
    <row r="56" spans="1:6" x14ac:dyDescent="0.45">
      <c r="A56" t="s">
        <v>90</v>
      </c>
      <c r="B56">
        <v>10.47</v>
      </c>
      <c r="C56" t="s">
        <v>55</v>
      </c>
      <c r="D56" t="str">
        <f>VLOOKUP(C56,Consolidated_Location_Table!$B$2:$C$29,2,)</f>
        <v>4601 Bulls Bay Hwy #100. Jacksonville, FL, 32219</v>
      </c>
      <c r="E56" s="124">
        <v>44855.663194444453</v>
      </c>
      <c r="F56" t="str">
        <f t="shared" si="0"/>
        <v>Friday</v>
      </c>
    </row>
    <row r="57" spans="1:6" x14ac:dyDescent="0.45">
      <c r="A57" t="s">
        <v>90</v>
      </c>
      <c r="B57">
        <v>8.36</v>
      </c>
      <c r="C57" t="s">
        <v>57</v>
      </c>
      <c r="D57" t="str">
        <f>VLOOKUP(C57,Consolidated_Location_Table!$B$2:$C$29,2,)</f>
        <v>1290 N Hobbie Ave. Kankakee, Illinois, 60901</v>
      </c>
      <c r="E57" s="124">
        <v>44855.663194444453</v>
      </c>
      <c r="F57" t="str">
        <f t="shared" si="0"/>
        <v>Friday</v>
      </c>
    </row>
    <row r="58" spans="1:6" x14ac:dyDescent="0.45">
      <c r="A58" t="s">
        <v>73</v>
      </c>
      <c r="B58">
        <v>20.62</v>
      </c>
      <c r="C58" t="s">
        <v>58</v>
      </c>
      <c r="D58" t="str">
        <f>VLOOKUP(C58,Consolidated_Location_Table!$B$2:$C$29,2,)</f>
        <v>2455 Paces Ferry Rd SE. Atlanta, GA, 30339</v>
      </c>
      <c r="E58" s="124">
        <v>44855.663194444453</v>
      </c>
      <c r="F58" t="str">
        <f t="shared" si="0"/>
        <v>Friday</v>
      </c>
    </row>
    <row r="59" spans="1:6" x14ac:dyDescent="0.45">
      <c r="A59" t="s">
        <v>73</v>
      </c>
      <c r="B59">
        <v>17.55</v>
      </c>
      <c r="C59" t="s">
        <v>71</v>
      </c>
      <c r="D59" t="str">
        <f>VLOOKUP(C59,Consolidated_Location_Table!$B$2:$C$29,2,)</f>
        <v>28 Biopolis Road. Singapore, 138568</v>
      </c>
      <c r="E59" s="124">
        <v>44855.663194444453</v>
      </c>
      <c r="F59" t="str">
        <f t="shared" si="0"/>
        <v>Friday</v>
      </c>
    </row>
    <row r="60" spans="1:6" x14ac:dyDescent="0.45">
      <c r="A60" t="s">
        <v>73</v>
      </c>
      <c r="B60">
        <v>24.99</v>
      </c>
      <c r="C60" t="s">
        <v>70</v>
      </c>
      <c r="D60" t="str">
        <f>VLOOKUP(C60,Consolidated_Location_Table!$B$2:$C$29,2,)</f>
        <v>8600 W Bryn Mawr Ave. Chicago, IL, 60631</v>
      </c>
      <c r="E60" s="124">
        <v>44855.663194444453</v>
      </c>
      <c r="F60" t="str">
        <f t="shared" si="0"/>
        <v>Friday</v>
      </c>
    </row>
    <row r="61" spans="1:6" x14ac:dyDescent="0.45">
      <c r="A61" t="s">
        <v>73</v>
      </c>
      <c r="B61">
        <v>34.229999999999997</v>
      </c>
      <c r="C61" t="s">
        <v>55</v>
      </c>
      <c r="D61" t="str">
        <f>VLOOKUP(C61,Consolidated_Location_Table!$B$2:$C$29,2,)</f>
        <v>4601 Bulls Bay Hwy #100. Jacksonville, FL, 32219</v>
      </c>
      <c r="E61" s="124">
        <v>44855.663194444453</v>
      </c>
      <c r="F61" t="str">
        <f t="shared" si="0"/>
        <v>Friday</v>
      </c>
    </row>
    <row r="62" spans="1:6" x14ac:dyDescent="0.45">
      <c r="A62" t="s">
        <v>93</v>
      </c>
      <c r="B62">
        <v>3.98</v>
      </c>
      <c r="C62" t="s">
        <v>58</v>
      </c>
      <c r="D62" t="str">
        <f>VLOOKUP(C62,Consolidated_Location_Table!$B$2:$C$29,2,)</f>
        <v>2455 Paces Ferry Rd SE. Atlanta, GA, 30339</v>
      </c>
      <c r="E62" s="124">
        <v>44855.663194444453</v>
      </c>
      <c r="F62" t="str">
        <f t="shared" si="0"/>
        <v>Friday</v>
      </c>
    </row>
    <row r="63" spans="1:6" x14ac:dyDescent="0.45">
      <c r="A63" t="s">
        <v>93</v>
      </c>
      <c r="B63">
        <v>5.99</v>
      </c>
      <c r="C63" t="s">
        <v>49</v>
      </c>
      <c r="D63" t="str">
        <f>VLOOKUP(C63,Consolidated_Location_Table!$B$2:$C$29,2,)</f>
        <v>410 Terry Ave N. Seattle, WA, 98109</v>
      </c>
      <c r="E63" s="124">
        <v>44855.663194444453</v>
      </c>
      <c r="F63" t="str">
        <f t="shared" si="0"/>
        <v>Friday</v>
      </c>
    </row>
    <row r="64" spans="1:6" x14ac:dyDescent="0.45">
      <c r="A64" t="s">
        <v>93</v>
      </c>
      <c r="B64">
        <v>2.1</v>
      </c>
      <c r="C64" t="s">
        <v>71</v>
      </c>
      <c r="D64" t="str">
        <f>VLOOKUP(C64,Consolidated_Location_Table!$B$2:$C$29,2,)</f>
        <v>28 Biopolis Road. Singapore, 138568</v>
      </c>
      <c r="E64" s="124">
        <v>44855.663194444453</v>
      </c>
      <c r="F64" t="str">
        <f t="shared" si="0"/>
        <v>Friday</v>
      </c>
    </row>
    <row r="65" spans="1:6" x14ac:dyDescent="0.45">
      <c r="A65" t="s">
        <v>95</v>
      </c>
      <c r="B65">
        <v>2.98</v>
      </c>
      <c r="C65" t="s">
        <v>58</v>
      </c>
      <c r="D65" t="str">
        <f>VLOOKUP(C65,Consolidated_Location_Table!$B$2:$C$29,2,)</f>
        <v>2455 Paces Ferry Rd SE. Atlanta, GA, 30339</v>
      </c>
      <c r="E65" s="124">
        <v>44855.663194444453</v>
      </c>
      <c r="F65" t="str">
        <f t="shared" si="0"/>
        <v>Friday</v>
      </c>
    </row>
    <row r="66" spans="1:6" x14ac:dyDescent="0.45">
      <c r="A66" t="s">
        <v>95</v>
      </c>
      <c r="B66">
        <v>3.66</v>
      </c>
      <c r="C66" t="s">
        <v>69</v>
      </c>
      <c r="D66" t="str">
        <f>VLOOKUP(C66,Consolidated_Location_Table!$B$2:$C$29,2,)</f>
        <v>6260 Abbott Dr. Omaha, Nebraska, 68110</v>
      </c>
      <c r="E66" s="124">
        <v>44855.663194444453</v>
      </c>
      <c r="F66" t="str">
        <f t="shared" ref="F66:F129" si="1">TEXT(E66,"dddd")</f>
        <v>Friday</v>
      </c>
    </row>
    <row r="67" spans="1:6" x14ac:dyDescent="0.45">
      <c r="A67" t="s">
        <v>95</v>
      </c>
      <c r="B67">
        <v>3.48</v>
      </c>
      <c r="C67" t="s">
        <v>61</v>
      </c>
      <c r="D67" t="str">
        <f>VLOOKUP(C67,Consolidated_Location_Table!$B$2:$C$29,2,)</f>
        <v>1000 Lowe's Blvd. Mooresville, NC, 28117</v>
      </c>
      <c r="E67" s="124">
        <v>44855.663194444453</v>
      </c>
      <c r="F67" t="str">
        <f t="shared" si="1"/>
        <v>Friday</v>
      </c>
    </row>
    <row r="68" spans="1:6" x14ac:dyDescent="0.45">
      <c r="A68" t="s">
        <v>95</v>
      </c>
      <c r="B68">
        <v>2.98</v>
      </c>
      <c r="C68" t="s">
        <v>64</v>
      </c>
      <c r="D68" t="str">
        <f>VLOOKUP(C68,Consolidated_Location_Table!$B$2:$C$29,2,)</f>
        <v>651 Brannan St. San Francisco, CA, 94107</v>
      </c>
      <c r="E68" s="124">
        <v>44855.663194444453</v>
      </c>
      <c r="F68" t="str">
        <f t="shared" si="1"/>
        <v>Friday</v>
      </c>
    </row>
    <row r="69" spans="1:6" x14ac:dyDescent="0.45">
      <c r="A69" t="s">
        <v>97</v>
      </c>
      <c r="B69">
        <v>1.1499999999999999</v>
      </c>
      <c r="C69" t="s">
        <v>58</v>
      </c>
      <c r="D69" t="str">
        <f>VLOOKUP(C69,Consolidated_Location_Table!$B$2:$C$29,2,)</f>
        <v>2455 Paces Ferry Rd SE. Atlanta, GA, 30339</v>
      </c>
      <c r="E69" s="124">
        <v>44855.663194444453</v>
      </c>
      <c r="F69" t="str">
        <f t="shared" si="1"/>
        <v>Friday</v>
      </c>
    </row>
    <row r="70" spans="1:6" x14ac:dyDescent="0.45">
      <c r="A70" t="s">
        <v>99</v>
      </c>
      <c r="B70">
        <v>3.98</v>
      </c>
      <c r="C70" t="s">
        <v>58</v>
      </c>
      <c r="D70" t="str">
        <f>VLOOKUP(C70,Consolidated_Location_Table!$B$2:$C$29,2,)</f>
        <v>2455 Paces Ferry Rd SE. Atlanta, GA, 30339</v>
      </c>
      <c r="E70" s="124">
        <v>44855.663194444453</v>
      </c>
      <c r="F70" t="str">
        <f t="shared" si="1"/>
        <v>Friday</v>
      </c>
    </row>
    <row r="71" spans="1:6" x14ac:dyDescent="0.45">
      <c r="A71" t="s">
        <v>99</v>
      </c>
      <c r="B71">
        <v>5.99</v>
      </c>
      <c r="C71" t="s">
        <v>49</v>
      </c>
      <c r="D71" t="str">
        <f>VLOOKUP(C71,Consolidated_Location_Table!$B$2:$C$29,2,)</f>
        <v>410 Terry Ave N. Seattle, WA, 98109</v>
      </c>
      <c r="E71" s="124">
        <v>44855.663194444453</v>
      </c>
      <c r="F71" t="str">
        <f t="shared" si="1"/>
        <v>Friday</v>
      </c>
    </row>
    <row r="72" spans="1:6" x14ac:dyDescent="0.45">
      <c r="A72" t="s">
        <v>99</v>
      </c>
      <c r="B72">
        <v>5.99</v>
      </c>
      <c r="C72" t="s">
        <v>61</v>
      </c>
      <c r="D72" t="str">
        <f>VLOOKUP(C72,Consolidated_Location_Table!$B$2:$C$29,2,)</f>
        <v>1000 Lowe's Blvd. Mooresville, NC, 28117</v>
      </c>
      <c r="E72" s="124">
        <v>44855.663194444453</v>
      </c>
      <c r="F72" t="str">
        <f t="shared" si="1"/>
        <v>Friday</v>
      </c>
    </row>
    <row r="73" spans="1:6" x14ac:dyDescent="0.45">
      <c r="A73" t="s">
        <v>101</v>
      </c>
      <c r="B73">
        <v>4.5999999999999996</v>
      </c>
      <c r="C73" t="s">
        <v>58</v>
      </c>
      <c r="D73" t="str">
        <f>VLOOKUP(C73,Consolidated_Location_Table!$B$2:$C$29,2,)</f>
        <v>2455 Paces Ferry Rd SE. Atlanta, GA, 30339</v>
      </c>
      <c r="E73" s="124">
        <v>44855.663194444453</v>
      </c>
      <c r="F73" t="str">
        <f t="shared" si="1"/>
        <v>Friday</v>
      </c>
    </row>
    <row r="74" spans="1:6" x14ac:dyDescent="0.45">
      <c r="A74" t="s">
        <v>101</v>
      </c>
      <c r="B74">
        <v>5.99</v>
      </c>
      <c r="C74" t="s">
        <v>61</v>
      </c>
      <c r="D74" t="str">
        <f>VLOOKUP(C74,Consolidated_Location_Table!$B$2:$C$29,2,)</f>
        <v>1000 Lowe's Blvd. Mooresville, NC, 28117</v>
      </c>
      <c r="E74" s="124">
        <v>44855.663194444453</v>
      </c>
      <c r="F74" t="str">
        <f t="shared" si="1"/>
        <v>Friday</v>
      </c>
    </row>
    <row r="75" spans="1:6" x14ac:dyDescent="0.45">
      <c r="A75" t="s">
        <v>103</v>
      </c>
      <c r="B75">
        <v>1.6</v>
      </c>
      <c r="C75" t="s">
        <v>58</v>
      </c>
      <c r="D75" t="str">
        <f>VLOOKUP(C75,Consolidated_Location_Table!$B$2:$C$29,2,)</f>
        <v>2455 Paces Ferry Rd SE. Atlanta, GA, 30339</v>
      </c>
      <c r="E75" s="124">
        <v>44855.663194444453</v>
      </c>
      <c r="F75" t="str">
        <f t="shared" si="1"/>
        <v>Friday</v>
      </c>
    </row>
    <row r="76" spans="1:6" x14ac:dyDescent="0.45">
      <c r="A76" t="s">
        <v>105</v>
      </c>
      <c r="B76">
        <v>114</v>
      </c>
      <c r="C76" t="s">
        <v>49</v>
      </c>
      <c r="D76" t="str">
        <f>VLOOKUP(C76,Consolidated_Location_Table!$B$2:$C$29,2,)</f>
        <v>410 Terry Ave N. Seattle, WA, 98109</v>
      </c>
      <c r="E76" s="124">
        <v>44855.663194444453</v>
      </c>
      <c r="F76" t="str">
        <f t="shared" si="1"/>
        <v>Friday</v>
      </c>
    </row>
    <row r="77" spans="1:6" x14ac:dyDescent="0.45">
      <c r="A77" t="s">
        <v>105</v>
      </c>
      <c r="B77">
        <v>118</v>
      </c>
      <c r="C77" t="s">
        <v>61</v>
      </c>
      <c r="D77" t="str">
        <f>VLOOKUP(C77,Consolidated_Location_Table!$B$2:$C$29,2,)</f>
        <v>1000 Lowe's Blvd. Mooresville, NC, 28117</v>
      </c>
      <c r="E77" s="124">
        <v>44855.663194444453</v>
      </c>
      <c r="F77" t="str">
        <f t="shared" si="1"/>
        <v>Friday</v>
      </c>
    </row>
    <row r="78" spans="1:6" x14ac:dyDescent="0.45">
      <c r="A78" t="s">
        <v>105</v>
      </c>
      <c r="B78">
        <v>113.98</v>
      </c>
      <c r="C78" t="s">
        <v>56</v>
      </c>
      <c r="D78" t="str">
        <f>VLOOKUP(C78,Consolidated_Location_Table!$B$2:$C$29,2,)</f>
        <v>2025 Hamilton Avenue. San Jose, California, 95125</v>
      </c>
      <c r="E78" s="124">
        <v>44855.663194444453</v>
      </c>
      <c r="F78" t="str">
        <f t="shared" si="1"/>
        <v>Friday</v>
      </c>
    </row>
    <row r="79" spans="1:6" x14ac:dyDescent="0.45">
      <c r="A79" t="s">
        <v>105</v>
      </c>
      <c r="B79">
        <v>117</v>
      </c>
      <c r="C79" t="s">
        <v>67</v>
      </c>
      <c r="D79" t="str">
        <f>VLOOKUP(C79,Consolidated_Location_Table!$B$2:$C$29,2,)</f>
        <v>5512 West Pico Blvd. Los Angeles, CA, 90019</v>
      </c>
      <c r="E79" s="124">
        <v>44855.663194444453</v>
      </c>
      <c r="F79" t="str">
        <f t="shared" si="1"/>
        <v>Friday</v>
      </c>
    </row>
    <row r="80" spans="1:6" x14ac:dyDescent="0.45">
      <c r="A80" t="s">
        <v>107</v>
      </c>
      <c r="B80">
        <v>158</v>
      </c>
      <c r="C80" t="s">
        <v>58</v>
      </c>
      <c r="D80" t="str">
        <f>VLOOKUP(C80,Consolidated_Location_Table!$B$2:$C$29,2,)</f>
        <v>2455 Paces Ferry Rd SE. Atlanta, GA, 30339</v>
      </c>
      <c r="E80" s="124">
        <v>44855.663194444453</v>
      </c>
      <c r="F80" t="str">
        <f t="shared" si="1"/>
        <v>Friday</v>
      </c>
    </row>
    <row r="81" spans="1:6" x14ac:dyDescent="0.45">
      <c r="A81" t="s">
        <v>107</v>
      </c>
      <c r="B81">
        <v>158</v>
      </c>
      <c r="C81" t="s">
        <v>61</v>
      </c>
      <c r="D81" t="str">
        <f>VLOOKUP(C81,Consolidated_Location_Table!$B$2:$C$29,2,)</f>
        <v>1000 Lowe's Blvd. Mooresville, NC, 28117</v>
      </c>
      <c r="E81" s="124">
        <v>44855.663194444453</v>
      </c>
      <c r="F81" t="str">
        <f t="shared" si="1"/>
        <v>Friday</v>
      </c>
    </row>
    <row r="82" spans="1:6" x14ac:dyDescent="0.45">
      <c r="A82" t="s">
        <v>109</v>
      </c>
      <c r="B82">
        <v>149</v>
      </c>
      <c r="C82" t="s">
        <v>58</v>
      </c>
      <c r="D82" t="str">
        <f>VLOOKUP(C82,Consolidated_Location_Table!$B$2:$C$29,2,)</f>
        <v>2455 Paces Ferry Rd SE. Atlanta, GA, 30339</v>
      </c>
      <c r="E82" s="124">
        <v>44855.663194444453</v>
      </c>
      <c r="F82" t="str">
        <f t="shared" si="1"/>
        <v>Friday</v>
      </c>
    </row>
    <row r="83" spans="1:6" x14ac:dyDescent="0.45">
      <c r="A83" t="s">
        <v>109</v>
      </c>
      <c r="B83">
        <v>149</v>
      </c>
      <c r="C83" t="s">
        <v>61</v>
      </c>
      <c r="D83" t="str">
        <f>VLOOKUP(C83,Consolidated_Location_Table!$B$2:$C$29,2,)</f>
        <v>1000 Lowe's Blvd. Mooresville, NC, 28117</v>
      </c>
      <c r="E83" s="124">
        <v>44855.663194444453</v>
      </c>
      <c r="F83" t="str">
        <f t="shared" si="1"/>
        <v>Friday</v>
      </c>
    </row>
    <row r="84" spans="1:6" x14ac:dyDescent="0.45">
      <c r="A84" t="s">
        <v>109</v>
      </c>
      <c r="B84">
        <v>200.02</v>
      </c>
      <c r="C84" t="s">
        <v>54</v>
      </c>
      <c r="D84" t="str">
        <f>VLOOKUP(C84,Consolidated_Location_Table!$B$2:$C$29,2,)</f>
        <v>1835 E Hallandale Bch 264 Hallandale. Beach, FL, 33009</v>
      </c>
      <c r="E84" s="124">
        <v>44855.663194444453</v>
      </c>
      <c r="F84" t="str">
        <f t="shared" si="1"/>
        <v>Friday</v>
      </c>
    </row>
    <row r="85" spans="1:6" x14ac:dyDescent="0.45">
      <c r="A85" t="s">
        <v>111</v>
      </c>
      <c r="B85">
        <v>289</v>
      </c>
      <c r="C85" t="s">
        <v>58</v>
      </c>
      <c r="D85" t="str">
        <f>VLOOKUP(C85,Consolidated_Location_Table!$B$2:$C$29,2,)</f>
        <v>2455 Paces Ferry Rd SE. Atlanta, GA, 30339</v>
      </c>
      <c r="E85" s="124">
        <v>44855.663194444453</v>
      </c>
      <c r="F85" t="str">
        <f t="shared" si="1"/>
        <v>Friday</v>
      </c>
    </row>
    <row r="86" spans="1:6" x14ac:dyDescent="0.45">
      <c r="A86" t="s">
        <v>111</v>
      </c>
      <c r="B86">
        <v>279</v>
      </c>
      <c r="C86" t="s">
        <v>61</v>
      </c>
      <c r="D86" t="str">
        <f>VLOOKUP(C86,Consolidated_Location_Table!$B$2:$C$29,2,)</f>
        <v>1000 Lowe's Blvd. Mooresville, NC, 28117</v>
      </c>
      <c r="E86" s="124">
        <v>44855.663194444453</v>
      </c>
      <c r="F86" t="str">
        <f t="shared" si="1"/>
        <v>Friday</v>
      </c>
    </row>
    <row r="87" spans="1:6" x14ac:dyDescent="0.45">
      <c r="A87" t="s">
        <v>111</v>
      </c>
      <c r="B87">
        <v>339.09</v>
      </c>
      <c r="C87" t="s">
        <v>65</v>
      </c>
      <c r="D87" t="str">
        <f>VLOOKUP(C87,Consolidated_Location_Table!$B$2:$C$29,2,)</f>
        <v>574 Road 11. Schuyler, Nebraska, 68661</v>
      </c>
      <c r="E87" s="124">
        <v>44855.663194444453</v>
      </c>
      <c r="F87" t="str">
        <f t="shared" si="1"/>
        <v>Friday</v>
      </c>
    </row>
    <row r="88" spans="1:6" x14ac:dyDescent="0.45">
      <c r="A88" t="s">
        <v>113</v>
      </c>
      <c r="B88">
        <v>765</v>
      </c>
      <c r="C88" t="s">
        <v>58</v>
      </c>
      <c r="D88" t="str">
        <f>VLOOKUP(C88,Consolidated_Location_Table!$B$2:$C$29,2,)</f>
        <v>2455 Paces Ferry Rd SE. Atlanta, GA, 30339</v>
      </c>
      <c r="E88" s="124">
        <v>44855.663194444453</v>
      </c>
      <c r="F88" t="str">
        <f t="shared" si="1"/>
        <v>Friday</v>
      </c>
    </row>
    <row r="89" spans="1:6" x14ac:dyDescent="0.45">
      <c r="A89" t="s">
        <v>113</v>
      </c>
      <c r="B89">
        <v>613.64</v>
      </c>
      <c r="C89" t="s">
        <v>49</v>
      </c>
      <c r="D89" t="str">
        <f>VLOOKUP(C89,Consolidated_Location_Table!$B$2:$C$29,2,)</f>
        <v>410 Terry Ave N. Seattle, WA, 98109</v>
      </c>
      <c r="E89" s="124">
        <v>44855.663194444453</v>
      </c>
      <c r="F89" t="str">
        <f t="shared" si="1"/>
        <v>Friday</v>
      </c>
    </row>
    <row r="90" spans="1:6" x14ac:dyDescent="0.45">
      <c r="A90" t="s">
        <v>113</v>
      </c>
      <c r="B90">
        <v>1047.78</v>
      </c>
      <c r="C90" t="s">
        <v>56</v>
      </c>
      <c r="D90" t="str">
        <f>VLOOKUP(C90,Consolidated_Location_Table!$B$2:$C$29,2,)</f>
        <v>2025 Hamilton Avenue. San Jose, California, 95125</v>
      </c>
      <c r="E90" s="124">
        <v>44855.663194444453</v>
      </c>
      <c r="F90" t="str">
        <f t="shared" si="1"/>
        <v>Friday</v>
      </c>
    </row>
    <row r="91" spans="1:6" x14ac:dyDescent="0.45">
      <c r="A91" t="s">
        <v>115</v>
      </c>
      <c r="B91">
        <v>445.81</v>
      </c>
      <c r="C91" t="s">
        <v>56</v>
      </c>
      <c r="D91" t="str">
        <f>VLOOKUP(C91,Consolidated_Location_Table!$B$2:$C$29,2,)</f>
        <v>2025 Hamilton Avenue. San Jose, California, 95125</v>
      </c>
      <c r="E91" s="124">
        <v>44855.663194444453</v>
      </c>
      <c r="F91" t="str">
        <f t="shared" si="1"/>
        <v>Friday</v>
      </c>
    </row>
    <row r="92" spans="1:6" x14ac:dyDescent="0.45">
      <c r="A92" t="s">
        <v>117</v>
      </c>
      <c r="B92">
        <v>156</v>
      </c>
      <c r="C92" t="s">
        <v>58</v>
      </c>
      <c r="D92" t="str">
        <f>VLOOKUP(C92,Consolidated_Location_Table!$B$2:$C$29,2,)</f>
        <v>2455 Paces Ferry Rd SE. Atlanta, GA, 30339</v>
      </c>
      <c r="E92" s="124">
        <v>44855.663194444453</v>
      </c>
      <c r="F92" t="str">
        <f t="shared" si="1"/>
        <v>Friday</v>
      </c>
    </row>
    <row r="93" spans="1:6" x14ac:dyDescent="0.45">
      <c r="A93" t="s">
        <v>117</v>
      </c>
      <c r="B93">
        <v>171.49</v>
      </c>
      <c r="C93" t="s">
        <v>49</v>
      </c>
      <c r="D93" t="str">
        <f>VLOOKUP(C93,Consolidated_Location_Table!$B$2:$C$29,2,)</f>
        <v>410 Terry Ave N. Seattle, WA, 98109</v>
      </c>
      <c r="E93" s="124">
        <v>44855.663194444453</v>
      </c>
      <c r="F93" t="str">
        <f t="shared" si="1"/>
        <v>Friday</v>
      </c>
    </row>
    <row r="94" spans="1:6" x14ac:dyDescent="0.45">
      <c r="A94" t="s">
        <v>117</v>
      </c>
      <c r="B94">
        <v>398.95</v>
      </c>
      <c r="C94" t="s">
        <v>53</v>
      </c>
      <c r="D94" t="str">
        <f>VLOOKUP(C94,Consolidated_Location_Table!$B$2:$C$29,2,)</f>
        <v>1 Matrix Drive. Monroe, NJ, 08831</v>
      </c>
      <c r="E94" s="124">
        <v>44855.663194444453</v>
      </c>
      <c r="F94" t="str">
        <f t="shared" si="1"/>
        <v>Friday</v>
      </c>
    </row>
    <row r="95" spans="1:6" x14ac:dyDescent="0.45">
      <c r="A95" t="s">
        <v>117</v>
      </c>
      <c r="B95">
        <v>165</v>
      </c>
      <c r="C95" t="s">
        <v>72</v>
      </c>
      <c r="D95" t="str">
        <f>VLOOKUP(C95,Consolidated_Location_Table!$B$2:$C$29,2,)</f>
        <v>1431 7th St Ste 204. Santa Monica, California, 90401</v>
      </c>
      <c r="E95" s="124">
        <v>44855.663194444453</v>
      </c>
      <c r="F95" t="str">
        <f t="shared" si="1"/>
        <v>Friday</v>
      </c>
    </row>
    <row r="96" spans="1:6" x14ac:dyDescent="0.45">
      <c r="A96" t="s">
        <v>88</v>
      </c>
      <c r="B96">
        <v>7.22</v>
      </c>
      <c r="C96" t="s">
        <v>58</v>
      </c>
      <c r="D96" t="str">
        <f>VLOOKUP(C96,Consolidated_Location_Table!$B$2:$C$29,2,)</f>
        <v>2455 Paces Ferry Rd SE. Atlanta, GA, 30339</v>
      </c>
      <c r="E96" s="124">
        <v>44856.848611111112</v>
      </c>
      <c r="F96" t="str">
        <f t="shared" si="1"/>
        <v>Saturday</v>
      </c>
    </row>
    <row r="97" spans="1:6" x14ac:dyDescent="0.45">
      <c r="A97" t="s">
        <v>88</v>
      </c>
      <c r="B97">
        <v>5.99</v>
      </c>
      <c r="C97" t="s">
        <v>61</v>
      </c>
      <c r="D97" t="str">
        <f>VLOOKUP(C97,Consolidated_Location_Table!$B$2:$C$29,2,)</f>
        <v>1000 Lowe's Blvd. Mooresville, NC, 28117</v>
      </c>
      <c r="E97" s="124">
        <v>44856.848611111112</v>
      </c>
      <c r="F97" t="str">
        <f t="shared" si="1"/>
        <v>Saturday</v>
      </c>
    </row>
    <row r="98" spans="1:6" x14ac:dyDescent="0.45">
      <c r="A98" t="s">
        <v>88</v>
      </c>
      <c r="B98">
        <v>4.7300000000000004</v>
      </c>
      <c r="C98" t="s">
        <v>57</v>
      </c>
      <c r="D98" t="str">
        <f>VLOOKUP(C98,Consolidated_Location_Table!$B$2:$C$29,2,)</f>
        <v>1290 N Hobbie Ave. Kankakee, Illinois, 60901</v>
      </c>
      <c r="E98" s="124">
        <v>44856.848611111112</v>
      </c>
      <c r="F98" t="str">
        <f t="shared" si="1"/>
        <v>Saturday</v>
      </c>
    </row>
    <row r="99" spans="1:6" x14ac:dyDescent="0.45">
      <c r="A99" t="s">
        <v>88</v>
      </c>
      <c r="B99">
        <v>5.88</v>
      </c>
      <c r="C99" t="s">
        <v>69</v>
      </c>
      <c r="D99" t="str">
        <f>VLOOKUP(C99,Consolidated_Location_Table!$B$2:$C$29,2,)</f>
        <v>6260 Abbott Dr. Omaha, Nebraska, 68110</v>
      </c>
      <c r="E99" s="124">
        <v>44856.848611111112</v>
      </c>
      <c r="F99" t="str">
        <f t="shared" si="1"/>
        <v>Saturday</v>
      </c>
    </row>
    <row r="100" spans="1:6" x14ac:dyDescent="0.45">
      <c r="A100" t="s">
        <v>90</v>
      </c>
      <c r="B100">
        <v>11.91</v>
      </c>
      <c r="C100" t="s">
        <v>58</v>
      </c>
      <c r="D100" t="str">
        <f>VLOOKUP(C100,Consolidated_Location_Table!$B$2:$C$29,2,)</f>
        <v>2455 Paces Ferry Rd SE. Atlanta, GA, 30339</v>
      </c>
      <c r="E100" s="124">
        <v>44856.848611111112</v>
      </c>
      <c r="F100" t="str">
        <f t="shared" si="1"/>
        <v>Saturday</v>
      </c>
    </row>
    <row r="101" spans="1:6" x14ac:dyDescent="0.45">
      <c r="A101" t="s">
        <v>90</v>
      </c>
      <c r="B101">
        <v>10.47</v>
      </c>
      <c r="C101" t="s">
        <v>55</v>
      </c>
      <c r="D101" t="str">
        <f>VLOOKUP(C101,Consolidated_Location_Table!$B$2:$C$29,2,)</f>
        <v>4601 Bulls Bay Hwy #100. Jacksonville, FL, 32219</v>
      </c>
      <c r="E101" s="124">
        <v>44856.848611111112</v>
      </c>
      <c r="F101" t="str">
        <f t="shared" si="1"/>
        <v>Saturday</v>
      </c>
    </row>
    <row r="102" spans="1:6" x14ac:dyDescent="0.45">
      <c r="A102" t="s">
        <v>90</v>
      </c>
      <c r="B102">
        <v>8.36</v>
      </c>
      <c r="C102" t="s">
        <v>57</v>
      </c>
      <c r="D102" t="str">
        <f>VLOOKUP(C102,Consolidated_Location_Table!$B$2:$C$29,2,)</f>
        <v>1290 N Hobbie Ave. Kankakee, Illinois, 60901</v>
      </c>
      <c r="E102" s="124">
        <v>44856.848611111112</v>
      </c>
      <c r="F102" t="str">
        <f t="shared" si="1"/>
        <v>Saturday</v>
      </c>
    </row>
    <row r="103" spans="1:6" x14ac:dyDescent="0.45">
      <c r="A103" t="s">
        <v>73</v>
      </c>
      <c r="B103">
        <v>8.9</v>
      </c>
      <c r="C103" t="s">
        <v>60</v>
      </c>
      <c r="D103" t="str">
        <f>VLOOKUP(C103,Consolidated_Location_Table!$B$2:$C$29,2,)</f>
        <v>5941 1st Avenue Eastman, GA, 31023</v>
      </c>
      <c r="E103" s="124">
        <v>44856.848611111112</v>
      </c>
      <c r="F103" t="str">
        <f t="shared" si="1"/>
        <v>Saturday</v>
      </c>
    </row>
    <row r="104" spans="1:6" x14ac:dyDescent="0.45">
      <c r="A104" t="s">
        <v>73</v>
      </c>
      <c r="B104">
        <v>33.340000000000003</v>
      </c>
      <c r="C104" t="s">
        <v>54</v>
      </c>
      <c r="D104" t="str">
        <f>VLOOKUP(C104,Consolidated_Location_Table!$B$2:$C$29,2,)</f>
        <v>1835 E Hallandale Bch 264 Hallandale. Beach, FL, 33009</v>
      </c>
      <c r="E104" s="124">
        <v>44856.848611111112</v>
      </c>
      <c r="F104" t="str">
        <f t="shared" si="1"/>
        <v>Saturday</v>
      </c>
    </row>
    <row r="105" spans="1:6" x14ac:dyDescent="0.45">
      <c r="A105" t="s">
        <v>93</v>
      </c>
      <c r="B105">
        <v>3.98</v>
      </c>
      <c r="C105" t="s">
        <v>58</v>
      </c>
      <c r="D105" t="str">
        <f>VLOOKUP(C105,Consolidated_Location_Table!$B$2:$C$29,2,)</f>
        <v>2455 Paces Ferry Rd SE. Atlanta, GA, 30339</v>
      </c>
      <c r="E105" s="124">
        <v>44856.848611111112</v>
      </c>
      <c r="F105" t="str">
        <f t="shared" si="1"/>
        <v>Saturday</v>
      </c>
    </row>
    <row r="106" spans="1:6" x14ac:dyDescent="0.45">
      <c r="A106" t="s">
        <v>93</v>
      </c>
      <c r="B106">
        <v>5.99</v>
      </c>
      <c r="C106" t="s">
        <v>49</v>
      </c>
      <c r="D106" t="str">
        <f>VLOOKUP(C106,Consolidated_Location_Table!$B$2:$C$29,2,)</f>
        <v>410 Terry Ave N. Seattle, WA, 98109</v>
      </c>
      <c r="E106" s="124">
        <v>44856.848611111112</v>
      </c>
      <c r="F106" t="str">
        <f t="shared" si="1"/>
        <v>Saturday</v>
      </c>
    </row>
    <row r="107" spans="1:6" x14ac:dyDescent="0.45">
      <c r="A107" t="s">
        <v>93</v>
      </c>
      <c r="B107">
        <v>2.1</v>
      </c>
      <c r="C107" t="s">
        <v>71</v>
      </c>
      <c r="D107" t="str">
        <f>VLOOKUP(C107,Consolidated_Location_Table!$B$2:$C$29,2,)</f>
        <v>28 Biopolis Road. Singapore, 138568</v>
      </c>
      <c r="E107" s="124">
        <v>44856.848611111112</v>
      </c>
      <c r="F107" t="str">
        <f t="shared" si="1"/>
        <v>Saturday</v>
      </c>
    </row>
    <row r="108" spans="1:6" x14ac:dyDescent="0.45">
      <c r="A108" t="s">
        <v>95</v>
      </c>
      <c r="B108">
        <v>2.98</v>
      </c>
      <c r="C108" t="s">
        <v>64</v>
      </c>
      <c r="D108" t="str">
        <f>VLOOKUP(C108,Consolidated_Location_Table!$B$2:$C$29,2,)</f>
        <v>651 Brannan St. San Francisco, CA, 94107</v>
      </c>
      <c r="E108" s="124">
        <v>44856.848611111112</v>
      </c>
      <c r="F108" t="str">
        <f t="shared" si="1"/>
        <v>Saturday</v>
      </c>
    </row>
    <row r="109" spans="1:6" x14ac:dyDescent="0.45">
      <c r="A109" t="s">
        <v>97</v>
      </c>
      <c r="B109">
        <v>1.1499999999999999</v>
      </c>
      <c r="C109" t="s">
        <v>58</v>
      </c>
      <c r="D109" t="str">
        <f>VLOOKUP(C109,Consolidated_Location_Table!$B$2:$C$29,2,)</f>
        <v>2455 Paces Ferry Rd SE. Atlanta, GA, 30339</v>
      </c>
      <c r="E109" s="124">
        <v>44856.848611111112</v>
      </c>
      <c r="F109" t="str">
        <f t="shared" si="1"/>
        <v>Saturday</v>
      </c>
    </row>
    <row r="110" spans="1:6" x14ac:dyDescent="0.45">
      <c r="A110" t="s">
        <v>99</v>
      </c>
      <c r="B110">
        <v>3.98</v>
      </c>
      <c r="C110" t="s">
        <v>58</v>
      </c>
      <c r="D110" t="str">
        <f>VLOOKUP(C110,Consolidated_Location_Table!$B$2:$C$29,2,)</f>
        <v>2455 Paces Ferry Rd SE. Atlanta, GA, 30339</v>
      </c>
      <c r="E110" s="124">
        <v>44856.848611111112</v>
      </c>
      <c r="F110" t="str">
        <f t="shared" si="1"/>
        <v>Saturday</v>
      </c>
    </row>
    <row r="111" spans="1:6" x14ac:dyDescent="0.45">
      <c r="A111" t="s">
        <v>99</v>
      </c>
      <c r="B111">
        <v>5.99</v>
      </c>
      <c r="C111" t="s">
        <v>49</v>
      </c>
      <c r="D111" t="str">
        <f>VLOOKUP(C111,Consolidated_Location_Table!$B$2:$C$29,2,)</f>
        <v>410 Terry Ave N. Seattle, WA, 98109</v>
      </c>
      <c r="E111" s="124">
        <v>44856.848611111112</v>
      </c>
      <c r="F111" t="str">
        <f t="shared" si="1"/>
        <v>Saturday</v>
      </c>
    </row>
    <row r="112" spans="1:6" x14ac:dyDescent="0.45">
      <c r="A112" t="s">
        <v>99</v>
      </c>
      <c r="B112">
        <v>5.99</v>
      </c>
      <c r="C112" t="s">
        <v>61</v>
      </c>
      <c r="D112" t="str">
        <f>VLOOKUP(C112,Consolidated_Location_Table!$B$2:$C$29,2,)</f>
        <v>1000 Lowe's Blvd. Mooresville, NC, 28117</v>
      </c>
      <c r="E112" s="124">
        <v>44856.848611111112</v>
      </c>
      <c r="F112" t="str">
        <f t="shared" si="1"/>
        <v>Saturday</v>
      </c>
    </row>
    <row r="113" spans="1:6" x14ac:dyDescent="0.45">
      <c r="A113" t="s">
        <v>99</v>
      </c>
      <c r="B113">
        <v>2.29</v>
      </c>
      <c r="C113" t="s">
        <v>71</v>
      </c>
      <c r="D113" t="str">
        <f>VLOOKUP(C113,Consolidated_Location_Table!$B$2:$C$29,2,)</f>
        <v>28 Biopolis Road. Singapore, 138568</v>
      </c>
      <c r="E113" s="124">
        <v>44856.848611111112</v>
      </c>
      <c r="F113" t="str">
        <f t="shared" si="1"/>
        <v>Saturday</v>
      </c>
    </row>
    <row r="114" spans="1:6" x14ac:dyDescent="0.45">
      <c r="A114" t="s">
        <v>105</v>
      </c>
      <c r="B114">
        <v>114</v>
      </c>
      <c r="C114" t="s">
        <v>49</v>
      </c>
      <c r="D114" t="str">
        <f>VLOOKUP(C114,Consolidated_Location_Table!$B$2:$C$29,2,)</f>
        <v>410 Terry Ave N. Seattle, WA, 98109</v>
      </c>
      <c r="E114" s="124">
        <v>44856.848611111112</v>
      </c>
      <c r="F114" t="str">
        <f t="shared" si="1"/>
        <v>Saturday</v>
      </c>
    </row>
    <row r="115" spans="1:6" x14ac:dyDescent="0.45">
      <c r="A115" t="s">
        <v>105</v>
      </c>
      <c r="B115">
        <v>128.62</v>
      </c>
      <c r="C115" t="s">
        <v>56</v>
      </c>
      <c r="D115" t="str">
        <f>VLOOKUP(C115,Consolidated_Location_Table!$B$2:$C$29,2,)</f>
        <v>2025 Hamilton Avenue. San Jose, California, 95125</v>
      </c>
      <c r="E115" s="124">
        <v>44856.848611111112</v>
      </c>
      <c r="F115" t="str">
        <f t="shared" si="1"/>
        <v>Saturday</v>
      </c>
    </row>
    <row r="116" spans="1:6" x14ac:dyDescent="0.45">
      <c r="A116" t="s">
        <v>105</v>
      </c>
      <c r="B116">
        <v>87.99</v>
      </c>
      <c r="C116" t="s">
        <v>51</v>
      </c>
      <c r="D116" t="str">
        <f>VLOOKUP(C116,Consolidated_Location_Table!$B$2:$C$29,2,)</f>
        <v>online</v>
      </c>
      <c r="E116" s="124">
        <v>44856.848611111112</v>
      </c>
      <c r="F116" t="str">
        <f t="shared" si="1"/>
        <v>Saturday</v>
      </c>
    </row>
    <row r="117" spans="1:6" x14ac:dyDescent="0.45">
      <c r="A117" t="s">
        <v>107</v>
      </c>
      <c r="B117">
        <v>158</v>
      </c>
      <c r="C117" t="s">
        <v>58</v>
      </c>
      <c r="D117" t="str">
        <f>VLOOKUP(C117,Consolidated_Location_Table!$B$2:$C$29,2,)</f>
        <v>2455 Paces Ferry Rd SE. Atlanta, GA, 30339</v>
      </c>
      <c r="E117" s="124">
        <v>44856.848611111112</v>
      </c>
      <c r="F117" t="str">
        <f t="shared" si="1"/>
        <v>Saturday</v>
      </c>
    </row>
    <row r="118" spans="1:6" x14ac:dyDescent="0.45">
      <c r="A118" t="s">
        <v>107</v>
      </c>
      <c r="B118">
        <v>159</v>
      </c>
      <c r="C118" t="s">
        <v>61</v>
      </c>
      <c r="D118" t="str">
        <f>VLOOKUP(C118,Consolidated_Location_Table!$B$2:$C$29,2,)</f>
        <v>1000 Lowe's Blvd. Mooresville, NC, 28117</v>
      </c>
      <c r="E118" s="124">
        <v>44856.848611111112</v>
      </c>
      <c r="F118" t="str">
        <f t="shared" si="1"/>
        <v>Saturday</v>
      </c>
    </row>
    <row r="119" spans="1:6" x14ac:dyDescent="0.45">
      <c r="A119" t="s">
        <v>109</v>
      </c>
      <c r="B119">
        <v>159</v>
      </c>
      <c r="C119" t="s">
        <v>58</v>
      </c>
      <c r="D119" t="str">
        <f>VLOOKUP(C119,Consolidated_Location_Table!$B$2:$C$29,2,)</f>
        <v>2455 Paces Ferry Rd SE. Atlanta, GA, 30339</v>
      </c>
      <c r="E119" s="124">
        <v>44856.848611111112</v>
      </c>
      <c r="F119" t="str">
        <f t="shared" si="1"/>
        <v>Saturday</v>
      </c>
    </row>
    <row r="120" spans="1:6" x14ac:dyDescent="0.45">
      <c r="A120" t="s">
        <v>109</v>
      </c>
      <c r="B120">
        <v>227.29</v>
      </c>
      <c r="C120" t="s">
        <v>56</v>
      </c>
      <c r="D120" t="str">
        <f>VLOOKUP(C120,Consolidated_Location_Table!$B$2:$C$29,2,)</f>
        <v>2025 Hamilton Avenue. San Jose, California, 95125</v>
      </c>
      <c r="E120" s="124">
        <v>44856.848611111112</v>
      </c>
      <c r="F120" t="str">
        <f t="shared" si="1"/>
        <v>Saturday</v>
      </c>
    </row>
    <row r="121" spans="1:6" x14ac:dyDescent="0.45">
      <c r="A121" t="s">
        <v>111</v>
      </c>
      <c r="B121">
        <v>289</v>
      </c>
      <c r="C121" t="s">
        <v>58</v>
      </c>
      <c r="D121" t="str">
        <f>VLOOKUP(C121,Consolidated_Location_Table!$B$2:$C$29,2,)</f>
        <v>2455 Paces Ferry Rd SE. Atlanta, GA, 30339</v>
      </c>
      <c r="E121" s="124">
        <v>44856.848611111112</v>
      </c>
      <c r="F121" t="str">
        <f t="shared" si="1"/>
        <v>Saturday</v>
      </c>
    </row>
    <row r="122" spans="1:6" x14ac:dyDescent="0.45">
      <c r="A122" t="s">
        <v>111</v>
      </c>
      <c r="B122">
        <v>289</v>
      </c>
      <c r="C122" t="s">
        <v>61</v>
      </c>
      <c r="D122" t="str">
        <f>VLOOKUP(C122,Consolidated_Location_Table!$B$2:$C$29,2,)</f>
        <v>1000 Lowe's Blvd. Mooresville, NC, 28117</v>
      </c>
      <c r="E122" s="124">
        <v>44856.848611111112</v>
      </c>
      <c r="F122" t="str">
        <f t="shared" si="1"/>
        <v>Saturday</v>
      </c>
    </row>
    <row r="123" spans="1:6" x14ac:dyDescent="0.45">
      <c r="A123" t="s">
        <v>111</v>
      </c>
      <c r="B123">
        <v>339.09</v>
      </c>
      <c r="C123" t="s">
        <v>65</v>
      </c>
      <c r="D123" t="str">
        <f>VLOOKUP(C123,Consolidated_Location_Table!$B$2:$C$29,2,)</f>
        <v>574 Road 11. Schuyler, Nebraska, 68661</v>
      </c>
      <c r="E123" s="124">
        <v>44856.848611111112</v>
      </c>
      <c r="F123" t="str">
        <f t="shared" si="1"/>
        <v>Saturday</v>
      </c>
    </row>
    <row r="124" spans="1:6" x14ac:dyDescent="0.45">
      <c r="A124" t="s">
        <v>113</v>
      </c>
      <c r="B124">
        <v>613.64</v>
      </c>
      <c r="C124" t="s">
        <v>49</v>
      </c>
      <c r="D124" t="str">
        <f>VLOOKUP(C124,Consolidated_Location_Table!$B$2:$C$29,2,)</f>
        <v>410 Terry Ave N. Seattle, WA, 98109</v>
      </c>
      <c r="E124" s="124">
        <v>44856.848611111112</v>
      </c>
      <c r="F124" t="str">
        <f t="shared" si="1"/>
        <v>Saturday</v>
      </c>
    </row>
    <row r="125" spans="1:6" x14ac:dyDescent="0.45">
      <c r="A125" t="s">
        <v>113</v>
      </c>
      <c r="B125">
        <v>787</v>
      </c>
      <c r="C125" t="s">
        <v>58</v>
      </c>
      <c r="D125" t="str">
        <f>VLOOKUP(C125,Consolidated_Location_Table!$B$2:$C$29,2,)</f>
        <v>2455 Paces Ferry Rd SE. Atlanta, GA, 30339</v>
      </c>
      <c r="E125" s="124">
        <v>44856.848611111112</v>
      </c>
      <c r="F125" t="str">
        <f t="shared" si="1"/>
        <v>Saturday</v>
      </c>
    </row>
    <row r="126" spans="1:6" x14ac:dyDescent="0.45">
      <c r="A126" t="s">
        <v>113</v>
      </c>
      <c r="B126">
        <v>1047.78</v>
      </c>
      <c r="C126" t="s">
        <v>56</v>
      </c>
      <c r="D126" t="str">
        <f>VLOOKUP(C126,Consolidated_Location_Table!$B$2:$C$29,2,)</f>
        <v>2025 Hamilton Avenue. San Jose, California, 95125</v>
      </c>
      <c r="E126" s="124">
        <v>44856.848611111112</v>
      </c>
      <c r="F126" t="str">
        <f t="shared" si="1"/>
        <v>Saturday</v>
      </c>
    </row>
    <row r="127" spans="1:6" x14ac:dyDescent="0.45">
      <c r="A127" t="s">
        <v>115</v>
      </c>
      <c r="B127">
        <v>445.81</v>
      </c>
      <c r="C127" t="s">
        <v>56</v>
      </c>
      <c r="D127" t="str">
        <f>VLOOKUP(C127,Consolidated_Location_Table!$B$2:$C$29,2,)</f>
        <v>2025 Hamilton Avenue. San Jose, California, 95125</v>
      </c>
      <c r="E127" s="124">
        <v>44856.848611111112</v>
      </c>
      <c r="F127" t="str">
        <f t="shared" si="1"/>
        <v>Saturday</v>
      </c>
    </row>
    <row r="128" spans="1:6" x14ac:dyDescent="0.45">
      <c r="A128" t="s">
        <v>117</v>
      </c>
      <c r="B128">
        <v>156</v>
      </c>
      <c r="C128" t="s">
        <v>58</v>
      </c>
      <c r="D128" t="str">
        <f>VLOOKUP(C128,Consolidated_Location_Table!$B$2:$C$29,2,)</f>
        <v>2455 Paces Ferry Rd SE. Atlanta, GA, 30339</v>
      </c>
      <c r="E128" s="124">
        <v>44856.848611111112</v>
      </c>
      <c r="F128" t="str">
        <f t="shared" si="1"/>
        <v>Saturday</v>
      </c>
    </row>
    <row r="129" spans="1:6" x14ac:dyDescent="0.45">
      <c r="A129" t="s">
        <v>117</v>
      </c>
      <c r="B129">
        <v>156.49</v>
      </c>
      <c r="C129" t="s">
        <v>49</v>
      </c>
      <c r="D129" t="str">
        <f>VLOOKUP(C129,Consolidated_Location_Table!$B$2:$C$29,2,)</f>
        <v>410 Terry Ave N. Seattle, WA, 98109</v>
      </c>
      <c r="E129" s="124">
        <v>44856.848611111112</v>
      </c>
      <c r="F129" t="str">
        <f t="shared" si="1"/>
        <v>Saturday</v>
      </c>
    </row>
    <row r="130" spans="1:6" x14ac:dyDescent="0.45">
      <c r="A130" t="s">
        <v>117</v>
      </c>
      <c r="B130">
        <v>398.95</v>
      </c>
      <c r="C130" t="s">
        <v>53</v>
      </c>
      <c r="D130" t="str">
        <f>VLOOKUP(C130,Consolidated_Location_Table!$B$2:$C$29,2,)</f>
        <v>1 Matrix Drive. Monroe, NJ, 08831</v>
      </c>
      <c r="E130" s="124">
        <v>44856.848611111112</v>
      </c>
      <c r="F130" t="str">
        <f t="shared" ref="F130:F193" si="2">TEXT(E130,"dddd")</f>
        <v>Saturday</v>
      </c>
    </row>
    <row r="131" spans="1:6" x14ac:dyDescent="0.45">
      <c r="A131" t="s">
        <v>93</v>
      </c>
      <c r="B131">
        <v>5.99</v>
      </c>
      <c r="C131" t="s">
        <v>61</v>
      </c>
      <c r="D131" t="str">
        <f>VLOOKUP(C131,Consolidated_Location_Table!$B$2:$C$29,2,)</f>
        <v>1000 Lowe's Blvd. Mooresville, NC, 28117</v>
      </c>
      <c r="E131" s="82" t="s">
        <v>167</v>
      </c>
      <c r="F131" t="str">
        <f t="shared" si="2"/>
        <v>Sunday</v>
      </c>
    </row>
    <row r="132" spans="1:6" x14ac:dyDescent="0.45">
      <c r="A132" t="s">
        <v>95</v>
      </c>
      <c r="B132">
        <v>2.98</v>
      </c>
      <c r="C132" t="s">
        <v>58</v>
      </c>
      <c r="D132" t="str">
        <f>VLOOKUP(C132,Consolidated_Location_Table!$B$2:$C$29,2,)</f>
        <v>2455 Paces Ferry Rd SE. Atlanta, GA, 30339</v>
      </c>
      <c r="E132" s="82" t="s">
        <v>167</v>
      </c>
      <c r="F132" t="str">
        <f t="shared" si="2"/>
        <v>Sunday</v>
      </c>
    </row>
    <row r="133" spans="1:6" x14ac:dyDescent="0.45">
      <c r="A133" t="s">
        <v>95</v>
      </c>
      <c r="B133">
        <v>2.98</v>
      </c>
      <c r="C133" t="s">
        <v>64</v>
      </c>
      <c r="D133" t="str">
        <f>VLOOKUP(C133,Consolidated_Location_Table!$B$2:$C$29,2,)</f>
        <v>651 Brannan St. San Francisco, CA, 94107</v>
      </c>
      <c r="E133" s="82" t="s">
        <v>167</v>
      </c>
      <c r="F133" t="str">
        <f t="shared" si="2"/>
        <v>Sunday</v>
      </c>
    </row>
    <row r="134" spans="1:6" x14ac:dyDescent="0.45">
      <c r="A134" t="s">
        <v>97</v>
      </c>
      <c r="B134">
        <v>1.1499999999999999</v>
      </c>
      <c r="C134" t="s">
        <v>58</v>
      </c>
      <c r="D134" t="str">
        <f>VLOOKUP(C134,Consolidated_Location_Table!$B$2:$C$29,2,)</f>
        <v>2455 Paces Ferry Rd SE. Atlanta, GA, 30339</v>
      </c>
      <c r="E134" s="82" t="s">
        <v>167</v>
      </c>
      <c r="F134" t="str">
        <f t="shared" si="2"/>
        <v>Sunday</v>
      </c>
    </row>
    <row r="135" spans="1:6" x14ac:dyDescent="0.45">
      <c r="A135" t="s">
        <v>99</v>
      </c>
      <c r="B135">
        <v>3.98</v>
      </c>
      <c r="C135" t="s">
        <v>58</v>
      </c>
      <c r="D135" t="str">
        <f>VLOOKUP(C135,Consolidated_Location_Table!$B$2:$C$29,2,)</f>
        <v>2455 Paces Ferry Rd SE. Atlanta, GA, 30339</v>
      </c>
      <c r="E135" s="82" t="s">
        <v>167</v>
      </c>
      <c r="F135" t="str">
        <f t="shared" si="2"/>
        <v>Sunday</v>
      </c>
    </row>
    <row r="136" spans="1:6" x14ac:dyDescent="0.45">
      <c r="A136" t="s">
        <v>99</v>
      </c>
      <c r="B136">
        <v>5.99</v>
      </c>
      <c r="C136" t="s">
        <v>49</v>
      </c>
      <c r="D136" t="str">
        <f>VLOOKUP(C136,Consolidated_Location_Table!$B$2:$C$29,2,)</f>
        <v>410 Terry Ave N. Seattle, WA, 98109</v>
      </c>
      <c r="E136" s="82" t="s">
        <v>167</v>
      </c>
      <c r="F136" t="str">
        <f t="shared" si="2"/>
        <v>Sunday</v>
      </c>
    </row>
    <row r="137" spans="1:6" x14ac:dyDescent="0.45">
      <c r="A137" t="s">
        <v>99</v>
      </c>
      <c r="B137">
        <v>5.99</v>
      </c>
      <c r="C137" t="s">
        <v>61</v>
      </c>
      <c r="D137" t="str">
        <f>VLOOKUP(C137,Consolidated_Location_Table!$B$2:$C$29,2,)</f>
        <v>1000 Lowe's Blvd. Mooresville, NC, 28117</v>
      </c>
      <c r="E137" s="82" t="s">
        <v>167</v>
      </c>
      <c r="F137" t="str">
        <f t="shared" si="2"/>
        <v>Sunday</v>
      </c>
    </row>
    <row r="138" spans="1:6" x14ac:dyDescent="0.45">
      <c r="A138" t="s">
        <v>99</v>
      </c>
      <c r="B138">
        <v>2.29</v>
      </c>
      <c r="C138" t="s">
        <v>71</v>
      </c>
      <c r="D138" t="str">
        <f>VLOOKUP(C138,Consolidated_Location_Table!$B$2:$C$29,2,)</f>
        <v>28 Biopolis Road. Singapore, 138568</v>
      </c>
      <c r="E138" s="82" t="s">
        <v>167</v>
      </c>
      <c r="F138" t="str">
        <f t="shared" si="2"/>
        <v>Sunday</v>
      </c>
    </row>
    <row r="139" spans="1:6" x14ac:dyDescent="0.45">
      <c r="A139" t="s">
        <v>101</v>
      </c>
      <c r="B139">
        <v>4.5999999999999996</v>
      </c>
      <c r="C139" t="s">
        <v>58</v>
      </c>
      <c r="D139" t="str">
        <f>VLOOKUP(C139,Consolidated_Location_Table!$B$2:$C$29,2,)</f>
        <v>2455 Paces Ferry Rd SE. Atlanta, GA, 30339</v>
      </c>
      <c r="E139" s="82" t="s">
        <v>167</v>
      </c>
      <c r="F139" t="str">
        <f t="shared" si="2"/>
        <v>Sunday</v>
      </c>
    </row>
    <row r="140" spans="1:6" x14ac:dyDescent="0.45">
      <c r="A140" t="s">
        <v>101</v>
      </c>
      <c r="B140">
        <v>5.99</v>
      </c>
      <c r="C140" t="s">
        <v>61</v>
      </c>
      <c r="D140" t="str">
        <f>VLOOKUP(C140,Consolidated_Location_Table!$B$2:$C$29,2,)</f>
        <v>1000 Lowe's Blvd. Mooresville, NC, 28117</v>
      </c>
      <c r="E140" s="82" t="s">
        <v>167</v>
      </c>
      <c r="F140" t="str">
        <f t="shared" si="2"/>
        <v>Sunday</v>
      </c>
    </row>
    <row r="141" spans="1:6" x14ac:dyDescent="0.45">
      <c r="A141" t="s">
        <v>103</v>
      </c>
      <c r="B141">
        <v>1.6</v>
      </c>
      <c r="C141" t="s">
        <v>58</v>
      </c>
      <c r="D141" t="str">
        <f>VLOOKUP(C141,Consolidated_Location_Table!$B$2:$C$29,2,)</f>
        <v>2455 Paces Ferry Rd SE. Atlanta, GA, 30339</v>
      </c>
      <c r="E141" s="82" t="s">
        <v>167</v>
      </c>
      <c r="F141" t="str">
        <f t="shared" si="2"/>
        <v>Sunday</v>
      </c>
    </row>
    <row r="142" spans="1:6" x14ac:dyDescent="0.45">
      <c r="A142" t="s">
        <v>105</v>
      </c>
      <c r="B142">
        <v>114</v>
      </c>
      <c r="C142" t="s">
        <v>49</v>
      </c>
      <c r="D142" t="str">
        <f>VLOOKUP(C142,Consolidated_Location_Table!$B$2:$C$29,2,)</f>
        <v>410 Terry Ave N. Seattle, WA, 98109</v>
      </c>
      <c r="E142" s="82" t="s">
        <v>167</v>
      </c>
      <c r="F142" t="str">
        <f t="shared" si="2"/>
        <v>Sunday</v>
      </c>
    </row>
    <row r="143" spans="1:6" x14ac:dyDescent="0.45">
      <c r="A143" t="s">
        <v>105</v>
      </c>
      <c r="B143">
        <v>111.99</v>
      </c>
      <c r="C143" t="s">
        <v>56</v>
      </c>
      <c r="D143" t="str">
        <f>VLOOKUP(C143,Consolidated_Location_Table!$B$2:$C$29,2,)</f>
        <v>2025 Hamilton Avenue. San Jose, California, 95125</v>
      </c>
      <c r="E143" s="82" t="s">
        <v>167</v>
      </c>
      <c r="F143" t="str">
        <f t="shared" si="2"/>
        <v>Sunday</v>
      </c>
    </row>
    <row r="144" spans="1:6" x14ac:dyDescent="0.45">
      <c r="A144" t="s">
        <v>105</v>
      </c>
      <c r="B144">
        <v>84.99</v>
      </c>
      <c r="C144" t="s">
        <v>59</v>
      </c>
      <c r="D144" t="str">
        <f>VLOOKUP(C144,Consolidated_Location_Table!$B$2:$C$29,2,)</f>
        <v>1200 E Us Hwy 169. Grand Rapids, Minnesota, 55744</v>
      </c>
      <c r="E144" s="82" t="s">
        <v>167</v>
      </c>
      <c r="F144" t="str">
        <f t="shared" si="2"/>
        <v>Sunday</v>
      </c>
    </row>
    <row r="145" spans="1:6" x14ac:dyDescent="0.45">
      <c r="A145" t="s">
        <v>107</v>
      </c>
      <c r="B145">
        <v>158</v>
      </c>
      <c r="C145" t="s">
        <v>58</v>
      </c>
      <c r="D145" t="str">
        <f>VLOOKUP(C145,Consolidated_Location_Table!$B$2:$C$29,2,)</f>
        <v>2455 Paces Ferry Rd SE. Atlanta, GA, 30339</v>
      </c>
      <c r="E145" s="82" t="s">
        <v>167</v>
      </c>
      <c r="F145" t="str">
        <f t="shared" si="2"/>
        <v>Sunday</v>
      </c>
    </row>
    <row r="146" spans="1:6" x14ac:dyDescent="0.45">
      <c r="A146" t="s">
        <v>107</v>
      </c>
      <c r="B146">
        <v>159</v>
      </c>
      <c r="C146" t="s">
        <v>61</v>
      </c>
      <c r="D146" t="str">
        <f>VLOOKUP(C146,Consolidated_Location_Table!$B$2:$C$29,2,)</f>
        <v>1000 Lowe's Blvd. Mooresville, NC, 28117</v>
      </c>
      <c r="E146" s="82" t="s">
        <v>167</v>
      </c>
      <c r="F146" t="str">
        <f t="shared" si="2"/>
        <v>Sunday</v>
      </c>
    </row>
    <row r="147" spans="1:6" x14ac:dyDescent="0.45">
      <c r="A147" t="s">
        <v>109</v>
      </c>
      <c r="B147">
        <v>149</v>
      </c>
      <c r="C147" t="s">
        <v>58</v>
      </c>
      <c r="D147" t="str">
        <f>VLOOKUP(C147,Consolidated_Location_Table!$B$2:$C$29,2,)</f>
        <v>2455 Paces Ferry Rd SE. Atlanta, GA, 30339</v>
      </c>
      <c r="E147" s="82" t="s">
        <v>167</v>
      </c>
      <c r="F147" t="str">
        <f t="shared" si="2"/>
        <v>Sunday</v>
      </c>
    </row>
    <row r="148" spans="1:6" x14ac:dyDescent="0.45">
      <c r="A148" t="s">
        <v>109</v>
      </c>
      <c r="B148">
        <v>149</v>
      </c>
      <c r="C148" t="s">
        <v>61</v>
      </c>
      <c r="D148" t="str">
        <f>VLOOKUP(C148,Consolidated_Location_Table!$B$2:$C$29,2,)</f>
        <v>1000 Lowe's Blvd. Mooresville, NC, 28117</v>
      </c>
      <c r="E148" s="82" t="s">
        <v>167</v>
      </c>
      <c r="F148" t="str">
        <f t="shared" si="2"/>
        <v>Sunday</v>
      </c>
    </row>
    <row r="149" spans="1:6" x14ac:dyDescent="0.45">
      <c r="A149" t="s">
        <v>109</v>
      </c>
      <c r="B149">
        <v>200.02</v>
      </c>
      <c r="C149" t="s">
        <v>54</v>
      </c>
      <c r="D149" t="str">
        <f>VLOOKUP(C149,Consolidated_Location_Table!$B$2:$C$29,2,)</f>
        <v>1835 E Hallandale Bch 264 Hallandale. Beach, FL, 33009</v>
      </c>
      <c r="E149" s="82" t="s">
        <v>167</v>
      </c>
      <c r="F149" t="str">
        <f t="shared" si="2"/>
        <v>Sunday</v>
      </c>
    </row>
    <row r="150" spans="1:6" x14ac:dyDescent="0.45">
      <c r="A150" t="s">
        <v>111</v>
      </c>
      <c r="B150">
        <v>289</v>
      </c>
      <c r="C150" t="s">
        <v>58</v>
      </c>
      <c r="D150" t="str">
        <f>VLOOKUP(C150,Consolidated_Location_Table!$B$2:$C$29,2,)</f>
        <v>2455 Paces Ferry Rd SE. Atlanta, GA, 30339</v>
      </c>
      <c r="E150" s="82" t="s">
        <v>167</v>
      </c>
      <c r="F150" t="str">
        <f t="shared" si="2"/>
        <v>Sunday</v>
      </c>
    </row>
    <row r="151" spans="1:6" x14ac:dyDescent="0.45">
      <c r="A151" t="s">
        <v>111</v>
      </c>
      <c r="B151">
        <v>279</v>
      </c>
      <c r="C151" t="s">
        <v>61</v>
      </c>
      <c r="D151" t="str">
        <f>VLOOKUP(C151,Consolidated_Location_Table!$B$2:$C$29,2,)</f>
        <v>1000 Lowe's Blvd. Mooresville, NC, 28117</v>
      </c>
      <c r="E151" s="82" t="s">
        <v>167</v>
      </c>
      <c r="F151" t="str">
        <f t="shared" si="2"/>
        <v>Sunday</v>
      </c>
    </row>
    <row r="152" spans="1:6" x14ac:dyDescent="0.45">
      <c r="A152" t="s">
        <v>111</v>
      </c>
      <c r="B152">
        <v>315.01</v>
      </c>
      <c r="C152" t="s">
        <v>56</v>
      </c>
      <c r="D152" t="str">
        <f>VLOOKUP(C152,Consolidated_Location_Table!$B$2:$C$29,2,)</f>
        <v>2025 Hamilton Avenue. San Jose, California, 95125</v>
      </c>
      <c r="E152" s="82" t="s">
        <v>167</v>
      </c>
      <c r="F152" t="str">
        <f t="shared" si="2"/>
        <v>Sunday</v>
      </c>
    </row>
    <row r="153" spans="1:6" x14ac:dyDescent="0.45">
      <c r="A153" t="s">
        <v>111</v>
      </c>
      <c r="B153">
        <v>339.09</v>
      </c>
      <c r="C153" t="s">
        <v>65</v>
      </c>
      <c r="D153" t="str">
        <f>VLOOKUP(C153,Consolidated_Location_Table!$B$2:$C$29,2,)</f>
        <v>574 Road 11. Schuyler, Nebraska, 68661</v>
      </c>
      <c r="E153" s="82" t="s">
        <v>167</v>
      </c>
      <c r="F153" t="str">
        <f t="shared" si="2"/>
        <v>Sunday</v>
      </c>
    </row>
    <row r="154" spans="1:6" x14ac:dyDescent="0.45">
      <c r="A154" t="s">
        <v>113</v>
      </c>
      <c r="B154">
        <v>765</v>
      </c>
      <c r="C154" t="s">
        <v>58</v>
      </c>
      <c r="D154" t="str">
        <f>VLOOKUP(C154,Consolidated_Location_Table!$B$2:$C$29,2,)</f>
        <v>2455 Paces Ferry Rd SE. Atlanta, GA, 30339</v>
      </c>
      <c r="E154" s="82" t="s">
        <v>167</v>
      </c>
      <c r="F154" t="str">
        <f t="shared" si="2"/>
        <v>Sunday</v>
      </c>
    </row>
    <row r="155" spans="1:6" x14ac:dyDescent="0.45">
      <c r="A155" t="s">
        <v>113</v>
      </c>
      <c r="B155">
        <v>613.64</v>
      </c>
      <c r="C155" t="s">
        <v>49</v>
      </c>
      <c r="D155" t="str">
        <f>VLOOKUP(C155,Consolidated_Location_Table!$B$2:$C$29,2,)</f>
        <v>410 Terry Ave N. Seattle, WA, 98109</v>
      </c>
      <c r="E155" s="82" t="s">
        <v>167</v>
      </c>
      <c r="F155" t="str">
        <f t="shared" si="2"/>
        <v>Sunday</v>
      </c>
    </row>
    <row r="156" spans="1:6" x14ac:dyDescent="0.45">
      <c r="A156" t="s">
        <v>113</v>
      </c>
      <c r="B156">
        <v>1047.78</v>
      </c>
      <c r="C156" t="s">
        <v>56</v>
      </c>
      <c r="D156" t="str">
        <f>VLOOKUP(C156,Consolidated_Location_Table!$B$2:$C$29,2,)</f>
        <v>2025 Hamilton Avenue. San Jose, California, 95125</v>
      </c>
      <c r="E156" s="82" t="s">
        <v>167</v>
      </c>
      <c r="F156" t="str">
        <f t="shared" si="2"/>
        <v>Sunday</v>
      </c>
    </row>
    <row r="157" spans="1:6" x14ac:dyDescent="0.45">
      <c r="A157" t="s">
        <v>115</v>
      </c>
      <c r="B157">
        <v>425</v>
      </c>
      <c r="C157" t="s">
        <v>58</v>
      </c>
      <c r="D157" t="str">
        <f>VLOOKUP(C157,Consolidated_Location_Table!$B$2:$C$29,2,)</f>
        <v>2455 Paces Ferry Rd SE. Atlanta, GA, 30339</v>
      </c>
      <c r="E157" s="82" t="s">
        <v>167</v>
      </c>
      <c r="F157" t="str">
        <f t="shared" si="2"/>
        <v>Sunday</v>
      </c>
    </row>
    <row r="158" spans="1:6" x14ac:dyDescent="0.45">
      <c r="A158" t="s">
        <v>115</v>
      </c>
      <c r="B158">
        <v>470.43</v>
      </c>
      <c r="C158" t="s">
        <v>49</v>
      </c>
      <c r="D158" t="str">
        <f>VLOOKUP(C158,Consolidated_Location_Table!$B$2:$C$29,2,)</f>
        <v>410 Terry Ave N. Seattle, WA, 98109</v>
      </c>
      <c r="E158" s="82" t="s">
        <v>167</v>
      </c>
      <c r="F158" t="str">
        <f t="shared" si="2"/>
        <v>Sunday</v>
      </c>
    </row>
    <row r="159" spans="1:6" x14ac:dyDescent="0.45">
      <c r="A159" t="s">
        <v>115</v>
      </c>
      <c r="B159">
        <v>445.81</v>
      </c>
      <c r="C159" t="s">
        <v>56</v>
      </c>
      <c r="D159" t="str">
        <f>VLOOKUP(C159,Consolidated_Location_Table!$B$2:$C$29,2,)</f>
        <v>2025 Hamilton Avenue. San Jose, California, 95125</v>
      </c>
      <c r="E159" s="82" t="s">
        <v>167</v>
      </c>
      <c r="F159" t="str">
        <f t="shared" si="2"/>
        <v>Sunday</v>
      </c>
    </row>
    <row r="160" spans="1:6" x14ac:dyDescent="0.45">
      <c r="A160" t="s">
        <v>117</v>
      </c>
      <c r="B160">
        <v>145</v>
      </c>
      <c r="C160" t="s">
        <v>58</v>
      </c>
      <c r="D160" t="str">
        <f>VLOOKUP(C160,Consolidated_Location_Table!$B$2:$C$29,2,)</f>
        <v>2455 Paces Ferry Rd SE. Atlanta, GA, 30339</v>
      </c>
      <c r="E160" s="82" t="s">
        <v>167</v>
      </c>
      <c r="F160" t="str">
        <f t="shared" si="2"/>
        <v>Sunday</v>
      </c>
    </row>
    <row r="161" spans="1:6" x14ac:dyDescent="0.45">
      <c r="A161" t="s">
        <v>117</v>
      </c>
      <c r="B161">
        <v>155.99</v>
      </c>
      <c r="C161" t="s">
        <v>49</v>
      </c>
      <c r="D161" t="str">
        <f>VLOOKUP(C161,Consolidated_Location_Table!$B$2:$C$29,2,)</f>
        <v>410 Terry Ave N. Seattle, WA, 98109</v>
      </c>
      <c r="E161" s="82" t="s">
        <v>167</v>
      </c>
      <c r="F161" t="str">
        <f t="shared" si="2"/>
        <v>Sunday</v>
      </c>
    </row>
    <row r="162" spans="1:6" x14ac:dyDescent="0.45">
      <c r="A162" t="s">
        <v>117</v>
      </c>
      <c r="B162">
        <v>398.95</v>
      </c>
      <c r="C162" t="s">
        <v>53</v>
      </c>
      <c r="D162" t="str">
        <f>VLOOKUP(C162,Consolidated_Location_Table!$B$2:$C$29,2,)</f>
        <v>1 Matrix Drive. Monroe, NJ, 08831</v>
      </c>
      <c r="E162" s="82" t="s">
        <v>167</v>
      </c>
      <c r="F162" t="str">
        <f t="shared" si="2"/>
        <v>Sunday</v>
      </c>
    </row>
    <row r="163" spans="1:6" x14ac:dyDescent="0.45">
      <c r="A163" t="s">
        <v>88</v>
      </c>
      <c r="B163">
        <v>7.22</v>
      </c>
      <c r="C163" t="s">
        <v>58</v>
      </c>
      <c r="D163" t="str">
        <f>VLOOKUP(C163,Consolidated_Location_Table!$B$2:$C$29,2,)</f>
        <v>2455 Paces Ferry Rd SE. Atlanta, GA, 30339</v>
      </c>
      <c r="E163" s="82" t="s">
        <v>171</v>
      </c>
      <c r="F163" t="str">
        <f t="shared" si="2"/>
        <v>Monday</v>
      </c>
    </row>
    <row r="164" spans="1:6" x14ac:dyDescent="0.45">
      <c r="A164" t="s">
        <v>88</v>
      </c>
      <c r="B164">
        <v>7.68</v>
      </c>
      <c r="C164" t="s">
        <v>61</v>
      </c>
      <c r="D164" t="str">
        <f>VLOOKUP(C164,Consolidated_Location_Table!$B$2:$C$29,2,)</f>
        <v>1000 Lowe's Blvd. Mooresville, NC, 28117</v>
      </c>
      <c r="E164" s="82" t="s">
        <v>171</v>
      </c>
      <c r="F164" t="str">
        <f t="shared" si="2"/>
        <v>Monday</v>
      </c>
    </row>
    <row r="165" spans="1:6" x14ac:dyDescent="0.45">
      <c r="A165" t="s">
        <v>88</v>
      </c>
      <c r="B165">
        <v>5.88</v>
      </c>
      <c r="C165" t="s">
        <v>69</v>
      </c>
      <c r="D165" t="str">
        <f>VLOOKUP(C165,Consolidated_Location_Table!$B$2:$C$29,2,)</f>
        <v>6260 Abbott Dr. Omaha, Nebraska, 68110</v>
      </c>
      <c r="E165" s="82" t="s">
        <v>171</v>
      </c>
      <c r="F165" t="str">
        <f t="shared" si="2"/>
        <v>Monday</v>
      </c>
    </row>
    <row r="166" spans="1:6" x14ac:dyDescent="0.45">
      <c r="A166" t="s">
        <v>88</v>
      </c>
      <c r="B166">
        <v>9.09</v>
      </c>
      <c r="C166" t="s">
        <v>56</v>
      </c>
      <c r="D166" t="str">
        <f>VLOOKUP(C166,Consolidated_Location_Table!$B$2:$C$29,2,)</f>
        <v>2025 Hamilton Avenue. San Jose, California, 95125</v>
      </c>
      <c r="E166" s="82" t="s">
        <v>171</v>
      </c>
      <c r="F166" t="str">
        <f t="shared" si="2"/>
        <v>Monday</v>
      </c>
    </row>
    <row r="167" spans="1:6" x14ac:dyDescent="0.45">
      <c r="A167" t="s">
        <v>90</v>
      </c>
      <c r="B167">
        <v>11.91</v>
      </c>
      <c r="C167" t="s">
        <v>58</v>
      </c>
      <c r="D167" t="str">
        <f>VLOOKUP(C167,Consolidated_Location_Table!$B$2:$C$29,2,)</f>
        <v>2455 Paces Ferry Rd SE. Atlanta, GA, 30339</v>
      </c>
      <c r="E167" s="82" t="s">
        <v>171</v>
      </c>
      <c r="F167" t="str">
        <f t="shared" si="2"/>
        <v>Monday</v>
      </c>
    </row>
    <row r="168" spans="1:6" x14ac:dyDescent="0.45">
      <c r="A168" t="s">
        <v>90</v>
      </c>
      <c r="B168">
        <v>10.47</v>
      </c>
      <c r="C168" t="s">
        <v>55</v>
      </c>
      <c r="D168" t="str">
        <f>VLOOKUP(C168,Consolidated_Location_Table!$B$2:$C$29,2,)</f>
        <v>4601 Bulls Bay Hwy #100. Jacksonville, FL, 32219</v>
      </c>
      <c r="E168" s="82" t="s">
        <v>171</v>
      </c>
      <c r="F168" t="str">
        <f t="shared" si="2"/>
        <v>Monday</v>
      </c>
    </row>
    <row r="169" spans="1:6" x14ac:dyDescent="0.45">
      <c r="A169" t="s">
        <v>90</v>
      </c>
      <c r="B169">
        <v>8.36</v>
      </c>
      <c r="C169" t="s">
        <v>57</v>
      </c>
      <c r="D169" t="str">
        <f>VLOOKUP(C169,Consolidated_Location_Table!$B$2:$C$29,2,)</f>
        <v>1290 N Hobbie Ave. Kankakee, Illinois, 60901</v>
      </c>
      <c r="E169" s="82" t="s">
        <v>171</v>
      </c>
      <c r="F169" t="str">
        <f t="shared" si="2"/>
        <v>Monday</v>
      </c>
    </row>
    <row r="170" spans="1:6" x14ac:dyDescent="0.45">
      <c r="A170" t="s">
        <v>73</v>
      </c>
      <c r="B170">
        <v>20.62</v>
      </c>
      <c r="C170" t="s">
        <v>58</v>
      </c>
      <c r="D170" t="str">
        <f>VLOOKUP(C170,Consolidated_Location_Table!$B$2:$C$29,2,)</f>
        <v>2455 Paces Ferry Rd SE. Atlanta, GA, 30339</v>
      </c>
      <c r="E170" s="82" t="s">
        <v>171</v>
      </c>
      <c r="F170" t="str">
        <f t="shared" si="2"/>
        <v>Monday</v>
      </c>
    </row>
    <row r="171" spans="1:6" x14ac:dyDescent="0.45">
      <c r="A171" t="s">
        <v>73</v>
      </c>
      <c r="B171">
        <v>17.55</v>
      </c>
      <c r="C171" t="s">
        <v>71</v>
      </c>
      <c r="D171" t="str">
        <f>VLOOKUP(C171,Consolidated_Location_Table!$B$2:$C$29,2,)</f>
        <v>28 Biopolis Road. Singapore, 138568</v>
      </c>
      <c r="E171" s="82" t="s">
        <v>171</v>
      </c>
      <c r="F171" t="str">
        <f t="shared" si="2"/>
        <v>Monday</v>
      </c>
    </row>
    <row r="172" spans="1:6" x14ac:dyDescent="0.45">
      <c r="A172" t="s">
        <v>73</v>
      </c>
      <c r="B172">
        <v>8.9</v>
      </c>
      <c r="C172" t="s">
        <v>60</v>
      </c>
      <c r="D172" t="str">
        <f>VLOOKUP(C172,Consolidated_Location_Table!$B$2:$C$29,2,)</f>
        <v>5941 1st Avenue Eastman, GA, 31023</v>
      </c>
      <c r="E172" s="82" t="s">
        <v>171</v>
      </c>
      <c r="F172" t="str">
        <f t="shared" si="2"/>
        <v>Monday</v>
      </c>
    </row>
    <row r="173" spans="1:6" x14ac:dyDescent="0.45">
      <c r="A173" t="s">
        <v>73</v>
      </c>
      <c r="B173">
        <v>24.99</v>
      </c>
      <c r="C173" t="s">
        <v>70</v>
      </c>
      <c r="D173" t="str">
        <f>VLOOKUP(C173,Consolidated_Location_Table!$B$2:$C$29,2,)</f>
        <v>8600 W Bryn Mawr Ave. Chicago, IL, 60631</v>
      </c>
      <c r="E173" s="82" t="s">
        <v>171</v>
      </c>
      <c r="F173" t="str">
        <f t="shared" si="2"/>
        <v>Monday</v>
      </c>
    </row>
    <row r="174" spans="1:6" x14ac:dyDescent="0.45">
      <c r="A174" t="s">
        <v>93</v>
      </c>
      <c r="B174">
        <v>3.98</v>
      </c>
      <c r="C174" t="s">
        <v>58</v>
      </c>
      <c r="D174" t="str">
        <f>VLOOKUP(C174,Consolidated_Location_Table!$B$2:$C$29,2,)</f>
        <v>2455 Paces Ferry Rd SE. Atlanta, GA, 30339</v>
      </c>
      <c r="E174" s="82" t="s">
        <v>171</v>
      </c>
      <c r="F174" t="str">
        <f t="shared" si="2"/>
        <v>Monday</v>
      </c>
    </row>
    <row r="175" spans="1:6" x14ac:dyDescent="0.45">
      <c r="A175" t="s">
        <v>93</v>
      </c>
      <c r="B175">
        <v>5.99</v>
      </c>
      <c r="C175" t="s">
        <v>49</v>
      </c>
      <c r="D175" t="str">
        <f>VLOOKUP(C175,Consolidated_Location_Table!$B$2:$C$29,2,)</f>
        <v>410 Terry Ave N. Seattle, WA, 98109</v>
      </c>
      <c r="E175" s="82" t="s">
        <v>171</v>
      </c>
      <c r="F175" t="str">
        <f t="shared" si="2"/>
        <v>Monday</v>
      </c>
    </row>
    <row r="176" spans="1:6" x14ac:dyDescent="0.45">
      <c r="A176" t="s">
        <v>93</v>
      </c>
      <c r="B176">
        <v>2.1</v>
      </c>
      <c r="C176" t="s">
        <v>71</v>
      </c>
      <c r="D176" t="str">
        <f>VLOOKUP(C176,Consolidated_Location_Table!$B$2:$C$29,2,)</f>
        <v>28 Biopolis Road. Singapore, 138568</v>
      </c>
      <c r="E176" s="82" t="s">
        <v>171</v>
      </c>
      <c r="F176" t="str">
        <f t="shared" si="2"/>
        <v>Monday</v>
      </c>
    </row>
    <row r="177" spans="1:6" x14ac:dyDescent="0.45">
      <c r="A177" t="s">
        <v>93</v>
      </c>
      <c r="B177">
        <v>5.99</v>
      </c>
      <c r="C177" t="s">
        <v>61</v>
      </c>
      <c r="D177" t="str">
        <f>VLOOKUP(C177,Consolidated_Location_Table!$B$2:$C$29,2,)</f>
        <v>1000 Lowe's Blvd. Mooresville, NC, 28117</v>
      </c>
      <c r="E177" s="82" t="s">
        <v>171</v>
      </c>
      <c r="F177" t="str">
        <f t="shared" si="2"/>
        <v>Monday</v>
      </c>
    </row>
    <row r="178" spans="1:6" x14ac:dyDescent="0.45">
      <c r="A178" t="s">
        <v>95</v>
      </c>
      <c r="B178">
        <v>2.98</v>
      </c>
      <c r="C178" t="s">
        <v>58</v>
      </c>
      <c r="D178" t="str">
        <f>VLOOKUP(C178,Consolidated_Location_Table!$B$2:$C$29,2,)</f>
        <v>2455 Paces Ferry Rd SE. Atlanta, GA, 30339</v>
      </c>
      <c r="E178" s="82" t="s">
        <v>171</v>
      </c>
      <c r="F178" t="str">
        <f t="shared" si="2"/>
        <v>Monday</v>
      </c>
    </row>
    <row r="179" spans="1:6" x14ac:dyDescent="0.45">
      <c r="A179" t="s">
        <v>95</v>
      </c>
      <c r="B179">
        <v>3.66</v>
      </c>
      <c r="C179" t="s">
        <v>69</v>
      </c>
      <c r="D179" t="str">
        <f>VLOOKUP(C179,Consolidated_Location_Table!$B$2:$C$29,2,)</f>
        <v>6260 Abbott Dr. Omaha, Nebraska, 68110</v>
      </c>
      <c r="E179" s="82" t="s">
        <v>171</v>
      </c>
      <c r="F179" t="str">
        <f t="shared" si="2"/>
        <v>Monday</v>
      </c>
    </row>
    <row r="180" spans="1:6" x14ac:dyDescent="0.45">
      <c r="A180" t="s">
        <v>95</v>
      </c>
      <c r="B180">
        <v>2.98</v>
      </c>
      <c r="C180" t="s">
        <v>64</v>
      </c>
      <c r="D180" t="str">
        <f>VLOOKUP(C180,Consolidated_Location_Table!$B$2:$C$29,2,)</f>
        <v>651 Brannan St. San Francisco, CA, 94107</v>
      </c>
      <c r="E180" s="82" t="s">
        <v>171</v>
      </c>
      <c r="F180" t="str">
        <f t="shared" si="2"/>
        <v>Monday</v>
      </c>
    </row>
    <row r="181" spans="1:6" x14ac:dyDescent="0.45">
      <c r="A181" t="s">
        <v>95</v>
      </c>
      <c r="B181">
        <v>3.6</v>
      </c>
      <c r="C181" t="s">
        <v>68</v>
      </c>
      <c r="D181" t="str">
        <f>VLOOKUP(C181,Consolidated_Location_Table!$B$2:$C$29,2,)</f>
        <v>online</v>
      </c>
      <c r="E181" s="82" t="s">
        <v>171</v>
      </c>
      <c r="F181" t="str">
        <f t="shared" si="2"/>
        <v>Monday</v>
      </c>
    </row>
    <row r="182" spans="1:6" x14ac:dyDescent="0.45">
      <c r="A182" t="s">
        <v>97</v>
      </c>
      <c r="B182">
        <v>1.1499999999999999</v>
      </c>
      <c r="C182" t="s">
        <v>58</v>
      </c>
      <c r="D182" t="str">
        <f>VLOOKUP(C182,Consolidated_Location_Table!$B$2:$C$29,2,)</f>
        <v>2455 Paces Ferry Rd SE. Atlanta, GA, 30339</v>
      </c>
      <c r="E182" s="82" t="s">
        <v>171</v>
      </c>
      <c r="F182" t="str">
        <f t="shared" si="2"/>
        <v>Monday</v>
      </c>
    </row>
    <row r="183" spans="1:6" x14ac:dyDescent="0.45">
      <c r="A183" t="s">
        <v>99</v>
      </c>
      <c r="B183">
        <v>3.98</v>
      </c>
      <c r="C183" t="s">
        <v>58</v>
      </c>
      <c r="D183" t="str">
        <f>VLOOKUP(C183,Consolidated_Location_Table!$B$2:$C$29,2,)</f>
        <v>2455 Paces Ferry Rd SE. Atlanta, GA, 30339</v>
      </c>
      <c r="E183" s="82" t="s">
        <v>171</v>
      </c>
      <c r="F183" t="str">
        <f t="shared" si="2"/>
        <v>Monday</v>
      </c>
    </row>
    <row r="184" spans="1:6" x14ac:dyDescent="0.45">
      <c r="A184" t="s">
        <v>99</v>
      </c>
      <c r="B184">
        <v>5.99</v>
      </c>
      <c r="C184" t="s">
        <v>49</v>
      </c>
      <c r="D184" t="str">
        <f>VLOOKUP(C184,Consolidated_Location_Table!$B$2:$C$29,2,)</f>
        <v>410 Terry Ave N. Seattle, WA, 98109</v>
      </c>
      <c r="E184" s="82" t="s">
        <v>171</v>
      </c>
      <c r="F184" t="str">
        <f t="shared" si="2"/>
        <v>Monday</v>
      </c>
    </row>
    <row r="185" spans="1:6" x14ac:dyDescent="0.45">
      <c r="A185" t="s">
        <v>99</v>
      </c>
      <c r="B185">
        <v>5.99</v>
      </c>
      <c r="C185" t="s">
        <v>61</v>
      </c>
      <c r="D185" t="str">
        <f>VLOOKUP(C185,Consolidated_Location_Table!$B$2:$C$29,2,)</f>
        <v>1000 Lowe's Blvd. Mooresville, NC, 28117</v>
      </c>
      <c r="E185" s="82" t="s">
        <v>171</v>
      </c>
      <c r="F185" t="str">
        <f t="shared" si="2"/>
        <v>Monday</v>
      </c>
    </row>
    <row r="186" spans="1:6" x14ac:dyDescent="0.45">
      <c r="A186" t="s">
        <v>99</v>
      </c>
      <c r="B186">
        <v>2.29</v>
      </c>
      <c r="C186" t="s">
        <v>71</v>
      </c>
      <c r="D186" t="str">
        <f>VLOOKUP(C186,Consolidated_Location_Table!$B$2:$C$29,2,)</f>
        <v>28 Biopolis Road. Singapore, 138568</v>
      </c>
      <c r="E186" s="82" t="s">
        <v>171</v>
      </c>
      <c r="F186" t="str">
        <f t="shared" si="2"/>
        <v>Monday</v>
      </c>
    </row>
    <row r="187" spans="1:6" x14ac:dyDescent="0.45">
      <c r="A187" t="s">
        <v>101</v>
      </c>
      <c r="B187">
        <v>4.5999999999999996</v>
      </c>
      <c r="C187" t="s">
        <v>58</v>
      </c>
      <c r="D187" t="str">
        <f>VLOOKUP(C187,Consolidated_Location_Table!$B$2:$C$29,2,)</f>
        <v>2455 Paces Ferry Rd SE. Atlanta, GA, 30339</v>
      </c>
      <c r="E187" s="82" t="s">
        <v>171</v>
      </c>
      <c r="F187" t="str">
        <f t="shared" si="2"/>
        <v>Monday</v>
      </c>
    </row>
    <row r="188" spans="1:6" x14ac:dyDescent="0.45">
      <c r="A188" t="s">
        <v>101</v>
      </c>
      <c r="B188">
        <v>5.99</v>
      </c>
      <c r="C188" t="s">
        <v>61</v>
      </c>
      <c r="D188" t="str">
        <f>VLOOKUP(C188,Consolidated_Location_Table!$B$2:$C$29,2,)</f>
        <v>1000 Lowe's Blvd. Mooresville, NC, 28117</v>
      </c>
      <c r="E188" s="82" t="s">
        <v>171</v>
      </c>
      <c r="F188" t="str">
        <f t="shared" si="2"/>
        <v>Monday</v>
      </c>
    </row>
    <row r="189" spans="1:6" x14ac:dyDescent="0.45">
      <c r="A189" t="s">
        <v>103</v>
      </c>
      <c r="B189">
        <v>1.6</v>
      </c>
      <c r="C189" t="s">
        <v>58</v>
      </c>
      <c r="D189" t="str">
        <f>VLOOKUP(C189,Consolidated_Location_Table!$B$2:$C$29,2,)</f>
        <v>2455 Paces Ferry Rd SE. Atlanta, GA, 30339</v>
      </c>
      <c r="E189" s="82" t="s">
        <v>171</v>
      </c>
      <c r="F189" t="str">
        <f t="shared" si="2"/>
        <v>Monday</v>
      </c>
    </row>
    <row r="190" spans="1:6" x14ac:dyDescent="0.45">
      <c r="A190" t="s">
        <v>105</v>
      </c>
      <c r="B190">
        <v>118</v>
      </c>
      <c r="C190" t="s">
        <v>58</v>
      </c>
      <c r="D190" t="str">
        <f>VLOOKUP(C190,Consolidated_Location_Table!$B$2:$C$29,2,)</f>
        <v>2455 Paces Ferry Rd SE. Atlanta, GA, 30339</v>
      </c>
      <c r="E190" s="82" t="s">
        <v>171</v>
      </c>
      <c r="F190" t="str">
        <f t="shared" si="2"/>
        <v>Monday</v>
      </c>
    </row>
    <row r="191" spans="1:6" x14ac:dyDescent="0.45">
      <c r="A191" t="s">
        <v>105</v>
      </c>
      <c r="B191">
        <v>114</v>
      </c>
      <c r="C191" t="s">
        <v>49</v>
      </c>
      <c r="D191" t="str">
        <f>VLOOKUP(C191,Consolidated_Location_Table!$B$2:$C$29,2,)</f>
        <v>410 Terry Ave N. Seattle, WA, 98109</v>
      </c>
      <c r="E191" s="82" t="s">
        <v>171</v>
      </c>
      <c r="F191" t="str">
        <f t="shared" si="2"/>
        <v>Monday</v>
      </c>
    </row>
    <row r="192" spans="1:6" x14ac:dyDescent="0.45">
      <c r="A192" t="s">
        <v>105</v>
      </c>
      <c r="B192">
        <v>111.99</v>
      </c>
      <c r="C192" t="s">
        <v>56</v>
      </c>
      <c r="D192" t="str">
        <f>VLOOKUP(C192,Consolidated_Location_Table!$B$2:$C$29,2,)</f>
        <v>2025 Hamilton Avenue. San Jose, California, 95125</v>
      </c>
      <c r="E192" s="82" t="s">
        <v>171</v>
      </c>
      <c r="F192" t="str">
        <f t="shared" si="2"/>
        <v>Monday</v>
      </c>
    </row>
    <row r="193" spans="1:6" x14ac:dyDescent="0.45">
      <c r="A193" t="s">
        <v>105</v>
      </c>
      <c r="B193">
        <v>84.99</v>
      </c>
      <c r="C193" t="s">
        <v>59</v>
      </c>
      <c r="D193" t="str">
        <f>VLOOKUP(C193,Consolidated_Location_Table!$B$2:$C$29,2,)</f>
        <v>1200 E Us Hwy 169. Grand Rapids, Minnesota, 55744</v>
      </c>
      <c r="E193" s="82" t="s">
        <v>171</v>
      </c>
      <c r="F193" t="str">
        <f t="shared" si="2"/>
        <v>Monday</v>
      </c>
    </row>
    <row r="194" spans="1:6" x14ac:dyDescent="0.45">
      <c r="A194" t="s">
        <v>107</v>
      </c>
      <c r="B194">
        <v>158</v>
      </c>
      <c r="C194" t="s">
        <v>58</v>
      </c>
      <c r="D194" t="str">
        <f>VLOOKUP(C194,Consolidated_Location_Table!$B$2:$C$29,2,)</f>
        <v>2455 Paces Ferry Rd SE. Atlanta, GA, 30339</v>
      </c>
      <c r="E194" s="82" t="s">
        <v>171</v>
      </c>
      <c r="F194" t="str">
        <f t="shared" ref="F194:F257" si="3">TEXT(E194,"dddd")</f>
        <v>Monday</v>
      </c>
    </row>
    <row r="195" spans="1:6" x14ac:dyDescent="0.45">
      <c r="A195" t="s">
        <v>107</v>
      </c>
      <c r="B195">
        <v>158</v>
      </c>
      <c r="C195" t="s">
        <v>61</v>
      </c>
      <c r="D195" t="str">
        <f>VLOOKUP(C195,Consolidated_Location_Table!$B$2:$C$29,2,)</f>
        <v>1000 Lowe's Blvd. Mooresville, NC, 28117</v>
      </c>
      <c r="E195" s="82" t="s">
        <v>171</v>
      </c>
      <c r="F195" t="str">
        <f t="shared" si="3"/>
        <v>Monday</v>
      </c>
    </row>
    <row r="196" spans="1:6" x14ac:dyDescent="0.45">
      <c r="A196" t="s">
        <v>109</v>
      </c>
      <c r="B196">
        <v>149</v>
      </c>
      <c r="C196" t="s">
        <v>58</v>
      </c>
      <c r="D196" t="str">
        <f>VLOOKUP(C196,Consolidated_Location_Table!$B$2:$C$29,2,)</f>
        <v>2455 Paces Ferry Rd SE. Atlanta, GA, 30339</v>
      </c>
      <c r="E196" s="82" t="s">
        <v>171</v>
      </c>
      <c r="F196" t="str">
        <f t="shared" si="3"/>
        <v>Monday</v>
      </c>
    </row>
    <row r="197" spans="1:6" x14ac:dyDescent="0.45">
      <c r="A197" t="s">
        <v>109</v>
      </c>
      <c r="B197">
        <v>149</v>
      </c>
      <c r="C197" t="s">
        <v>61</v>
      </c>
      <c r="D197" t="str">
        <f>VLOOKUP(C197,Consolidated_Location_Table!$B$2:$C$29,2,)</f>
        <v>1000 Lowe's Blvd. Mooresville, NC, 28117</v>
      </c>
      <c r="E197" s="82" t="s">
        <v>171</v>
      </c>
      <c r="F197" t="str">
        <f t="shared" si="3"/>
        <v>Monday</v>
      </c>
    </row>
    <row r="198" spans="1:6" x14ac:dyDescent="0.45">
      <c r="A198" t="s">
        <v>109</v>
      </c>
      <c r="B198">
        <v>200.02</v>
      </c>
      <c r="C198" t="s">
        <v>54</v>
      </c>
      <c r="D198" t="str">
        <f>VLOOKUP(C198,Consolidated_Location_Table!$B$2:$C$29,2,)</f>
        <v>1835 E Hallandale Bch 264 Hallandale. Beach, FL, 33009</v>
      </c>
      <c r="E198" s="82" t="s">
        <v>171</v>
      </c>
      <c r="F198" t="str">
        <f t="shared" si="3"/>
        <v>Monday</v>
      </c>
    </row>
    <row r="199" spans="1:6" x14ac:dyDescent="0.45">
      <c r="A199" t="s">
        <v>111</v>
      </c>
      <c r="B199">
        <v>289</v>
      </c>
      <c r="C199" t="s">
        <v>58</v>
      </c>
      <c r="D199" t="str">
        <f>VLOOKUP(C199,Consolidated_Location_Table!$B$2:$C$29,2,)</f>
        <v>2455 Paces Ferry Rd SE. Atlanta, GA, 30339</v>
      </c>
      <c r="E199" s="82" t="s">
        <v>171</v>
      </c>
      <c r="F199" t="str">
        <f t="shared" si="3"/>
        <v>Monday</v>
      </c>
    </row>
    <row r="200" spans="1:6" x14ac:dyDescent="0.45">
      <c r="A200" t="s">
        <v>111</v>
      </c>
      <c r="B200">
        <v>279</v>
      </c>
      <c r="C200" t="s">
        <v>61</v>
      </c>
      <c r="D200" t="str">
        <f>VLOOKUP(C200,Consolidated_Location_Table!$B$2:$C$29,2,)</f>
        <v>1000 Lowe's Blvd. Mooresville, NC, 28117</v>
      </c>
      <c r="E200" s="82" t="s">
        <v>171</v>
      </c>
      <c r="F200" t="str">
        <f t="shared" si="3"/>
        <v>Monday</v>
      </c>
    </row>
    <row r="201" spans="1:6" x14ac:dyDescent="0.45">
      <c r="A201" t="s">
        <v>111</v>
      </c>
      <c r="B201">
        <v>315.01</v>
      </c>
      <c r="C201" t="s">
        <v>56</v>
      </c>
      <c r="D201" t="str">
        <f>VLOOKUP(C201,Consolidated_Location_Table!$B$2:$C$29,2,)</f>
        <v>2025 Hamilton Avenue. San Jose, California, 95125</v>
      </c>
      <c r="E201" s="82" t="s">
        <v>171</v>
      </c>
      <c r="F201" t="str">
        <f t="shared" si="3"/>
        <v>Monday</v>
      </c>
    </row>
    <row r="202" spans="1:6" x14ac:dyDescent="0.45">
      <c r="A202" t="s">
        <v>111</v>
      </c>
      <c r="B202">
        <v>339.09</v>
      </c>
      <c r="C202" t="s">
        <v>65</v>
      </c>
      <c r="D202" t="str">
        <f>VLOOKUP(C202,Consolidated_Location_Table!$B$2:$C$29,2,)</f>
        <v>574 Road 11. Schuyler, Nebraska, 68661</v>
      </c>
      <c r="E202" s="82" t="s">
        <v>171</v>
      </c>
      <c r="F202" t="str">
        <f t="shared" si="3"/>
        <v>Monday</v>
      </c>
    </row>
    <row r="203" spans="1:6" x14ac:dyDescent="0.45">
      <c r="A203" t="s">
        <v>113</v>
      </c>
      <c r="B203">
        <v>765</v>
      </c>
      <c r="C203" t="s">
        <v>58</v>
      </c>
      <c r="D203" t="str">
        <f>VLOOKUP(C203,Consolidated_Location_Table!$B$2:$C$29,2,)</f>
        <v>2455 Paces Ferry Rd SE. Atlanta, GA, 30339</v>
      </c>
      <c r="E203" s="82" t="s">
        <v>171</v>
      </c>
      <c r="F203" t="str">
        <f t="shared" si="3"/>
        <v>Monday</v>
      </c>
    </row>
    <row r="204" spans="1:6" x14ac:dyDescent="0.45">
      <c r="A204" t="s">
        <v>113</v>
      </c>
      <c r="B204">
        <v>613.64</v>
      </c>
      <c r="C204" t="s">
        <v>49</v>
      </c>
      <c r="D204" t="str">
        <f>VLOOKUP(C204,Consolidated_Location_Table!$B$2:$C$29,2,)</f>
        <v>410 Terry Ave N. Seattle, WA, 98109</v>
      </c>
      <c r="E204" s="82" t="s">
        <v>171</v>
      </c>
      <c r="F204" t="str">
        <f t="shared" si="3"/>
        <v>Monday</v>
      </c>
    </row>
    <row r="205" spans="1:6" x14ac:dyDescent="0.45">
      <c r="A205" t="s">
        <v>113</v>
      </c>
      <c r="B205">
        <v>1047.78</v>
      </c>
      <c r="C205" t="s">
        <v>56</v>
      </c>
      <c r="D205" t="str">
        <f>VLOOKUP(C205,Consolidated_Location_Table!$B$2:$C$29,2,)</f>
        <v>2025 Hamilton Avenue. San Jose, California, 95125</v>
      </c>
      <c r="E205" s="82" t="s">
        <v>171</v>
      </c>
      <c r="F205" t="str">
        <f t="shared" si="3"/>
        <v>Monday</v>
      </c>
    </row>
    <row r="206" spans="1:6" x14ac:dyDescent="0.45">
      <c r="A206" t="s">
        <v>115</v>
      </c>
      <c r="B206">
        <v>379</v>
      </c>
      <c r="C206" t="s">
        <v>58</v>
      </c>
      <c r="D206" t="str">
        <f>VLOOKUP(C206,Consolidated_Location_Table!$B$2:$C$29,2,)</f>
        <v>2455 Paces Ferry Rd SE. Atlanta, GA, 30339</v>
      </c>
      <c r="E206" s="82" t="s">
        <v>171</v>
      </c>
      <c r="F206" t="str">
        <f t="shared" si="3"/>
        <v>Monday</v>
      </c>
    </row>
    <row r="207" spans="1:6" x14ac:dyDescent="0.45">
      <c r="A207" t="s">
        <v>115</v>
      </c>
      <c r="B207">
        <v>470.43</v>
      </c>
      <c r="C207" t="s">
        <v>49</v>
      </c>
      <c r="D207" t="str">
        <f>VLOOKUP(C207,Consolidated_Location_Table!$B$2:$C$29,2,)</f>
        <v>410 Terry Ave N. Seattle, WA, 98109</v>
      </c>
      <c r="E207" s="82" t="s">
        <v>171</v>
      </c>
      <c r="F207" t="str">
        <f t="shared" si="3"/>
        <v>Monday</v>
      </c>
    </row>
    <row r="208" spans="1:6" x14ac:dyDescent="0.45">
      <c r="A208" t="s">
        <v>115</v>
      </c>
      <c r="B208">
        <v>445.81</v>
      </c>
      <c r="C208" t="s">
        <v>56</v>
      </c>
      <c r="D208" t="str">
        <f>VLOOKUP(C208,Consolidated_Location_Table!$B$2:$C$29,2,)</f>
        <v>2025 Hamilton Avenue. San Jose, California, 95125</v>
      </c>
      <c r="E208" s="82" t="s">
        <v>171</v>
      </c>
      <c r="F208" t="str">
        <f t="shared" si="3"/>
        <v>Monday</v>
      </c>
    </row>
    <row r="209" spans="1:6" x14ac:dyDescent="0.45">
      <c r="A209" t="s">
        <v>117</v>
      </c>
      <c r="B209">
        <v>145</v>
      </c>
      <c r="C209" t="s">
        <v>58</v>
      </c>
      <c r="D209" t="str">
        <f>VLOOKUP(C209,Consolidated_Location_Table!$B$2:$C$29,2,)</f>
        <v>2455 Paces Ferry Rd SE. Atlanta, GA, 30339</v>
      </c>
      <c r="E209" s="82" t="s">
        <v>171</v>
      </c>
      <c r="F209" t="str">
        <f t="shared" si="3"/>
        <v>Monday</v>
      </c>
    </row>
    <row r="210" spans="1:6" x14ac:dyDescent="0.45">
      <c r="A210" t="s">
        <v>117</v>
      </c>
      <c r="B210">
        <v>155.99</v>
      </c>
      <c r="C210" t="s">
        <v>49</v>
      </c>
      <c r="D210" t="str">
        <f>VLOOKUP(C210,Consolidated_Location_Table!$B$2:$C$29,2,)</f>
        <v>410 Terry Ave N. Seattle, WA, 98109</v>
      </c>
      <c r="E210" s="82" t="s">
        <v>171</v>
      </c>
      <c r="F210" t="str">
        <f t="shared" si="3"/>
        <v>Monday</v>
      </c>
    </row>
    <row r="211" spans="1:6" x14ac:dyDescent="0.45">
      <c r="A211" t="s">
        <v>117</v>
      </c>
      <c r="B211">
        <v>398.95</v>
      </c>
      <c r="C211" t="s">
        <v>53</v>
      </c>
      <c r="D211" t="str">
        <f>VLOOKUP(C211,Consolidated_Location_Table!$B$2:$C$29,2,)</f>
        <v>1 Matrix Drive. Monroe, NJ, 08831</v>
      </c>
      <c r="E211" s="82" t="s">
        <v>171</v>
      </c>
      <c r="F211" t="str">
        <f t="shared" si="3"/>
        <v>Monday</v>
      </c>
    </row>
    <row r="212" spans="1:6" x14ac:dyDescent="0.45">
      <c r="A212" t="s">
        <v>88</v>
      </c>
      <c r="B212">
        <v>7.63</v>
      </c>
      <c r="C212" t="s">
        <v>58</v>
      </c>
      <c r="D212" t="str">
        <f>VLOOKUP(C212,Consolidated_Location_Table!$B$2:$C$29,2,)</f>
        <v>2455 Paces Ferry Rd SE. Atlanta, GA, 30339</v>
      </c>
      <c r="E212" s="82" t="s">
        <v>174</v>
      </c>
      <c r="F212" t="str">
        <f t="shared" si="3"/>
        <v>Tuesday</v>
      </c>
    </row>
    <row r="213" spans="1:6" x14ac:dyDescent="0.45">
      <c r="A213" t="s">
        <v>88</v>
      </c>
      <c r="B213">
        <v>5.99</v>
      </c>
      <c r="C213" t="s">
        <v>61</v>
      </c>
      <c r="D213" t="str">
        <f>VLOOKUP(C213,Consolidated_Location_Table!$B$2:$C$29,2,)</f>
        <v>1000 Lowe's Blvd. Mooresville, NC, 28117</v>
      </c>
      <c r="E213" s="82" t="s">
        <v>174</v>
      </c>
      <c r="F213" t="str">
        <f t="shared" si="3"/>
        <v>Tuesday</v>
      </c>
    </row>
    <row r="214" spans="1:6" x14ac:dyDescent="0.45">
      <c r="A214" t="s">
        <v>88</v>
      </c>
      <c r="B214">
        <v>5.88</v>
      </c>
      <c r="C214" t="s">
        <v>69</v>
      </c>
      <c r="D214" t="str">
        <f>VLOOKUP(C214,Consolidated_Location_Table!$B$2:$C$29,2,)</f>
        <v>6260 Abbott Dr. Omaha, Nebraska, 68110</v>
      </c>
      <c r="E214" s="82" t="s">
        <v>174</v>
      </c>
      <c r="F214" t="str">
        <f t="shared" si="3"/>
        <v>Tuesday</v>
      </c>
    </row>
    <row r="215" spans="1:6" x14ac:dyDescent="0.45">
      <c r="A215" t="s">
        <v>88</v>
      </c>
      <c r="B215">
        <v>7.24</v>
      </c>
      <c r="C215" t="s">
        <v>63</v>
      </c>
      <c r="D215" t="str">
        <f>VLOOKUP(C215,Consolidated_Location_Table!$B$2:$C$29,2,)</f>
        <v>4777 Menard Drive. Eau Claire, Wisconsin, 54703</v>
      </c>
      <c r="E215" s="82" t="s">
        <v>174</v>
      </c>
      <c r="F215" t="str">
        <f t="shared" si="3"/>
        <v>Tuesday</v>
      </c>
    </row>
    <row r="216" spans="1:6" x14ac:dyDescent="0.45">
      <c r="A216" t="s">
        <v>90</v>
      </c>
      <c r="B216">
        <v>11.91</v>
      </c>
      <c r="C216" t="s">
        <v>58</v>
      </c>
      <c r="D216" t="str">
        <f>VLOOKUP(C216,Consolidated_Location_Table!$B$2:$C$29,2,)</f>
        <v>2455 Paces Ferry Rd SE. Atlanta, GA, 30339</v>
      </c>
      <c r="E216" s="82" t="s">
        <v>174</v>
      </c>
      <c r="F216" t="str">
        <f t="shared" si="3"/>
        <v>Tuesday</v>
      </c>
    </row>
    <row r="217" spans="1:6" x14ac:dyDescent="0.45">
      <c r="A217" t="s">
        <v>90</v>
      </c>
      <c r="B217">
        <v>10.47</v>
      </c>
      <c r="C217" t="s">
        <v>55</v>
      </c>
      <c r="D217" t="str">
        <f>VLOOKUP(C217,Consolidated_Location_Table!$B$2:$C$29,2,)</f>
        <v>4601 Bulls Bay Hwy #100. Jacksonville, FL, 32219</v>
      </c>
      <c r="E217" s="82" t="s">
        <v>174</v>
      </c>
      <c r="F217" t="str">
        <f t="shared" si="3"/>
        <v>Tuesday</v>
      </c>
    </row>
    <row r="218" spans="1:6" x14ac:dyDescent="0.45">
      <c r="A218" t="s">
        <v>90</v>
      </c>
      <c r="B218">
        <v>8.36</v>
      </c>
      <c r="C218" t="s">
        <v>57</v>
      </c>
      <c r="D218" t="str">
        <f>VLOOKUP(C218,Consolidated_Location_Table!$B$2:$C$29,2,)</f>
        <v>1290 N Hobbie Ave. Kankakee, Illinois, 60901</v>
      </c>
      <c r="E218" s="82" t="s">
        <v>174</v>
      </c>
      <c r="F218" t="str">
        <f t="shared" si="3"/>
        <v>Tuesday</v>
      </c>
    </row>
    <row r="219" spans="1:6" x14ac:dyDescent="0.45">
      <c r="A219" t="s">
        <v>73</v>
      </c>
      <c r="B219">
        <v>20.62</v>
      </c>
      <c r="C219" t="s">
        <v>58</v>
      </c>
      <c r="D219" t="str">
        <f>VLOOKUP(C219,Consolidated_Location_Table!$B$2:$C$29,2,)</f>
        <v>2455 Paces Ferry Rd SE. Atlanta, GA, 30339</v>
      </c>
      <c r="E219" s="82" t="s">
        <v>174</v>
      </c>
      <c r="F219" t="str">
        <f t="shared" si="3"/>
        <v>Tuesday</v>
      </c>
    </row>
    <row r="220" spans="1:6" x14ac:dyDescent="0.45">
      <c r="A220" t="s">
        <v>73</v>
      </c>
      <c r="B220">
        <v>17.55</v>
      </c>
      <c r="C220" t="s">
        <v>71</v>
      </c>
      <c r="D220" t="str">
        <f>VLOOKUP(C220,Consolidated_Location_Table!$B$2:$C$29,2,)</f>
        <v>28 Biopolis Road. Singapore, 138568</v>
      </c>
      <c r="E220" s="82" t="s">
        <v>174</v>
      </c>
      <c r="F220" t="str">
        <f t="shared" si="3"/>
        <v>Tuesday</v>
      </c>
    </row>
    <row r="221" spans="1:6" x14ac:dyDescent="0.45">
      <c r="A221" t="s">
        <v>73</v>
      </c>
      <c r="B221">
        <v>8.9</v>
      </c>
      <c r="C221" t="s">
        <v>60</v>
      </c>
      <c r="D221" t="str">
        <f>VLOOKUP(C221,Consolidated_Location_Table!$B$2:$C$29,2,)</f>
        <v>5941 1st Avenue Eastman, GA, 31023</v>
      </c>
      <c r="E221" s="82" t="s">
        <v>174</v>
      </c>
      <c r="F221" t="str">
        <f t="shared" si="3"/>
        <v>Tuesday</v>
      </c>
    </row>
    <row r="222" spans="1:6" x14ac:dyDescent="0.45">
      <c r="A222" t="s">
        <v>73</v>
      </c>
      <c r="B222">
        <v>24.99</v>
      </c>
      <c r="C222" t="s">
        <v>70</v>
      </c>
      <c r="D222" t="str">
        <f>VLOOKUP(C222,Consolidated_Location_Table!$B$2:$C$29,2,)</f>
        <v>8600 W Bryn Mawr Ave. Chicago, IL, 60631</v>
      </c>
      <c r="E222" s="82" t="s">
        <v>174</v>
      </c>
      <c r="F222" t="str">
        <f t="shared" si="3"/>
        <v>Tuesday</v>
      </c>
    </row>
    <row r="223" spans="1:6" x14ac:dyDescent="0.45">
      <c r="A223" t="s">
        <v>93</v>
      </c>
      <c r="B223">
        <v>3.98</v>
      </c>
      <c r="C223" t="s">
        <v>58</v>
      </c>
      <c r="D223" t="str">
        <f>VLOOKUP(C223,Consolidated_Location_Table!$B$2:$C$29,2,)</f>
        <v>2455 Paces Ferry Rd SE. Atlanta, GA, 30339</v>
      </c>
      <c r="E223" s="82" t="s">
        <v>174</v>
      </c>
      <c r="F223" t="str">
        <f t="shared" si="3"/>
        <v>Tuesday</v>
      </c>
    </row>
    <row r="224" spans="1:6" x14ac:dyDescent="0.45">
      <c r="A224" t="s">
        <v>93</v>
      </c>
      <c r="B224">
        <v>5.99</v>
      </c>
      <c r="C224" t="s">
        <v>49</v>
      </c>
      <c r="D224" t="str">
        <f>VLOOKUP(C224,Consolidated_Location_Table!$B$2:$C$29,2,)</f>
        <v>410 Terry Ave N. Seattle, WA, 98109</v>
      </c>
      <c r="E224" s="82" t="s">
        <v>174</v>
      </c>
      <c r="F224" t="str">
        <f t="shared" si="3"/>
        <v>Tuesday</v>
      </c>
    </row>
    <row r="225" spans="1:6" x14ac:dyDescent="0.45">
      <c r="A225" t="s">
        <v>93</v>
      </c>
      <c r="B225">
        <v>2.1</v>
      </c>
      <c r="C225" t="s">
        <v>71</v>
      </c>
      <c r="D225" t="str">
        <f>VLOOKUP(C225,Consolidated_Location_Table!$B$2:$C$29,2,)</f>
        <v>28 Biopolis Road. Singapore, 138568</v>
      </c>
      <c r="E225" s="82" t="s">
        <v>174</v>
      </c>
      <c r="F225" t="str">
        <f t="shared" si="3"/>
        <v>Tuesday</v>
      </c>
    </row>
    <row r="226" spans="1:6" x14ac:dyDescent="0.45">
      <c r="A226" t="s">
        <v>93</v>
      </c>
      <c r="B226">
        <v>5.99</v>
      </c>
      <c r="C226" t="s">
        <v>61</v>
      </c>
      <c r="D226" t="str">
        <f>VLOOKUP(C226,Consolidated_Location_Table!$B$2:$C$29,2,)</f>
        <v>1000 Lowe's Blvd. Mooresville, NC, 28117</v>
      </c>
      <c r="E226" s="82" t="s">
        <v>174</v>
      </c>
      <c r="F226" t="str">
        <f t="shared" si="3"/>
        <v>Tuesday</v>
      </c>
    </row>
    <row r="227" spans="1:6" x14ac:dyDescent="0.45">
      <c r="A227" t="s">
        <v>95</v>
      </c>
      <c r="B227">
        <v>2.98</v>
      </c>
      <c r="C227" t="s">
        <v>58</v>
      </c>
      <c r="D227" t="str">
        <f>VLOOKUP(C227,Consolidated_Location_Table!$B$2:$C$29,2,)</f>
        <v>2455 Paces Ferry Rd SE. Atlanta, GA, 30339</v>
      </c>
      <c r="E227" s="82" t="s">
        <v>174</v>
      </c>
      <c r="F227" t="str">
        <f t="shared" si="3"/>
        <v>Tuesday</v>
      </c>
    </row>
    <row r="228" spans="1:6" x14ac:dyDescent="0.45">
      <c r="A228" t="s">
        <v>95</v>
      </c>
      <c r="B228">
        <v>3.66</v>
      </c>
      <c r="C228" t="s">
        <v>69</v>
      </c>
      <c r="D228" t="str">
        <f>VLOOKUP(C228,Consolidated_Location_Table!$B$2:$C$29,2,)</f>
        <v>6260 Abbott Dr. Omaha, Nebraska, 68110</v>
      </c>
      <c r="E228" s="82" t="s">
        <v>174</v>
      </c>
      <c r="F228" t="str">
        <f t="shared" si="3"/>
        <v>Tuesday</v>
      </c>
    </row>
    <row r="229" spans="1:6" x14ac:dyDescent="0.45">
      <c r="A229" t="s">
        <v>95</v>
      </c>
      <c r="B229">
        <v>2.98</v>
      </c>
      <c r="C229" t="s">
        <v>64</v>
      </c>
      <c r="D229" t="str">
        <f>VLOOKUP(C229,Consolidated_Location_Table!$B$2:$C$29,2,)</f>
        <v>651 Brannan St. San Francisco, CA, 94107</v>
      </c>
      <c r="E229" s="82" t="s">
        <v>174</v>
      </c>
      <c r="F229" t="str">
        <f t="shared" si="3"/>
        <v>Tuesday</v>
      </c>
    </row>
    <row r="230" spans="1:6" x14ac:dyDescent="0.45">
      <c r="A230" t="s">
        <v>95</v>
      </c>
      <c r="B230">
        <v>3.6</v>
      </c>
      <c r="C230" t="s">
        <v>68</v>
      </c>
      <c r="D230" t="str">
        <f>VLOOKUP(C230,Consolidated_Location_Table!$B$2:$C$29,2,)</f>
        <v>online</v>
      </c>
      <c r="E230" s="82" t="s">
        <v>174</v>
      </c>
      <c r="F230" t="str">
        <f t="shared" si="3"/>
        <v>Tuesday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VLOOKUP(C231,Consolidated_Location_Table!$B$2:$C$29,2,)</f>
        <v>2455 Paces Ferry Rd SE. Atlanta, GA, 30339</v>
      </c>
      <c r="E231" s="82" t="s">
        <v>174</v>
      </c>
      <c r="F231" t="str">
        <f t="shared" si="3"/>
        <v>Tuesday</v>
      </c>
    </row>
    <row r="232" spans="1:6" x14ac:dyDescent="0.45">
      <c r="A232" t="s">
        <v>99</v>
      </c>
      <c r="B232">
        <v>3.98</v>
      </c>
      <c r="C232" t="s">
        <v>58</v>
      </c>
      <c r="D232" t="str">
        <f>VLOOKUP(C232,Consolidated_Location_Table!$B$2:$C$29,2,)</f>
        <v>2455 Paces Ferry Rd SE. Atlanta, GA, 30339</v>
      </c>
      <c r="E232" s="82" t="s">
        <v>174</v>
      </c>
      <c r="F232" t="str">
        <f t="shared" si="3"/>
        <v>Tuesday</v>
      </c>
    </row>
    <row r="233" spans="1:6" x14ac:dyDescent="0.45">
      <c r="A233" t="s">
        <v>99</v>
      </c>
      <c r="B233">
        <v>5.99</v>
      </c>
      <c r="C233" t="s">
        <v>49</v>
      </c>
      <c r="D233" t="str">
        <f>VLOOKUP(C233,Consolidated_Location_Table!$B$2:$C$29,2,)</f>
        <v>410 Terry Ave N. Seattle, WA, 98109</v>
      </c>
      <c r="E233" s="82" t="s">
        <v>174</v>
      </c>
      <c r="F233" t="str">
        <f t="shared" si="3"/>
        <v>Tuesday</v>
      </c>
    </row>
    <row r="234" spans="1:6" x14ac:dyDescent="0.45">
      <c r="A234" t="s">
        <v>99</v>
      </c>
      <c r="B234">
        <v>5.99</v>
      </c>
      <c r="C234" t="s">
        <v>61</v>
      </c>
      <c r="D234" t="str">
        <f>VLOOKUP(C234,Consolidated_Location_Table!$B$2:$C$29,2,)</f>
        <v>1000 Lowe's Blvd. Mooresville, NC, 28117</v>
      </c>
      <c r="E234" s="82" t="s">
        <v>174</v>
      </c>
      <c r="F234" t="str">
        <f t="shared" si="3"/>
        <v>Tuesday</v>
      </c>
    </row>
    <row r="235" spans="1:6" x14ac:dyDescent="0.45">
      <c r="A235" t="s">
        <v>101</v>
      </c>
      <c r="B235">
        <v>4.5999999999999996</v>
      </c>
      <c r="C235" t="s">
        <v>58</v>
      </c>
      <c r="D235" t="str">
        <f>VLOOKUP(C235,Consolidated_Location_Table!$B$2:$C$29,2,)</f>
        <v>2455 Paces Ferry Rd SE. Atlanta, GA, 30339</v>
      </c>
      <c r="E235" s="82" t="s">
        <v>174</v>
      </c>
      <c r="F235" t="str">
        <f t="shared" si="3"/>
        <v>Tuesday</v>
      </c>
    </row>
    <row r="236" spans="1:6" x14ac:dyDescent="0.45">
      <c r="A236" t="s">
        <v>101</v>
      </c>
      <c r="B236">
        <v>5.99</v>
      </c>
      <c r="C236" t="s">
        <v>61</v>
      </c>
      <c r="D236" t="str">
        <f>VLOOKUP(C236,Consolidated_Location_Table!$B$2:$C$29,2,)</f>
        <v>1000 Lowe's Blvd. Mooresville, NC, 28117</v>
      </c>
      <c r="E236" s="82" t="s">
        <v>174</v>
      </c>
      <c r="F236" t="str">
        <f t="shared" si="3"/>
        <v>Tuesday</v>
      </c>
    </row>
    <row r="237" spans="1:6" x14ac:dyDescent="0.45">
      <c r="A237" t="s">
        <v>103</v>
      </c>
      <c r="B237">
        <v>1.6</v>
      </c>
      <c r="C237" t="s">
        <v>58</v>
      </c>
      <c r="D237" t="str">
        <f>VLOOKUP(C237,Consolidated_Location_Table!$B$2:$C$29,2,)</f>
        <v>2455 Paces Ferry Rd SE. Atlanta, GA, 30339</v>
      </c>
      <c r="E237" s="82" t="s">
        <v>174</v>
      </c>
      <c r="F237" t="str">
        <f t="shared" si="3"/>
        <v>Tuesday</v>
      </c>
    </row>
    <row r="238" spans="1:6" x14ac:dyDescent="0.45">
      <c r="A238" t="s">
        <v>105</v>
      </c>
      <c r="B238">
        <v>118</v>
      </c>
      <c r="C238" t="s">
        <v>58</v>
      </c>
      <c r="D238" t="str">
        <f>VLOOKUP(C238,Consolidated_Location_Table!$B$2:$C$29,2,)</f>
        <v>2455 Paces Ferry Rd SE. Atlanta, GA, 30339</v>
      </c>
      <c r="E238" s="82" t="s">
        <v>174</v>
      </c>
      <c r="F238" t="str">
        <f t="shared" si="3"/>
        <v>Tuesday</v>
      </c>
    </row>
    <row r="239" spans="1:6" x14ac:dyDescent="0.45">
      <c r="A239" t="s">
        <v>105</v>
      </c>
      <c r="B239">
        <v>114</v>
      </c>
      <c r="C239" t="s">
        <v>49</v>
      </c>
      <c r="D239" t="str">
        <f>VLOOKUP(C239,Consolidated_Location_Table!$B$2:$C$29,2,)</f>
        <v>410 Terry Ave N. Seattle, WA, 98109</v>
      </c>
      <c r="E239" s="82" t="s">
        <v>174</v>
      </c>
      <c r="F239" t="str">
        <f t="shared" si="3"/>
        <v>Tuesday</v>
      </c>
    </row>
    <row r="240" spans="1:6" x14ac:dyDescent="0.45">
      <c r="A240" t="s">
        <v>105</v>
      </c>
      <c r="B240">
        <v>111.99</v>
      </c>
      <c r="C240" t="s">
        <v>56</v>
      </c>
      <c r="D240" t="str">
        <f>VLOOKUP(C240,Consolidated_Location_Table!$B$2:$C$29,2,)</f>
        <v>2025 Hamilton Avenue. San Jose, California, 95125</v>
      </c>
      <c r="E240" s="82" t="s">
        <v>174</v>
      </c>
      <c r="F240" t="str">
        <f t="shared" si="3"/>
        <v>Tuesday</v>
      </c>
    </row>
    <row r="241" spans="1:6" x14ac:dyDescent="0.45">
      <c r="A241" t="s">
        <v>105</v>
      </c>
      <c r="B241">
        <v>84.99</v>
      </c>
      <c r="C241" t="s">
        <v>59</v>
      </c>
      <c r="D241" t="str">
        <f>VLOOKUP(C241,Consolidated_Location_Table!$B$2:$C$29,2,)</f>
        <v>1200 E Us Hwy 169. Grand Rapids, Minnesota, 55744</v>
      </c>
      <c r="E241" s="82" t="s">
        <v>174</v>
      </c>
      <c r="F241" t="str">
        <f t="shared" si="3"/>
        <v>Tuesday</v>
      </c>
    </row>
    <row r="242" spans="1:6" x14ac:dyDescent="0.45">
      <c r="A242" t="s">
        <v>105</v>
      </c>
      <c r="B242">
        <v>117</v>
      </c>
      <c r="C242" t="s">
        <v>67</v>
      </c>
      <c r="D242" t="str">
        <f>VLOOKUP(C242,Consolidated_Location_Table!$B$2:$C$29,2,)</f>
        <v>5512 West Pico Blvd. Los Angeles, CA, 90019</v>
      </c>
      <c r="E242" s="82" t="s">
        <v>174</v>
      </c>
      <c r="F242" t="str">
        <f t="shared" si="3"/>
        <v>Tuesday</v>
      </c>
    </row>
    <row r="243" spans="1:6" x14ac:dyDescent="0.45">
      <c r="A243" t="s">
        <v>107</v>
      </c>
      <c r="B243">
        <v>158</v>
      </c>
      <c r="C243" t="s">
        <v>58</v>
      </c>
      <c r="D243" t="str">
        <f>VLOOKUP(C243,Consolidated_Location_Table!$B$2:$C$29,2,)</f>
        <v>2455 Paces Ferry Rd SE. Atlanta, GA, 30339</v>
      </c>
      <c r="E243" s="82" t="s">
        <v>174</v>
      </c>
      <c r="F243" t="str">
        <f t="shared" si="3"/>
        <v>Tuesday</v>
      </c>
    </row>
    <row r="244" spans="1:6" x14ac:dyDescent="0.45">
      <c r="A244" t="s">
        <v>107</v>
      </c>
      <c r="B244">
        <v>159</v>
      </c>
      <c r="C244" t="s">
        <v>61</v>
      </c>
      <c r="D244" t="str">
        <f>VLOOKUP(C244,Consolidated_Location_Table!$B$2:$C$29,2,)</f>
        <v>1000 Lowe's Blvd. Mooresville, NC, 28117</v>
      </c>
      <c r="E244" s="82" t="s">
        <v>174</v>
      </c>
      <c r="F244" t="str">
        <f t="shared" si="3"/>
        <v>Tuesday</v>
      </c>
    </row>
    <row r="245" spans="1:6" x14ac:dyDescent="0.45">
      <c r="A245" t="s">
        <v>109</v>
      </c>
      <c r="B245">
        <v>149</v>
      </c>
      <c r="C245" t="s">
        <v>58</v>
      </c>
      <c r="D245" t="str">
        <f>VLOOKUP(C245,Consolidated_Location_Table!$B$2:$C$29,2,)</f>
        <v>2455 Paces Ferry Rd SE. Atlanta, GA, 30339</v>
      </c>
      <c r="E245" s="82" t="s">
        <v>174</v>
      </c>
      <c r="F245" t="str">
        <f t="shared" si="3"/>
        <v>Tuesday</v>
      </c>
    </row>
    <row r="246" spans="1:6" x14ac:dyDescent="0.45">
      <c r="A246" t="s">
        <v>111</v>
      </c>
      <c r="B246">
        <v>289</v>
      </c>
      <c r="C246" t="s">
        <v>58</v>
      </c>
      <c r="D246" t="str">
        <f>VLOOKUP(C246,Consolidated_Location_Table!$B$2:$C$29,2,)</f>
        <v>2455 Paces Ferry Rd SE. Atlanta, GA, 30339</v>
      </c>
      <c r="E246" s="82" t="s">
        <v>174</v>
      </c>
      <c r="F246" t="str">
        <f t="shared" si="3"/>
        <v>Tuesday</v>
      </c>
    </row>
    <row r="247" spans="1:6" x14ac:dyDescent="0.45">
      <c r="A247" t="s">
        <v>111</v>
      </c>
      <c r="B247">
        <v>289</v>
      </c>
      <c r="C247" t="s">
        <v>61</v>
      </c>
      <c r="D247" t="str">
        <f>VLOOKUP(C247,Consolidated_Location_Table!$B$2:$C$29,2,)</f>
        <v>1000 Lowe's Blvd. Mooresville, NC, 28117</v>
      </c>
      <c r="E247" s="82" t="s">
        <v>174</v>
      </c>
      <c r="F247" t="str">
        <f t="shared" si="3"/>
        <v>Tuesday</v>
      </c>
    </row>
    <row r="248" spans="1:6" x14ac:dyDescent="0.45">
      <c r="A248" t="s">
        <v>111</v>
      </c>
      <c r="B248">
        <v>339.09</v>
      </c>
      <c r="C248" t="s">
        <v>65</v>
      </c>
      <c r="D248" t="str">
        <f>VLOOKUP(C248,Consolidated_Location_Table!$B$2:$C$29,2,)</f>
        <v>574 Road 11. Schuyler, Nebraska, 68661</v>
      </c>
      <c r="E248" s="82" t="s">
        <v>174</v>
      </c>
      <c r="F248" t="str">
        <f t="shared" si="3"/>
        <v>Tuesday</v>
      </c>
    </row>
    <row r="249" spans="1:6" x14ac:dyDescent="0.45">
      <c r="A249" t="s">
        <v>113</v>
      </c>
      <c r="B249">
        <v>613.64</v>
      </c>
      <c r="C249" t="s">
        <v>49</v>
      </c>
      <c r="D249" t="str">
        <f>VLOOKUP(C249,Consolidated_Location_Table!$B$2:$C$29,2,)</f>
        <v>410 Terry Ave N. Seattle, WA, 98109</v>
      </c>
      <c r="E249" s="82" t="s">
        <v>174</v>
      </c>
      <c r="F249" t="str">
        <f t="shared" si="3"/>
        <v>Tuesday</v>
      </c>
    </row>
    <row r="250" spans="1:6" x14ac:dyDescent="0.45">
      <c r="A250" t="s">
        <v>113</v>
      </c>
      <c r="B250">
        <v>1047.78</v>
      </c>
      <c r="C250" t="s">
        <v>56</v>
      </c>
      <c r="D250" t="str">
        <f>VLOOKUP(C250,Consolidated_Location_Table!$B$2:$C$29,2,)</f>
        <v>2025 Hamilton Avenue. San Jose, California, 95125</v>
      </c>
      <c r="E250" s="82" t="s">
        <v>174</v>
      </c>
      <c r="F250" t="str">
        <f t="shared" si="3"/>
        <v>Tuesday</v>
      </c>
    </row>
    <row r="251" spans="1:6" x14ac:dyDescent="0.45">
      <c r="A251" t="s">
        <v>115</v>
      </c>
      <c r="B251">
        <v>379</v>
      </c>
      <c r="C251" t="s">
        <v>58</v>
      </c>
      <c r="D251" t="str">
        <f>VLOOKUP(C251,Consolidated_Location_Table!$B$2:$C$29,2,)</f>
        <v>2455 Paces Ferry Rd SE. Atlanta, GA, 30339</v>
      </c>
      <c r="E251" s="82" t="s">
        <v>174</v>
      </c>
      <c r="F251" t="str">
        <f t="shared" si="3"/>
        <v>Tuesday</v>
      </c>
    </row>
    <row r="252" spans="1:6" x14ac:dyDescent="0.45">
      <c r="A252" t="s">
        <v>115</v>
      </c>
      <c r="B252">
        <v>470.43</v>
      </c>
      <c r="C252" t="s">
        <v>49</v>
      </c>
      <c r="D252" t="str">
        <f>VLOOKUP(C252,Consolidated_Location_Table!$B$2:$C$29,2,)</f>
        <v>410 Terry Ave N. Seattle, WA, 98109</v>
      </c>
      <c r="E252" s="82" t="s">
        <v>174</v>
      </c>
      <c r="F252" t="str">
        <f t="shared" si="3"/>
        <v>Tuesday</v>
      </c>
    </row>
    <row r="253" spans="1:6" x14ac:dyDescent="0.45">
      <c r="A253" t="s">
        <v>115</v>
      </c>
      <c r="B253">
        <v>445.81</v>
      </c>
      <c r="C253" t="s">
        <v>56</v>
      </c>
      <c r="D253" t="str">
        <f>VLOOKUP(C253,Consolidated_Location_Table!$B$2:$C$29,2,)</f>
        <v>2025 Hamilton Avenue. San Jose, California, 95125</v>
      </c>
      <c r="E253" s="82" t="s">
        <v>174</v>
      </c>
      <c r="F253" t="str">
        <f t="shared" si="3"/>
        <v>Tuesday</v>
      </c>
    </row>
    <row r="254" spans="1:6" x14ac:dyDescent="0.45">
      <c r="A254" t="s">
        <v>115</v>
      </c>
      <c r="B254">
        <v>1144.69</v>
      </c>
      <c r="C254" t="s">
        <v>53</v>
      </c>
      <c r="D254" t="str">
        <f>VLOOKUP(C254,Consolidated_Location_Table!$B$2:$C$29,2,)</f>
        <v>1 Matrix Drive. Monroe, NJ, 08831</v>
      </c>
      <c r="E254" s="82" t="s">
        <v>174</v>
      </c>
      <c r="F254" t="str">
        <f t="shared" si="3"/>
        <v>Tuesday</v>
      </c>
    </row>
    <row r="255" spans="1:6" x14ac:dyDescent="0.45">
      <c r="A255" t="s">
        <v>117</v>
      </c>
      <c r="B255">
        <v>145</v>
      </c>
      <c r="C255" t="s">
        <v>58</v>
      </c>
      <c r="D255" t="str">
        <f>VLOOKUP(C255,Consolidated_Location_Table!$B$2:$C$29,2,)</f>
        <v>2455 Paces Ferry Rd SE. Atlanta, GA, 30339</v>
      </c>
      <c r="E255" s="82" t="s">
        <v>175</v>
      </c>
      <c r="F255" t="str">
        <f t="shared" si="3"/>
        <v>Tuesday</v>
      </c>
    </row>
    <row r="256" spans="1:6" x14ac:dyDescent="0.45">
      <c r="A256" t="s">
        <v>117</v>
      </c>
      <c r="B256">
        <v>155.99</v>
      </c>
      <c r="C256" t="s">
        <v>49</v>
      </c>
      <c r="D256" t="str">
        <f>VLOOKUP(C256,Consolidated_Location_Table!$B$2:$C$29,2,)</f>
        <v>410 Terry Ave N. Seattle, WA, 98109</v>
      </c>
      <c r="E256" s="82" t="s">
        <v>175</v>
      </c>
      <c r="F256" t="str">
        <f t="shared" si="3"/>
        <v>Tuesday</v>
      </c>
    </row>
    <row r="257" spans="1:6" x14ac:dyDescent="0.45">
      <c r="A257" t="s">
        <v>117</v>
      </c>
      <c r="B257">
        <v>165</v>
      </c>
      <c r="C257" t="s">
        <v>72</v>
      </c>
      <c r="D257" t="str">
        <f>VLOOKUP(C257,Consolidated_Location_Table!$B$2:$C$29,2,)</f>
        <v>1431 7th St Ste 204. Santa Monica, California, 90401</v>
      </c>
      <c r="E257" s="82" t="s">
        <v>175</v>
      </c>
      <c r="F257" t="str">
        <f t="shared" si="3"/>
        <v>Tuesday</v>
      </c>
    </row>
    <row r="258" spans="1:6" x14ac:dyDescent="0.45">
      <c r="A258" t="s">
        <v>88</v>
      </c>
      <c r="B258">
        <v>7.22</v>
      </c>
      <c r="C258" t="s">
        <v>58</v>
      </c>
      <c r="D258" t="str">
        <f>VLOOKUP(C258,Consolidated_Location_Table!$B$2:$C$29,2,)</f>
        <v>2455 Paces Ferry Rd SE. Atlanta, GA, 30339</v>
      </c>
      <c r="E258" s="82" t="s">
        <v>178</v>
      </c>
      <c r="F258" t="str">
        <f t="shared" ref="F258:F321" si="4">TEXT(E258,"dddd")</f>
        <v>Wednesday</v>
      </c>
    </row>
    <row r="259" spans="1:6" x14ac:dyDescent="0.45">
      <c r="A259" t="s">
        <v>88</v>
      </c>
      <c r="B259">
        <v>5.99</v>
      </c>
      <c r="C259" t="s">
        <v>61</v>
      </c>
      <c r="D259" t="str">
        <f>VLOOKUP(C259,Consolidated_Location_Table!$B$2:$C$29,2,)</f>
        <v>1000 Lowe's Blvd. Mooresville, NC, 28117</v>
      </c>
      <c r="E259" s="82" t="s">
        <v>178</v>
      </c>
      <c r="F259" t="str">
        <f t="shared" si="4"/>
        <v>Wednesday</v>
      </c>
    </row>
    <row r="260" spans="1:6" x14ac:dyDescent="0.45">
      <c r="A260" t="s">
        <v>88</v>
      </c>
      <c r="B260">
        <v>4.59</v>
      </c>
      <c r="C260" t="s">
        <v>57</v>
      </c>
      <c r="D260" t="str">
        <f>VLOOKUP(C260,Consolidated_Location_Table!$B$2:$C$29,2,)</f>
        <v>1290 N Hobbie Ave. Kankakee, Illinois, 60901</v>
      </c>
      <c r="E260" s="82" t="s">
        <v>178</v>
      </c>
      <c r="F260" t="str">
        <f t="shared" si="4"/>
        <v>Wednesday</v>
      </c>
    </row>
    <row r="261" spans="1:6" x14ac:dyDescent="0.45">
      <c r="A261" t="s">
        <v>88</v>
      </c>
      <c r="B261">
        <v>5.88</v>
      </c>
      <c r="C261" t="s">
        <v>69</v>
      </c>
      <c r="D261" t="str">
        <f>VLOOKUP(C261,Consolidated_Location_Table!$B$2:$C$29,2,)</f>
        <v>6260 Abbott Dr. Omaha, Nebraska, 68110</v>
      </c>
      <c r="E261" s="82" t="s">
        <v>178</v>
      </c>
      <c r="F261" t="str">
        <f t="shared" si="4"/>
        <v>Wednesday</v>
      </c>
    </row>
    <row r="262" spans="1:6" x14ac:dyDescent="0.45">
      <c r="A262" t="s">
        <v>90</v>
      </c>
      <c r="B262">
        <v>11.91</v>
      </c>
      <c r="C262" t="s">
        <v>58</v>
      </c>
      <c r="D262" t="str">
        <f>VLOOKUP(C262,Consolidated_Location_Table!$B$2:$C$29,2,)</f>
        <v>2455 Paces Ferry Rd SE. Atlanta, GA, 30339</v>
      </c>
      <c r="E262" s="82" t="s">
        <v>178</v>
      </c>
      <c r="F262" t="str">
        <f t="shared" si="4"/>
        <v>Wednesday</v>
      </c>
    </row>
    <row r="263" spans="1:6" x14ac:dyDescent="0.45">
      <c r="A263" t="s">
        <v>90</v>
      </c>
      <c r="B263">
        <v>10.47</v>
      </c>
      <c r="C263" t="s">
        <v>55</v>
      </c>
      <c r="D263" t="str">
        <f>VLOOKUP(C263,Consolidated_Location_Table!$B$2:$C$29,2,)</f>
        <v>4601 Bulls Bay Hwy #100. Jacksonville, FL, 32219</v>
      </c>
      <c r="E263" s="82" t="s">
        <v>178</v>
      </c>
      <c r="F263" t="str">
        <f t="shared" si="4"/>
        <v>Wednesday</v>
      </c>
    </row>
    <row r="264" spans="1:6" x14ac:dyDescent="0.45">
      <c r="A264" t="s">
        <v>90</v>
      </c>
      <c r="B264">
        <v>8.36</v>
      </c>
      <c r="C264" t="s">
        <v>57</v>
      </c>
      <c r="D264" t="str">
        <f>VLOOKUP(C264,Consolidated_Location_Table!$B$2:$C$29,2,)</f>
        <v>1290 N Hobbie Ave. Kankakee, Illinois, 60901</v>
      </c>
      <c r="E264" s="82" t="s">
        <v>178</v>
      </c>
      <c r="F264" t="str">
        <f t="shared" si="4"/>
        <v>Wednesday</v>
      </c>
    </row>
    <row r="265" spans="1:6" x14ac:dyDescent="0.45">
      <c r="A265" t="s">
        <v>73</v>
      </c>
      <c r="B265">
        <v>20.62</v>
      </c>
      <c r="C265" t="s">
        <v>58</v>
      </c>
      <c r="D265" t="str">
        <f>VLOOKUP(C265,Consolidated_Location_Table!$B$2:$C$29,2,)</f>
        <v>2455 Paces Ferry Rd SE. Atlanta, GA, 30339</v>
      </c>
      <c r="E265" s="82" t="s">
        <v>178</v>
      </c>
      <c r="F265" t="str">
        <f t="shared" si="4"/>
        <v>Wednesday</v>
      </c>
    </row>
    <row r="266" spans="1:6" x14ac:dyDescent="0.45">
      <c r="A266" t="s">
        <v>73</v>
      </c>
      <c r="B266">
        <v>17.55</v>
      </c>
      <c r="C266" t="s">
        <v>71</v>
      </c>
      <c r="D266" t="str">
        <f>VLOOKUP(C266,Consolidated_Location_Table!$B$2:$C$29,2,)</f>
        <v>28 Biopolis Road. Singapore, 138568</v>
      </c>
      <c r="E266" s="82" t="s">
        <v>178</v>
      </c>
      <c r="F266" t="str">
        <f t="shared" si="4"/>
        <v>Wednesday</v>
      </c>
    </row>
    <row r="267" spans="1:6" x14ac:dyDescent="0.45">
      <c r="A267" t="s">
        <v>73</v>
      </c>
      <c r="B267">
        <v>8.9</v>
      </c>
      <c r="C267" t="s">
        <v>60</v>
      </c>
      <c r="D267" t="str">
        <f>VLOOKUP(C267,Consolidated_Location_Table!$B$2:$C$29,2,)</f>
        <v>5941 1st Avenue Eastman, GA, 31023</v>
      </c>
      <c r="E267" s="82" t="s">
        <v>178</v>
      </c>
      <c r="F267" t="str">
        <f t="shared" si="4"/>
        <v>Wednesday</v>
      </c>
    </row>
    <row r="268" spans="1:6" x14ac:dyDescent="0.45">
      <c r="A268" t="s">
        <v>73</v>
      </c>
      <c r="B268">
        <v>33.340000000000003</v>
      </c>
      <c r="C268" t="s">
        <v>54</v>
      </c>
      <c r="D268" t="str">
        <f>VLOOKUP(C268,Consolidated_Location_Table!$B$2:$C$29,2,)</f>
        <v>1835 E Hallandale Bch 264 Hallandale. Beach, FL, 33009</v>
      </c>
      <c r="E268" s="82" t="s">
        <v>178</v>
      </c>
      <c r="F268" t="str">
        <f t="shared" si="4"/>
        <v>Wednesday</v>
      </c>
    </row>
    <row r="269" spans="1:6" x14ac:dyDescent="0.45">
      <c r="A269" t="s">
        <v>73</v>
      </c>
      <c r="B269">
        <v>24.99</v>
      </c>
      <c r="C269" t="s">
        <v>70</v>
      </c>
      <c r="D269" t="str">
        <f>VLOOKUP(C269,Consolidated_Location_Table!$B$2:$C$29,2,)</f>
        <v>8600 W Bryn Mawr Ave. Chicago, IL, 60631</v>
      </c>
      <c r="E269" s="82" t="s">
        <v>178</v>
      </c>
      <c r="F269" t="str">
        <f t="shared" si="4"/>
        <v>Wednesday</v>
      </c>
    </row>
    <row r="270" spans="1:6" x14ac:dyDescent="0.45">
      <c r="A270" t="s">
        <v>93</v>
      </c>
      <c r="B270">
        <v>3.98</v>
      </c>
      <c r="C270" t="s">
        <v>58</v>
      </c>
      <c r="D270" t="str">
        <f>VLOOKUP(C270,Consolidated_Location_Table!$B$2:$C$29,2,)</f>
        <v>2455 Paces Ferry Rd SE. Atlanta, GA, 30339</v>
      </c>
      <c r="E270" s="82" t="s">
        <v>178</v>
      </c>
      <c r="F270" t="str">
        <f t="shared" si="4"/>
        <v>Wednesday</v>
      </c>
    </row>
    <row r="271" spans="1:6" x14ac:dyDescent="0.45">
      <c r="A271" t="s">
        <v>93</v>
      </c>
      <c r="B271">
        <v>5.99</v>
      </c>
      <c r="C271" t="s">
        <v>49</v>
      </c>
      <c r="D271" t="str">
        <f>VLOOKUP(C271,Consolidated_Location_Table!$B$2:$C$29,2,)</f>
        <v>410 Terry Ave N. Seattle, WA, 98109</v>
      </c>
      <c r="E271" s="82" t="s">
        <v>178</v>
      </c>
      <c r="F271" t="str">
        <f t="shared" si="4"/>
        <v>Wednesday</v>
      </c>
    </row>
    <row r="272" spans="1:6" x14ac:dyDescent="0.45">
      <c r="A272" t="s">
        <v>93</v>
      </c>
      <c r="B272">
        <v>2.1</v>
      </c>
      <c r="C272" t="s">
        <v>71</v>
      </c>
      <c r="D272" t="str">
        <f>VLOOKUP(C272,Consolidated_Location_Table!$B$2:$C$29,2,)</f>
        <v>28 Biopolis Road. Singapore, 138568</v>
      </c>
      <c r="E272" s="82" t="s">
        <v>178</v>
      </c>
      <c r="F272" t="str">
        <f t="shared" si="4"/>
        <v>Wednesday</v>
      </c>
    </row>
    <row r="273" spans="1:6" x14ac:dyDescent="0.45">
      <c r="A273" t="s">
        <v>93</v>
      </c>
      <c r="B273">
        <v>5.99</v>
      </c>
      <c r="C273" t="s">
        <v>61</v>
      </c>
      <c r="D273" t="str">
        <f>VLOOKUP(C273,Consolidated_Location_Table!$B$2:$C$29,2,)</f>
        <v>1000 Lowe's Blvd. Mooresville, NC, 28117</v>
      </c>
      <c r="E273" s="82" t="s">
        <v>178</v>
      </c>
      <c r="F273" t="str">
        <f t="shared" si="4"/>
        <v>Wednesday</v>
      </c>
    </row>
    <row r="274" spans="1:6" x14ac:dyDescent="0.45">
      <c r="A274" t="s">
        <v>95</v>
      </c>
      <c r="B274">
        <v>2.98</v>
      </c>
      <c r="C274" t="s">
        <v>58</v>
      </c>
      <c r="D274" t="str">
        <f>VLOOKUP(C274,Consolidated_Location_Table!$B$2:$C$29,2,)</f>
        <v>2455 Paces Ferry Rd SE. Atlanta, GA, 30339</v>
      </c>
      <c r="E274" s="82" t="s">
        <v>178</v>
      </c>
      <c r="F274" t="str">
        <f t="shared" si="4"/>
        <v>Wednesday</v>
      </c>
    </row>
    <row r="275" spans="1:6" x14ac:dyDescent="0.45">
      <c r="A275" t="s">
        <v>95</v>
      </c>
      <c r="B275">
        <v>3.66</v>
      </c>
      <c r="C275" t="s">
        <v>69</v>
      </c>
      <c r="D275" t="str">
        <f>VLOOKUP(C275,Consolidated_Location_Table!$B$2:$C$29,2,)</f>
        <v>6260 Abbott Dr. Omaha, Nebraska, 68110</v>
      </c>
      <c r="E275" s="82" t="s">
        <v>178</v>
      </c>
      <c r="F275" t="str">
        <f t="shared" si="4"/>
        <v>Wednesday</v>
      </c>
    </row>
    <row r="276" spans="1:6" x14ac:dyDescent="0.45">
      <c r="A276" t="s">
        <v>95</v>
      </c>
      <c r="B276">
        <v>5.99</v>
      </c>
      <c r="C276" t="s">
        <v>61</v>
      </c>
      <c r="D276" t="str">
        <f>VLOOKUP(C276,Consolidated_Location_Table!$B$2:$C$29,2,)</f>
        <v>1000 Lowe's Blvd. Mooresville, NC, 28117</v>
      </c>
      <c r="E276" s="82" t="s">
        <v>178</v>
      </c>
      <c r="F276" t="str">
        <f t="shared" si="4"/>
        <v>Wednesday</v>
      </c>
    </row>
    <row r="277" spans="1:6" x14ac:dyDescent="0.45">
      <c r="A277" t="s">
        <v>95</v>
      </c>
      <c r="B277">
        <v>2.98</v>
      </c>
      <c r="C277" t="s">
        <v>64</v>
      </c>
      <c r="D277" t="str">
        <f>VLOOKUP(C277,Consolidated_Location_Table!$B$2:$C$29,2,)</f>
        <v>651 Brannan St. San Francisco, CA, 94107</v>
      </c>
      <c r="E277" s="82" t="s">
        <v>178</v>
      </c>
      <c r="F277" t="str">
        <f t="shared" si="4"/>
        <v>Wednesday</v>
      </c>
    </row>
    <row r="278" spans="1:6" x14ac:dyDescent="0.45">
      <c r="A278" t="s">
        <v>99</v>
      </c>
      <c r="B278">
        <v>3.98</v>
      </c>
      <c r="C278" t="s">
        <v>58</v>
      </c>
      <c r="D278" t="str">
        <f>VLOOKUP(C278,Consolidated_Location_Table!$B$2:$C$29,2,)</f>
        <v>2455 Paces Ferry Rd SE. Atlanta, GA, 30339</v>
      </c>
      <c r="E278" s="82" t="s">
        <v>178</v>
      </c>
      <c r="F278" t="str">
        <f t="shared" si="4"/>
        <v>Wednesday</v>
      </c>
    </row>
    <row r="279" spans="1:6" x14ac:dyDescent="0.45">
      <c r="A279" t="s">
        <v>99</v>
      </c>
      <c r="B279">
        <v>5.99</v>
      </c>
      <c r="C279" t="s">
        <v>49</v>
      </c>
      <c r="D279" t="str">
        <f>VLOOKUP(C279,Consolidated_Location_Table!$B$2:$C$29,2,)</f>
        <v>410 Terry Ave N. Seattle, WA, 98109</v>
      </c>
      <c r="E279" s="82" t="s">
        <v>178</v>
      </c>
      <c r="F279" t="str">
        <f t="shared" si="4"/>
        <v>Wednesday</v>
      </c>
    </row>
    <row r="280" spans="1:6" x14ac:dyDescent="0.45">
      <c r="A280" t="s">
        <v>99</v>
      </c>
      <c r="B280">
        <v>5.99</v>
      </c>
      <c r="C280" t="s">
        <v>61</v>
      </c>
      <c r="D280" t="str">
        <f>VLOOKUP(C280,Consolidated_Location_Table!$B$2:$C$29,2,)</f>
        <v>1000 Lowe's Blvd. Mooresville, NC, 28117</v>
      </c>
      <c r="E280" s="82" t="s">
        <v>178</v>
      </c>
      <c r="F280" t="str">
        <f t="shared" si="4"/>
        <v>Wednesday</v>
      </c>
    </row>
    <row r="281" spans="1:6" x14ac:dyDescent="0.45">
      <c r="A281" t="s">
        <v>101</v>
      </c>
      <c r="B281">
        <v>4.5999999999999996</v>
      </c>
      <c r="C281" t="s">
        <v>58</v>
      </c>
      <c r="D281" t="str">
        <f>VLOOKUP(C281,Consolidated_Location_Table!$B$2:$C$29,2,)</f>
        <v>2455 Paces Ferry Rd SE. Atlanta, GA, 30339</v>
      </c>
      <c r="E281" s="82" t="s">
        <v>178</v>
      </c>
      <c r="F281" t="str">
        <f t="shared" si="4"/>
        <v>Wednesday</v>
      </c>
    </row>
    <row r="282" spans="1:6" x14ac:dyDescent="0.45">
      <c r="A282" t="s">
        <v>101</v>
      </c>
      <c r="B282">
        <v>5.99</v>
      </c>
      <c r="C282" t="s">
        <v>61</v>
      </c>
      <c r="D282" t="str">
        <f>VLOOKUP(C282,Consolidated_Location_Table!$B$2:$C$29,2,)</f>
        <v>1000 Lowe's Blvd. Mooresville, NC, 28117</v>
      </c>
      <c r="E282" s="82" t="s">
        <v>178</v>
      </c>
      <c r="F282" t="str">
        <f t="shared" si="4"/>
        <v>Wednesday</v>
      </c>
    </row>
    <row r="283" spans="1:6" x14ac:dyDescent="0.45">
      <c r="A283" t="s">
        <v>103</v>
      </c>
      <c r="B283">
        <v>1.6</v>
      </c>
      <c r="C283" t="s">
        <v>58</v>
      </c>
      <c r="D283" t="str">
        <f>VLOOKUP(C283,Consolidated_Location_Table!$B$2:$C$29,2,)</f>
        <v>2455 Paces Ferry Rd SE. Atlanta, GA, 30339</v>
      </c>
      <c r="E283" s="82" t="s">
        <v>178</v>
      </c>
      <c r="F283" t="str">
        <f t="shared" si="4"/>
        <v>Wednesday</v>
      </c>
    </row>
    <row r="284" spans="1:6" x14ac:dyDescent="0.45">
      <c r="A284" t="s">
        <v>105</v>
      </c>
      <c r="B284">
        <v>114</v>
      </c>
      <c r="C284" t="s">
        <v>49</v>
      </c>
      <c r="D284" t="str">
        <f>VLOOKUP(C284,Consolidated_Location_Table!$B$2:$C$29,2,)</f>
        <v>410 Terry Ave N. Seattle, WA, 98109</v>
      </c>
      <c r="E284" s="82" t="s">
        <v>178</v>
      </c>
      <c r="F284" t="str">
        <f t="shared" si="4"/>
        <v>Wednesday</v>
      </c>
    </row>
    <row r="285" spans="1:6" x14ac:dyDescent="0.45">
      <c r="A285" t="s">
        <v>105</v>
      </c>
      <c r="B285">
        <v>111.07</v>
      </c>
      <c r="C285" t="s">
        <v>56</v>
      </c>
      <c r="D285" t="str">
        <f>VLOOKUP(C285,Consolidated_Location_Table!$B$2:$C$29,2,)</f>
        <v>2025 Hamilton Avenue. San Jose, California, 95125</v>
      </c>
      <c r="E285" s="82" t="s">
        <v>178</v>
      </c>
      <c r="F285" t="str">
        <f t="shared" si="4"/>
        <v>Wednesday</v>
      </c>
    </row>
    <row r="286" spans="1:6" x14ac:dyDescent="0.45">
      <c r="A286" t="s">
        <v>105</v>
      </c>
      <c r="B286">
        <v>117</v>
      </c>
      <c r="C286" t="s">
        <v>67</v>
      </c>
      <c r="D286" t="str">
        <f>VLOOKUP(C286,Consolidated_Location_Table!$B$2:$C$29,2,)</f>
        <v>5512 West Pico Blvd. Los Angeles, CA, 90019</v>
      </c>
      <c r="E286" s="82" t="s">
        <v>178</v>
      </c>
      <c r="F286" t="str">
        <f t="shared" si="4"/>
        <v>Wednesday</v>
      </c>
    </row>
    <row r="287" spans="1:6" x14ac:dyDescent="0.45">
      <c r="A287" t="s">
        <v>105</v>
      </c>
      <c r="B287">
        <v>84.99</v>
      </c>
      <c r="C287" t="s">
        <v>59</v>
      </c>
      <c r="D287" t="str">
        <f>VLOOKUP(C287,Consolidated_Location_Table!$B$2:$C$29,2,)</f>
        <v>1200 E Us Hwy 169. Grand Rapids, Minnesota, 55744</v>
      </c>
      <c r="E287" s="82" t="s">
        <v>178</v>
      </c>
      <c r="F287" t="str">
        <f t="shared" si="4"/>
        <v>Wednesday</v>
      </c>
    </row>
    <row r="288" spans="1:6" x14ac:dyDescent="0.45">
      <c r="A288" t="s">
        <v>107</v>
      </c>
      <c r="B288">
        <v>159</v>
      </c>
      <c r="C288" t="s">
        <v>58</v>
      </c>
      <c r="D288" t="str">
        <f>VLOOKUP(C288,Consolidated_Location_Table!$B$2:$C$29,2,)</f>
        <v>2455 Paces Ferry Rd SE. Atlanta, GA, 30339</v>
      </c>
      <c r="E288" s="82" t="s">
        <v>178</v>
      </c>
      <c r="F288" t="str">
        <f t="shared" si="4"/>
        <v>Wednesday</v>
      </c>
    </row>
    <row r="289" spans="1:6" x14ac:dyDescent="0.45">
      <c r="A289" t="s">
        <v>107</v>
      </c>
      <c r="B289">
        <v>159</v>
      </c>
      <c r="C289" t="s">
        <v>61</v>
      </c>
      <c r="D289" t="str">
        <f>VLOOKUP(C289,Consolidated_Location_Table!$B$2:$C$29,2,)</f>
        <v>1000 Lowe's Blvd. Mooresville, NC, 28117</v>
      </c>
      <c r="E289" s="82" t="s">
        <v>178</v>
      </c>
      <c r="F289" t="str">
        <f t="shared" si="4"/>
        <v>Wednesday</v>
      </c>
    </row>
    <row r="290" spans="1:6" x14ac:dyDescent="0.45">
      <c r="A290" t="s">
        <v>109</v>
      </c>
      <c r="B290">
        <v>149</v>
      </c>
      <c r="C290" t="s">
        <v>58</v>
      </c>
      <c r="D290" t="str">
        <f>VLOOKUP(C290,Consolidated_Location_Table!$B$2:$C$29,2,)</f>
        <v>2455 Paces Ferry Rd SE. Atlanta, GA, 30339</v>
      </c>
      <c r="E290" s="82" t="s">
        <v>178</v>
      </c>
      <c r="F290" t="str">
        <f t="shared" si="4"/>
        <v>Wednesday</v>
      </c>
    </row>
    <row r="291" spans="1:6" x14ac:dyDescent="0.45">
      <c r="A291" t="s">
        <v>111</v>
      </c>
      <c r="B291">
        <v>289</v>
      </c>
      <c r="C291" t="s">
        <v>58</v>
      </c>
      <c r="D291" t="str">
        <f>VLOOKUP(C291,Consolidated_Location_Table!$B$2:$C$29,2,)</f>
        <v>2455 Paces Ferry Rd SE. Atlanta, GA, 30339</v>
      </c>
      <c r="E291" s="82" t="s">
        <v>178</v>
      </c>
      <c r="F291" t="str">
        <f t="shared" si="4"/>
        <v>Wednesday</v>
      </c>
    </row>
    <row r="292" spans="1:6" x14ac:dyDescent="0.45">
      <c r="A292" t="s">
        <v>111</v>
      </c>
      <c r="B292">
        <v>289</v>
      </c>
      <c r="C292" t="s">
        <v>61</v>
      </c>
      <c r="D292" t="str">
        <f>VLOOKUP(C292,Consolidated_Location_Table!$B$2:$C$29,2,)</f>
        <v>1000 Lowe's Blvd. Mooresville, NC, 28117</v>
      </c>
      <c r="E292" s="82" t="s">
        <v>178</v>
      </c>
      <c r="F292" t="str">
        <f t="shared" si="4"/>
        <v>Wednesday</v>
      </c>
    </row>
    <row r="293" spans="1:6" x14ac:dyDescent="0.45">
      <c r="A293" t="s">
        <v>111</v>
      </c>
      <c r="B293">
        <v>315.01</v>
      </c>
      <c r="C293" t="s">
        <v>56</v>
      </c>
      <c r="D293" t="str">
        <f>VLOOKUP(C293,Consolidated_Location_Table!$B$2:$C$29,2,)</f>
        <v>2025 Hamilton Avenue. San Jose, California, 95125</v>
      </c>
      <c r="E293" s="82" t="s">
        <v>178</v>
      </c>
      <c r="F293" t="str">
        <f t="shared" si="4"/>
        <v>Wednesday</v>
      </c>
    </row>
    <row r="294" spans="1:6" x14ac:dyDescent="0.45">
      <c r="A294" t="s">
        <v>113</v>
      </c>
      <c r="B294">
        <v>613.64</v>
      </c>
      <c r="C294" t="s">
        <v>49</v>
      </c>
      <c r="D294" t="str">
        <f>VLOOKUP(C294,Consolidated_Location_Table!$B$2:$C$29,2,)</f>
        <v>410 Terry Ave N. Seattle, WA, 98109</v>
      </c>
      <c r="E294" s="82" t="s">
        <v>178</v>
      </c>
      <c r="F294" t="str">
        <f t="shared" si="4"/>
        <v>Wednesday</v>
      </c>
    </row>
    <row r="295" spans="1:6" x14ac:dyDescent="0.45">
      <c r="A295" t="s">
        <v>113</v>
      </c>
      <c r="B295">
        <v>1047.78</v>
      </c>
      <c r="C295" t="s">
        <v>56</v>
      </c>
      <c r="D295" t="str">
        <f>VLOOKUP(C295,Consolidated_Location_Table!$B$2:$C$29,2,)</f>
        <v>2025 Hamilton Avenue. San Jose, California, 95125</v>
      </c>
      <c r="E295" s="82" t="s">
        <v>178</v>
      </c>
      <c r="F295" t="str">
        <f t="shared" si="4"/>
        <v>Wednesday</v>
      </c>
    </row>
    <row r="296" spans="1:6" x14ac:dyDescent="0.45">
      <c r="A296" t="s">
        <v>117</v>
      </c>
      <c r="B296">
        <v>145</v>
      </c>
      <c r="C296" t="s">
        <v>58</v>
      </c>
      <c r="D296" t="str">
        <f>VLOOKUP(C296,Consolidated_Location_Table!$B$2:$C$29,2,)</f>
        <v>2455 Paces Ferry Rd SE. Atlanta, GA, 30339</v>
      </c>
      <c r="E296" s="82" t="s">
        <v>178</v>
      </c>
      <c r="F296" t="str">
        <f t="shared" si="4"/>
        <v>Wednesday</v>
      </c>
    </row>
    <row r="297" spans="1:6" x14ac:dyDescent="0.45">
      <c r="A297" t="s">
        <v>117</v>
      </c>
      <c r="B297">
        <v>145</v>
      </c>
      <c r="C297" t="s">
        <v>58</v>
      </c>
      <c r="D297" t="str">
        <f>VLOOKUP(C297,Consolidated_Location_Table!$B$2:$C$29,2,)</f>
        <v>2455 Paces Ferry Rd SE. Atlanta, GA, 30339</v>
      </c>
      <c r="E297" s="82" t="s">
        <v>178</v>
      </c>
      <c r="F297" t="str">
        <f t="shared" si="4"/>
        <v>Wednesday</v>
      </c>
    </row>
    <row r="298" spans="1:6" x14ac:dyDescent="0.45">
      <c r="A298" t="s">
        <v>117</v>
      </c>
      <c r="B298">
        <v>155.99</v>
      </c>
      <c r="C298" t="s">
        <v>49</v>
      </c>
      <c r="D298" t="str">
        <f>VLOOKUP(C298,Consolidated_Location_Table!$B$2:$C$29,2,)</f>
        <v>410 Terry Ave N. Seattle, WA, 98109</v>
      </c>
      <c r="E298" s="82" t="s">
        <v>178</v>
      </c>
      <c r="F298" t="str">
        <f t="shared" si="4"/>
        <v>Wednesday</v>
      </c>
    </row>
    <row r="299" spans="1:6" x14ac:dyDescent="0.45">
      <c r="A299" t="s">
        <v>117</v>
      </c>
      <c r="B299">
        <v>165</v>
      </c>
      <c r="C299" t="s">
        <v>72</v>
      </c>
      <c r="D299" t="str">
        <f>VLOOKUP(C299,Consolidated_Location_Table!$B$2:$C$29,2,)</f>
        <v>1431 7th St Ste 204. Santa Monica, California, 90401</v>
      </c>
      <c r="E299" s="82" t="s">
        <v>178</v>
      </c>
      <c r="F299" t="str">
        <f t="shared" si="4"/>
        <v>Wednesday</v>
      </c>
    </row>
    <row r="300" spans="1:6" x14ac:dyDescent="0.45">
      <c r="A300" t="s">
        <v>88</v>
      </c>
      <c r="B300">
        <v>7.22</v>
      </c>
      <c r="C300" t="s">
        <v>58</v>
      </c>
      <c r="D300" t="str">
        <f>VLOOKUP(C300,Consolidated_Location_Table!$B$2:$C$29,2,)</f>
        <v>2455 Paces Ferry Rd SE. Atlanta, GA, 30339</v>
      </c>
      <c r="E300" s="82" t="s">
        <v>181</v>
      </c>
      <c r="F300" t="str">
        <f t="shared" si="4"/>
        <v>Thursday</v>
      </c>
    </row>
    <row r="301" spans="1:6" x14ac:dyDescent="0.45">
      <c r="A301" t="s">
        <v>88</v>
      </c>
      <c r="B301">
        <v>5.99</v>
      </c>
      <c r="C301" t="s">
        <v>61</v>
      </c>
      <c r="D301" t="str">
        <f>VLOOKUP(C301,Consolidated_Location_Table!$B$2:$C$29,2,)</f>
        <v>1000 Lowe's Blvd. Mooresville, NC, 28117</v>
      </c>
      <c r="E301" s="82" t="s">
        <v>181</v>
      </c>
      <c r="F301" t="str">
        <f t="shared" si="4"/>
        <v>Thursday</v>
      </c>
    </row>
    <row r="302" spans="1:6" x14ac:dyDescent="0.45">
      <c r="A302" t="s">
        <v>88</v>
      </c>
      <c r="B302">
        <v>4.59</v>
      </c>
      <c r="C302" t="s">
        <v>57</v>
      </c>
      <c r="D302" t="str">
        <f>VLOOKUP(C302,Consolidated_Location_Table!$B$2:$C$29,2,)</f>
        <v>1290 N Hobbie Ave. Kankakee, Illinois, 60901</v>
      </c>
      <c r="E302" s="82" t="s">
        <v>181</v>
      </c>
      <c r="F302" t="str">
        <f t="shared" si="4"/>
        <v>Thursday</v>
      </c>
    </row>
    <row r="303" spans="1:6" x14ac:dyDescent="0.45">
      <c r="A303" t="s">
        <v>88</v>
      </c>
      <c r="B303">
        <v>5.88</v>
      </c>
      <c r="C303" t="s">
        <v>69</v>
      </c>
      <c r="D303" t="str">
        <f>VLOOKUP(C303,Consolidated_Location_Table!$B$2:$C$29,2,)</f>
        <v>6260 Abbott Dr. Omaha, Nebraska, 68110</v>
      </c>
      <c r="E303" s="82" t="s">
        <v>181</v>
      </c>
      <c r="F303" t="str">
        <f t="shared" si="4"/>
        <v>Thursday</v>
      </c>
    </row>
    <row r="304" spans="1:6" x14ac:dyDescent="0.45">
      <c r="A304" t="s">
        <v>90</v>
      </c>
      <c r="B304">
        <v>11.91</v>
      </c>
      <c r="C304" t="s">
        <v>58</v>
      </c>
      <c r="D304" t="str">
        <f>VLOOKUP(C304,Consolidated_Location_Table!$B$2:$C$29,2,)</f>
        <v>2455 Paces Ferry Rd SE. Atlanta, GA, 30339</v>
      </c>
      <c r="E304" s="82" t="s">
        <v>181</v>
      </c>
      <c r="F304" t="str">
        <f t="shared" si="4"/>
        <v>Thursday</v>
      </c>
    </row>
    <row r="305" spans="1:6" x14ac:dyDescent="0.45">
      <c r="A305" t="s">
        <v>90</v>
      </c>
      <c r="B305">
        <v>10.47</v>
      </c>
      <c r="C305" t="s">
        <v>55</v>
      </c>
      <c r="D305" t="str">
        <f>VLOOKUP(C305,Consolidated_Location_Table!$B$2:$C$29,2,)</f>
        <v>4601 Bulls Bay Hwy #100. Jacksonville, FL, 32219</v>
      </c>
      <c r="E305" s="82" t="s">
        <v>181</v>
      </c>
      <c r="F305" t="str">
        <f t="shared" si="4"/>
        <v>Thursday</v>
      </c>
    </row>
    <row r="306" spans="1:6" x14ac:dyDescent="0.45">
      <c r="A306" t="s">
        <v>90</v>
      </c>
      <c r="B306">
        <v>8.1199999999999992</v>
      </c>
      <c r="C306" t="s">
        <v>57</v>
      </c>
      <c r="D306" t="str">
        <f>VLOOKUP(C306,Consolidated_Location_Table!$B$2:$C$29,2,)</f>
        <v>1290 N Hobbie Ave. Kankakee, Illinois, 60901</v>
      </c>
      <c r="E306" s="82" t="s">
        <v>181</v>
      </c>
      <c r="F306" t="str">
        <f t="shared" si="4"/>
        <v>Thursday</v>
      </c>
    </row>
    <row r="307" spans="1:6" x14ac:dyDescent="0.45">
      <c r="A307" t="s">
        <v>73</v>
      </c>
      <c r="B307">
        <v>20.62</v>
      </c>
      <c r="C307" t="s">
        <v>58</v>
      </c>
      <c r="D307" t="str">
        <f>VLOOKUP(C307,Consolidated_Location_Table!$B$2:$C$29,2,)</f>
        <v>2455 Paces Ferry Rd SE. Atlanta, GA, 30339</v>
      </c>
      <c r="E307" s="82" t="s">
        <v>181</v>
      </c>
      <c r="F307" t="str">
        <f t="shared" si="4"/>
        <v>Thursday</v>
      </c>
    </row>
    <row r="308" spans="1:6" x14ac:dyDescent="0.45">
      <c r="A308" t="s">
        <v>73</v>
      </c>
      <c r="B308">
        <v>17.55</v>
      </c>
      <c r="C308" t="s">
        <v>71</v>
      </c>
      <c r="D308" t="str">
        <f>VLOOKUP(C308,Consolidated_Location_Table!$B$2:$C$29,2,)</f>
        <v>28 Biopolis Road. Singapore, 138568</v>
      </c>
      <c r="E308" s="82" t="s">
        <v>181</v>
      </c>
      <c r="F308" t="str">
        <f t="shared" si="4"/>
        <v>Thursday</v>
      </c>
    </row>
    <row r="309" spans="1:6" x14ac:dyDescent="0.45">
      <c r="A309" t="s">
        <v>73</v>
      </c>
      <c r="B309">
        <v>8.9</v>
      </c>
      <c r="C309" t="s">
        <v>60</v>
      </c>
      <c r="D309" t="str">
        <f>VLOOKUP(C309,Consolidated_Location_Table!$B$2:$C$29,2,)</f>
        <v>5941 1st Avenue Eastman, GA, 31023</v>
      </c>
      <c r="E309" s="82" t="s">
        <v>181</v>
      </c>
      <c r="F309" t="str">
        <f t="shared" si="4"/>
        <v>Thursday</v>
      </c>
    </row>
    <row r="310" spans="1:6" x14ac:dyDescent="0.45">
      <c r="A310" t="s">
        <v>73</v>
      </c>
      <c r="B310">
        <v>33.340000000000003</v>
      </c>
      <c r="C310" t="s">
        <v>54</v>
      </c>
      <c r="D310" t="str">
        <f>VLOOKUP(C310,Consolidated_Location_Table!$B$2:$C$29,2,)</f>
        <v>1835 E Hallandale Bch 264 Hallandale. Beach, FL, 33009</v>
      </c>
      <c r="E310" s="82" t="s">
        <v>181</v>
      </c>
      <c r="F310" t="str">
        <f t="shared" si="4"/>
        <v>Thursday</v>
      </c>
    </row>
    <row r="311" spans="1:6" x14ac:dyDescent="0.45">
      <c r="A311" t="s">
        <v>93</v>
      </c>
      <c r="B311">
        <v>3.98</v>
      </c>
      <c r="C311" t="s">
        <v>58</v>
      </c>
      <c r="D311" t="str">
        <f>VLOOKUP(C311,Consolidated_Location_Table!$B$2:$C$29,2,)</f>
        <v>2455 Paces Ferry Rd SE. Atlanta, GA, 30339</v>
      </c>
      <c r="E311" s="82" t="s">
        <v>181</v>
      </c>
      <c r="F311" t="str">
        <f t="shared" si="4"/>
        <v>Thursday</v>
      </c>
    </row>
    <row r="312" spans="1:6" x14ac:dyDescent="0.45">
      <c r="A312" t="s">
        <v>93</v>
      </c>
      <c r="B312">
        <v>5.99</v>
      </c>
      <c r="C312" t="s">
        <v>49</v>
      </c>
      <c r="D312" t="str">
        <f>VLOOKUP(C312,Consolidated_Location_Table!$B$2:$C$29,2,)</f>
        <v>410 Terry Ave N. Seattle, WA, 98109</v>
      </c>
      <c r="E312" s="82" t="s">
        <v>181</v>
      </c>
      <c r="F312" t="str">
        <f t="shared" si="4"/>
        <v>Thursday</v>
      </c>
    </row>
    <row r="313" spans="1:6" x14ac:dyDescent="0.45">
      <c r="A313" t="s">
        <v>93</v>
      </c>
      <c r="B313">
        <v>2.1</v>
      </c>
      <c r="C313" t="s">
        <v>71</v>
      </c>
      <c r="D313" t="str">
        <f>VLOOKUP(C313,Consolidated_Location_Table!$B$2:$C$29,2,)</f>
        <v>28 Biopolis Road. Singapore, 138568</v>
      </c>
      <c r="E313" s="82" t="s">
        <v>181</v>
      </c>
      <c r="F313" t="str">
        <f t="shared" si="4"/>
        <v>Thursday</v>
      </c>
    </row>
    <row r="314" spans="1:6" x14ac:dyDescent="0.45">
      <c r="A314" t="s">
        <v>93</v>
      </c>
      <c r="B314">
        <v>5.99</v>
      </c>
      <c r="C314" t="s">
        <v>61</v>
      </c>
      <c r="D314" t="str">
        <f>VLOOKUP(C314,Consolidated_Location_Table!$B$2:$C$29,2,)</f>
        <v>1000 Lowe's Blvd. Mooresville, NC, 28117</v>
      </c>
      <c r="E314" s="82" t="s">
        <v>181</v>
      </c>
      <c r="F314" t="str">
        <f t="shared" si="4"/>
        <v>Thursday</v>
      </c>
    </row>
    <row r="315" spans="1:6" x14ac:dyDescent="0.45">
      <c r="A315" t="s">
        <v>95</v>
      </c>
      <c r="B315">
        <v>2.98</v>
      </c>
      <c r="C315" t="s">
        <v>58</v>
      </c>
      <c r="D315" t="str">
        <f>VLOOKUP(C315,Consolidated_Location_Table!$B$2:$C$29,2,)</f>
        <v>2455 Paces Ferry Rd SE. Atlanta, GA, 30339</v>
      </c>
      <c r="E315" s="82" t="s">
        <v>181</v>
      </c>
      <c r="F315" t="str">
        <f t="shared" si="4"/>
        <v>Thursday</v>
      </c>
    </row>
    <row r="316" spans="1:6" x14ac:dyDescent="0.45">
      <c r="A316" t="s">
        <v>95</v>
      </c>
      <c r="B316">
        <v>2.98</v>
      </c>
      <c r="C316" t="s">
        <v>64</v>
      </c>
      <c r="D316" t="str">
        <f>VLOOKUP(C316,Consolidated_Location_Table!$B$2:$C$29,2,)</f>
        <v>651 Brannan St. San Francisco, CA, 94107</v>
      </c>
      <c r="E316" s="82" t="s">
        <v>181</v>
      </c>
      <c r="F316" t="str">
        <f t="shared" si="4"/>
        <v>Thursday</v>
      </c>
    </row>
    <row r="317" spans="1:6" x14ac:dyDescent="0.45">
      <c r="A317" t="s">
        <v>95</v>
      </c>
      <c r="B317">
        <v>3.6</v>
      </c>
      <c r="C317" t="s">
        <v>68</v>
      </c>
      <c r="D317" t="str">
        <f>VLOOKUP(C317,Consolidated_Location_Table!$B$2:$C$29,2,)</f>
        <v>online</v>
      </c>
      <c r="E317" s="82" t="s">
        <v>181</v>
      </c>
      <c r="F317" t="str">
        <f t="shared" si="4"/>
        <v>Thursday</v>
      </c>
    </row>
    <row r="318" spans="1:6" x14ac:dyDescent="0.45">
      <c r="A318" t="s">
        <v>97</v>
      </c>
      <c r="B318">
        <v>1.1499999999999999</v>
      </c>
      <c r="C318" t="s">
        <v>58</v>
      </c>
      <c r="D318" t="str">
        <f>VLOOKUP(C318,Consolidated_Location_Table!$B$2:$C$29,2,)</f>
        <v>2455 Paces Ferry Rd SE. Atlanta, GA, 30339</v>
      </c>
      <c r="E318" s="82" t="s">
        <v>181</v>
      </c>
      <c r="F318" t="str">
        <f t="shared" si="4"/>
        <v>Thursday</v>
      </c>
    </row>
    <row r="319" spans="1:6" x14ac:dyDescent="0.45">
      <c r="A319" t="s">
        <v>99</v>
      </c>
      <c r="B319">
        <v>3.98</v>
      </c>
      <c r="C319" t="s">
        <v>58</v>
      </c>
      <c r="D319" t="str">
        <f>VLOOKUP(C319,Consolidated_Location_Table!$B$2:$C$29,2,)</f>
        <v>2455 Paces Ferry Rd SE. Atlanta, GA, 30339</v>
      </c>
      <c r="E319" s="82" t="s">
        <v>181</v>
      </c>
      <c r="F319" t="str">
        <f t="shared" si="4"/>
        <v>Thursday</v>
      </c>
    </row>
    <row r="320" spans="1:6" x14ac:dyDescent="0.45">
      <c r="A320" t="s">
        <v>99</v>
      </c>
      <c r="B320">
        <v>5.99</v>
      </c>
      <c r="C320" t="s">
        <v>49</v>
      </c>
      <c r="D320" t="str">
        <f>VLOOKUP(C320,Consolidated_Location_Table!$B$2:$C$29,2,)</f>
        <v>410 Terry Ave N. Seattle, WA, 98109</v>
      </c>
      <c r="E320" s="82" t="s">
        <v>181</v>
      </c>
      <c r="F320" t="str">
        <f t="shared" si="4"/>
        <v>Thursday</v>
      </c>
    </row>
    <row r="321" spans="1:6" x14ac:dyDescent="0.45">
      <c r="A321" t="s">
        <v>99</v>
      </c>
      <c r="B321">
        <v>5.99</v>
      </c>
      <c r="C321" t="s">
        <v>61</v>
      </c>
      <c r="D321" t="str">
        <f>VLOOKUP(C321,Consolidated_Location_Table!$B$2:$C$29,2,)</f>
        <v>1000 Lowe's Blvd. Mooresville, NC, 28117</v>
      </c>
      <c r="E321" s="82" t="s">
        <v>181</v>
      </c>
      <c r="F321" t="str">
        <f t="shared" si="4"/>
        <v>Thursday</v>
      </c>
    </row>
    <row r="322" spans="1:6" x14ac:dyDescent="0.45">
      <c r="A322" t="s">
        <v>101</v>
      </c>
      <c r="B322">
        <v>4.5999999999999996</v>
      </c>
      <c r="C322" t="s">
        <v>58</v>
      </c>
      <c r="D322" t="str">
        <f>VLOOKUP(C322,Consolidated_Location_Table!$B$2:$C$29,2,)</f>
        <v>2455 Paces Ferry Rd SE. Atlanta, GA, 30339</v>
      </c>
      <c r="E322" s="82" t="s">
        <v>181</v>
      </c>
      <c r="F322" t="str">
        <f t="shared" ref="F322:F385" si="5">TEXT(E322,"dddd")</f>
        <v>Thursday</v>
      </c>
    </row>
    <row r="323" spans="1:6" x14ac:dyDescent="0.45">
      <c r="A323" t="s">
        <v>101</v>
      </c>
      <c r="B323">
        <v>5.99</v>
      </c>
      <c r="C323" t="s">
        <v>61</v>
      </c>
      <c r="D323" t="str">
        <f>VLOOKUP(C323,Consolidated_Location_Table!$B$2:$C$29,2,)</f>
        <v>1000 Lowe's Blvd. Mooresville, NC, 28117</v>
      </c>
      <c r="E323" s="82" t="s">
        <v>181</v>
      </c>
      <c r="F323" t="str">
        <f t="shared" si="5"/>
        <v>Thursday</v>
      </c>
    </row>
    <row r="324" spans="1:6" x14ac:dyDescent="0.45">
      <c r="A324" t="s">
        <v>101</v>
      </c>
      <c r="B324">
        <v>5.69</v>
      </c>
      <c r="C324" t="s">
        <v>50</v>
      </c>
      <c r="D324" t="str">
        <f>VLOOKUP(C324,Consolidated_Location_Table!$B$2:$C$29,2,)</f>
        <v>online</v>
      </c>
      <c r="E324" s="82" t="s">
        <v>181</v>
      </c>
      <c r="F324" t="str">
        <f t="shared" si="5"/>
        <v>Thursday</v>
      </c>
    </row>
    <row r="325" spans="1:6" x14ac:dyDescent="0.45">
      <c r="A325" t="s">
        <v>103</v>
      </c>
      <c r="B325">
        <v>1.6</v>
      </c>
      <c r="C325" t="s">
        <v>58</v>
      </c>
      <c r="D325" t="str">
        <f>VLOOKUP(C325,Consolidated_Location_Table!$B$2:$C$29,2,)</f>
        <v>2455 Paces Ferry Rd SE. Atlanta, GA, 30339</v>
      </c>
      <c r="E325" s="82" t="s">
        <v>181</v>
      </c>
      <c r="F325" t="str">
        <f t="shared" si="5"/>
        <v>Thursday</v>
      </c>
    </row>
    <row r="326" spans="1:6" x14ac:dyDescent="0.45">
      <c r="A326" t="s">
        <v>105</v>
      </c>
      <c r="B326">
        <v>114</v>
      </c>
      <c r="C326" t="s">
        <v>49</v>
      </c>
      <c r="D326" t="str">
        <f>VLOOKUP(C326,Consolidated_Location_Table!$B$2:$C$29,2,)</f>
        <v>410 Terry Ave N. Seattle, WA, 98109</v>
      </c>
      <c r="E326" s="82" t="s">
        <v>181</v>
      </c>
      <c r="F326" t="str">
        <f t="shared" si="5"/>
        <v>Thursday</v>
      </c>
    </row>
    <row r="327" spans="1:6" x14ac:dyDescent="0.45">
      <c r="A327" t="s">
        <v>105</v>
      </c>
      <c r="B327">
        <v>111.07</v>
      </c>
      <c r="C327" t="s">
        <v>56</v>
      </c>
      <c r="D327" t="str">
        <f>VLOOKUP(C327,Consolidated_Location_Table!$B$2:$C$29,2,)</f>
        <v>2025 Hamilton Avenue. San Jose, California, 95125</v>
      </c>
      <c r="E327" s="82" t="s">
        <v>181</v>
      </c>
      <c r="F327" t="str">
        <f t="shared" si="5"/>
        <v>Thursday</v>
      </c>
    </row>
    <row r="328" spans="1:6" x14ac:dyDescent="0.45">
      <c r="A328" t="s">
        <v>105</v>
      </c>
      <c r="B328">
        <v>84.99</v>
      </c>
      <c r="C328" t="s">
        <v>59</v>
      </c>
      <c r="D328" t="str">
        <f>VLOOKUP(C328,Consolidated_Location_Table!$B$2:$C$29,2,)</f>
        <v>1200 E Us Hwy 169. Grand Rapids, Minnesota, 55744</v>
      </c>
      <c r="E328" s="82" t="s">
        <v>181</v>
      </c>
      <c r="F328" t="str">
        <f t="shared" si="5"/>
        <v>Thursday</v>
      </c>
    </row>
    <row r="329" spans="1:6" x14ac:dyDescent="0.45">
      <c r="A329" t="s">
        <v>105</v>
      </c>
      <c r="B329">
        <v>117</v>
      </c>
      <c r="C329" t="s">
        <v>67</v>
      </c>
      <c r="D329" t="str">
        <f>VLOOKUP(C329,Consolidated_Location_Table!$B$2:$C$29,2,)</f>
        <v>5512 West Pico Blvd. Los Angeles, CA, 90019</v>
      </c>
      <c r="E329" s="82" t="s">
        <v>181</v>
      </c>
      <c r="F329" t="str">
        <f t="shared" si="5"/>
        <v>Thursday</v>
      </c>
    </row>
    <row r="330" spans="1:6" x14ac:dyDescent="0.45">
      <c r="A330" t="s">
        <v>107</v>
      </c>
      <c r="B330">
        <v>159</v>
      </c>
      <c r="C330" t="s">
        <v>58</v>
      </c>
      <c r="D330" t="str">
        <f>VLOOKUP(C330,Consolidated_Location_Table!$B$2:$C$29,2,)</f>
        <v>2455 Paces Ferry Rd SE. Atlanta, GA, 30339</v>
      </c>
      <c r="E330" s="82" t="s">
        <v>181</v>
      </c>
      <c r="F330" t="str">
        <f t="shared" si="5"/>
        <v>Thursday</v>
      </c>
    </row>
    <row r="331" spans="1:6" x14ac:dyDescent="0.45">
      <c r="A331" t="s">
        <v>107</v>
      </c>
      <c r="B331">
        <v>159</v>
      </c>
      <c r="C331" t="s">
        <v>61</v>
      </c>
      <c r="D331" t="str">
        <f>VLOOKUP(C331,Consolidated_Location_Table!$B$2:$C$29,2,)</f>
        <v>1000 Lowe's Blvd. Mooresville, NC, 28117</v>
      </c>
      <c r="E331" s="82" t="s">
        <v>181</v>
      </c>
      <c r="F331" t="str">
        <f t="shared" si="5"/>
        <v>Thursday</v>
      </c>
    </row>
    <row r="332" spans="1:6" x14ac:dyDescent="0.45">
      <c r="A332" t="s">
        <v>109</v>
      </c>
      <c r="B332">
        <v>149</v>
      </c>
      <c r="C332" t="s">
        <v>58</v>
      </c>
      <c r="D332" t="str">
        <f>VLOOKUP(C332,Consolidated_Location_Table!$B$2:$C$29,2,)</f>
        <v>2455 Paces Ferry Rd SE. Atlanta, GA, 30339</v>
      </c>
      <c r="E332" s="82" t="s">
        <v>181</v>
      </c>
      <c r="F332" t="str">
        <f t="shared" si="5"/>
        <v>Thursday</v>
      </c>
    </row>
    <row r="333" spans="1:6" x14ac:dyDescent="0.45">
      <c r="A333" t="s">
        <v>109</v>
      </c>
      <c r="B333">
        <v>200.02</v>
      </c>
      <c r="C333" t="s">
        <v>54</v>
      </c>
      <c r="D333" t="str">
        <f>VLOOKUP(C333,Consolidated_Location_Table!$B$2:$C$29,2,)</f>
        <v>1835 E Hallandale Bch 264 Hallandale. Beach, FL, 33009</v>
      </c>
      <c r="E333" s="82" t="s">
        <v>181</v>
      </c>
      <c r="F333" t="str">
        <f t="shared" si="5"/>
        <v>Thursday</v>
      </c>
    </row>
    <row r="334" spans="1:6" x14ac:dyDescent="0.45">
      <c r="A334" t="s">
        <v>111</v>
      </c>
      <c r="B334">
        <v>289</v>
      </c>
      <c r="C334" t="s">
        <v>58</v>
      </c>
      <c r="D334" t="str">
        <f>VLOOKUP(C334,Consolidated_Location_Table!$B$2:$C$29,2,)</f>
        <v>2455 Paces Ferry Rd SE. Atlanta, GA, 30339</v>
      </c>
      <c r="E334" s="82" t="s">
        <v>181</v>
      </c>
      <c r="F334" t="str">
        <f t="shared" si="5"/>
        <v>Thursday</v>
      </c>
    </row>
    <row r="335" spans="1:6" x14ac:dyDescent="0.45">
      <c r="A335" t="s">
        <v>111</v>
      </c>
      <c r="B335">
        <v>289</v>
      </c>
      <c r="C335" t="s">
        <v>61</v>
      </c>
      <c r="D335" t="str">
        <f>VLOOKUP(C335,Consolidated_Location_Table!$B$2:$C$29,2,)</f>
        <v>1000 Lowe's Blvd. Mooresville, NC, 28117</v>
      </c>
      <c r="E335" s="82" t="s">
        <v>181</v>
      </c>
      <c r="F335" t="str">
        <f t="shared" si="5"/>
        <v>Thursday</v>
      </c>
    </row>
    <row r="336" spans="1:6" x14ac:dyDescent="0.45">
      <c r="A336" t="s">
        <v>111</v>
      </c>
      <c r="B336">
        <v>315.01</v>
      </c>
      <c r="C336" t="s">
        <v>56</v>
      </c>
      <c r="D336" t="str">
        <f>VLOOKUP(C336,Consolidated_Location_Table!$B$2:$C$29,2,)</f>
        <v>2025 Hamilton Avenue. San Jose, California, 95125</v>
      </c>
      <c r="E336" s="82" t="s">
        <v>181</v>
      </c>
      <c r="F336" t="str">
        <f t="shared" si="5"/>
        <v>Thursday</v>
      </c>
    </row>
    <row r="337" spans="1:6" x14ac:dyDescent="0.45">
      <c r="A337" t="s">
        <v>113</v>
      </c>
      <c r="B337">
        <v>613.64</v>
      </c>
      <c r="C337" t="s">
        <v>49</v>
      </c>
      <c r="D337" t="str">
        <f>VLOOKUP(C337,Consolidated_Location_Table!$B$2:$C$29,2,)</f>
        <v>410 Terry Ave N. Seattle, WA, 98109</v>
      </c>
      <c r="E337" s="82" t="s">
        <v>181</v>
      </c>
      <c r="F337" t="str">
        <f t="shared" si="5"/>
        <v>Thursday</v>
      </c>
    </row>
    <row r="338" spans="1:6" x14ac:dyDescent="0.45">
      <c r="A338" t="s">
        <v>113</v>
      </c>
      <c r="B338">
        <v>1047.78</v>
      </c>
      <c r="C338" t="s">
        <v>56</v>
      </c>
      <c r="D338" t="str">
        <f>VLOOKUP(C338,Consolidated_Location_Table!$B$2:$C$29,2,)</f>
        <v>2025 Hamilton Avenue. San Jose, California, 95125</v>
      </c>
      <c r="E338" s="82" t="s">
        <v>181</v>
      </c>
      <c r="F338" t="str">
        <f t="shared" si="5"/>
        <v>Thursday</v>
      </c>
    </row>
    <row r="339" spans="1:6" x14ac:dyDescent="0.45">
      <c r="A339" t="s">
        <v>115</v>
      </c>
      <c r="B339">
        <v>379</v>
      </c>
      <c r="C339" t="s">
        <v>58</v>
      </c>
      <c r="D339" t="str">
        <f>VLOOKUP(C339,Consolidated_Location_Table!$B$2:$C$29,2,)</f>
        <v>2455 Paces Ferry Rd SE. Atlanta, GA, 30339</v>
      </c>
      <c r="E339" s="82" t="s">
        <v>181</v>
      </c>
      <c r="F339" t="str">
        <f t="shared" si="5"/>
        <v>Thursday</v>
      </c>
    </row>
    <row r="340" spans="1:6" x14ac:dyDescent="0.45">
      <c r="A340" t="s">
        <v>115</v>
      </c>
      <c r="B340">
        <v>470.43</v>
      </c>
      <c r="C340" t="s">
        <v>49</v>
      </c>
      <c r="D340" t="str">
        <f>VLOOKUP(C340,Consolidated_Location_Table!$B$2:$C$29,2,)</f>
        <v>410 Terry Ave N. Seattle, WA, 98109</v>
      </c>
      <c r="E340" s="82" t="s">
        <v>181</v>
      </c>
      <c r="F340" t="str">
        <f t="shared" si="5"/>
        <v>Thursday</v>
      </c>
    </row>
    <row r="341" spans="1:6" x14ac:dyDescent="0.45">
      <c r="A341" t="s">
        <v>115</v>
      </c>
      <c r="B341">
        <v>445.81</v>
      </c>
      <c r="C341" t="s">
        <v>56</v>
      </c>
      <c r="D341" t="str">
        <f>VLOOKUP(C341,Consolidated_Location_Table!$B$2:$C$29,2,)</f>
        <v>2025 Hamilton Avenue. San Jose, California, 95125</v>
      </c>
      <c r="E341" s="82" t="s">
        <v>181</v>
      </c>
      <c r="F341" t="str">
        <f t="shared" si="5"/>
        <v>Thursday</v>
      </c>
    </row>
    <row r="342" spans="1:6" x14ac:dyDescent="0.45">
      <c r="A342" t="s">
        <v>115</v>
      </c>
      <c r="B342">
        <v>1144.69</v>
      </c>
      <c r="C342" t="s">
        <v>53</v>
      </c>
      <c r="D342" t="str">
        <f>VLOOKUP(C342,Consolidated_Location_Table!$B$2:$C$29,2,)</f>
        <v>1 Matrix Drive. Monroe, NJ, 08831</v>
      </c>
      <c r="E342" s="82" t="s">
        <v>181</v>
      </c>
      <c r="F342" t="str">
        <f t="shared" si="5"/>
        <v>Thursday</v>
      </c>
    </row>
    <row r="343" spans="1:6" x14ac:dyDescent="0.45">
      <c r="A343" t="s">
        <v>117</v>
      </c>
      <c r="B343">
        <v>145</v>
      </c>
      <c r="C343" t="s">
        <v>58</v>
      </c>
      <c r="D343" t="str">
        <f>VLOOKUP(C343,Consolidated_Location_Table!$B$2:$C$29,2,)</f>
        <v>2455 Paces Ferry Rd SE. Atlanta, GA, 30339</v>
      </c>
      <c r="E343" s="82" t="s">
        <v>181</v>
      </c>
      <c r="F343" t="str">
        <f t="shared" si="5"/>
        <v>Thursday</v>
      </c>
    </row>
    <row r="344" spans="1:6" x14ac:dyDescent="0.45">
      <c r="A344" t="s">
        <v>117</v>
      </c>
      <c r="B344">
        <v>155.99</v>
      </c>
      <c r="C344" t="s">
        <v>49</v>
      </c>
      <c r="D344" t="str">
        <f>VLOOKUP(C344,Consolidated_Location_Table!$B$2:$C$29,2,)</f>
        <v>410 Terry Ave N. Seattle, WA, 98109</v>
      </c>
      <c r="E344" s="82" t="s">
        <v>181</v>
      </c>
      <c r="F344" t="str">
        <f t="shared" si="5"/>
        <v>Thursday</v>
      </c>
    </row>
    <row r="345" spans="1:6" x14ac:dyDescent="0.45">
      <c r="A345" t="s">
        <v>117</v>
      </c>
      <c r="B345">
        <v>165</v>
      </c>
      <c r="C345" t="s">
        <v>72</v>
      </c>
      <c r="D345" t="str">
        <f>VLOOKUP(C345,Consolidated_Location_Table!$B$2:$C$29,2,)</f>
        <v>1431 7th St Ste 204. Santa Monica, California, 90401</v>
      </c>
      <c r="E345" s="82" t="s">
        <v>181</v>
      </c>
      <c r="F345" t="str">
        <f t="shared" si="5"/>
        <v>Thursday</v>
      </c>
    </row>
    <row r="346" spans="1:6" x14ac:dyDescent="0.45">
      <c r="A346" t="s">
        <v>88</v>
      </c>
      <c r="B346">
        <v>7.22</v>
      </c>
      <c r="C346" t="s">
        <v>58</v>
      </c>
      <c r="D346" t="str">
        <f>VLOOKUP(C346,Consolidated_Location_Table!$B$2:$C$29,2,)</f>
        <v>2455 Paces Ferry Rd SE. Atlanta, GA, 30339</v>
      </c>
      <c r="E346" s="82" t="s">
        <v>184</v>
      </c>
      <c r="F346" t="str">
        <f t="shared" si="5"/>
        <v>Friday</v>
      </c>
    </row>
    <row r="347" spans="1:6" x14ac:dyDescent="0.45">
      <c r="A347" t="s">
        <v>88</v>
      </c>
      <c r="B347">
        <v>5.99</v>
      </c>
      <c r="C347" t="s">
        <v>61</v>
      </c>
      <c r="D347" t="str">
        <f>VLOOKUP(C347,Consolidated_Location_Table!$B$2:$C$29,2,)</f>
        <v>1000 Lowe's Blvd. Mooresville, NC, 28117</v>
      </c>
      <c r="E347" s="82" t="s">
        <v>184</v>
      </c>
      <c r="F347" t="str">
        <f t="shared" si="5"/>
        <v>Friday</v>
      </c>
    </row>
    <row r="348" spans="1:6" x14ac:dyDescent="0.45">
      <c r="A348" t="s">
        <v>88</v>
      </c>
      <c r="B348">
        <v>4.59</v>
      </c>
      <c r="C348" t="s">
        <v>57</v>
      </c>
      <c r="D348" t="str">
        <f>VLOOKUP(C348,Consolidated_Location_Table!$B$2:$C$29,2,)</f>
        <v>1290 N Hobbie Ave. Kankakee, Illinois, 60901</v>
      </c>
      <c r="E348" s="82" t="s">
        <v>184</v>
      </c>
      <c r="F348" t="str">
        <f t="shared" si="5"/>
        <v>Friday</v>
      </c>
    </row>
    <row r="349" spans="1:6" x14ac:dyDescent="0.45">
      <c r="A349" t="s">
        <v>88</v>
      </c>
      <c r="B349">
        <v>5.88</v>
      </c>
      <c r="C349" t="s">
        <v>69</v>
      </c>
      <c r="D349" t="str">
        <f>VLOOKUP(C349,Consolidated_Location_Table!$B$2:$C$29,2,)</f>
        <v>6260 Abbott Dr. Omaha, Nebraska, 68110</v>
      </c>
      <c r="E349" s="82" t="s">
        <v>184</v>
      </c>
      <c r="F349" t="str">
        <f t="shared" si="5"/>
        <v>Friday</v>
      </c>
    </row>
    <row r="350" spans="1:6" x14ac:dyDescent="0.45">
      <c r="A350" t="s">
        <v>88</v>
      </c>
      <c r="B350">
        <v>7.24</v>
      </c>
      <c r="C350" t="s">
        <v>63</v>
      </c>
      <c r="D350" t="str">
        <f>VLOOKUP(C350,Consolidated_Location_Table!$B$2:$C$29,2,)</f>
        <v>4777 Menard Drive. Eau Claire, Wisconsin, 54703</v>
      </c>
      <c r="E350" s="82" t="s">
        <v>184</v>
      </c>
      <c r="F350" t="str">
        <f t="shared" si="5"/>
        <v>Friday</v>
      </c>
    </row>
    <row r="351" spans="1:6" x14ac:dyDescent="0.45">
      <c r="A351" t="s">
        <v>90</v>
      </c>
      <c r="B351">
        <v>11.91</v>
      </c>
      <c r="C351" t="s">
        <v>58</v>
      </c>
      <c r="D351" t="str">
        <f>VLOOKUP(C351,Consolidated_Location_Table!$B$2:$C$29,2,)</f>
        <v>2455 Paces Ferry Rd SE. Atlanta, GA, 30339</v>
      </c>
      <c r="E351" s="82" t="s">
        <v>184</v>
      </c>
      <c r="F351" t="str">
        <f t="shared" si="5"/>
        <v>Friday</v>
      </c>
    </row>
    <row r="352" spans="1:6" x14ac:dyDescent="0.45">
      <c r="A352" t="s">
        <v>90</v>
      </c>
      <c r="B352">
        <v>10.47</v>
      </c>
      <c r="C352" t="s">
        <v>55</v>
      </c>
      <c r="D352" t="str">
        <f>VLOOKUP(C352,Consolidated_Location_Table!$B$2:$C$29,2,)</f>
        <v>4601 Bulls Bay Hwy #100. Jacksonville, FL, 32219</v>
      </c>
      <c r="E352" s="82" t="s">
        <v>184</v>
      </c>
      <c r="F352" t="str">
        <f t="shared" si="5"/>
        <v>Friday</v>
      </c>
    </row>
    <row r="353" spans="1:6" x14ac:dyDescent="0.45">
      <c r="A353" t="s">
        <v>90</v>
      </c>
      <c r="B353">
        <v>8.1199999999999992</v>
      </c>
      <c r="C353" t="s">
        <v>57</v>
      </c>
      <c r="D353" t="str">
        <f>VLOOKUP(C353,Consolidated_Location_Table!$B$2:$C$29,2,)</f>
        <v>1290 N Hobbie Ave. Kankakee, Illinois, 60901</v>
      </c>
      <c r="E353" s="82" t="s">
        <v>184</v>
      </c>
      <c r="F353" t="str">
        <f t="shared" si="5"/>
        <v>Friday</v>
      </c>
    </row>
    <row r="354" spans="1:6" x14ac:dyDescent="0.45">
      <c r="A354" t="s">
        <v>73</v>
      </c>
      <c r="B354">
        <v>20.62</v>
      </c>
      <c r="C354" t="s">
        <v>58</v>
      </c>
      <c r="D354" t="str">
        <f>VLOOKUP(C354,Consolidated_Location_Table!$B$2:$C$29,2,)</f>
        <v>2455 Paces Ferry Rd SE. Atlanta, GA, 30339</v>
      </c>
      <c r="E354" s="82" t="s">
        <v>184</v>
      </c>
      <c r="F354" t="str">
        <f t="shared" si="5"/>
        <v>Friday</v>
      </c>
    </row>
    <row r="355" spans="1:6" x14ac:dyDescent="0.45">
      <c r="A355" t="s">
        <v>73</v>
      </c>
      <c r="B355">
        <v>17.55</v>
      </c>
      <c r="C355" t="s">
        <v>71</v>
      </c>
      <c r="D355" t="str">
        <f>VLOOKUP(C355,Consolidated_Location_Table!$B$2:$C$29,2,)</f>
        <v>28 Biopolis Road. Singapore, 138568</v>
      </c>
      <c r="E355" s="82" t="s">
        <v>184</v>
      </c>
      <c r="F355" t="str">
        <f t="shared" si="5"/>
        <v>Friday</v>
      </c>
    </row>
    <row r="356" spans="1:6" x14ac:dyDescent="0.45">
      <c r="A356" t="s">
        <v>73</v>
      </c>
      <c r="B356">
        <v>8.9</v>
      </c>
      <c r="C356" t="s">
        <v>60</v>
      </c>
      <c r="D356" t="str">
        <f>VLOOKUP(C356,Consolidated_Location_Table!$B$2:$C$29,2,)</f>
        <v>5941 1st Avenue Eastman, GA, 31023</v>
      </c>
      <c r="E356" s="82" t="s">
        <v>184</v>
      </c>
      <c r="F356" t="str">
        <f t="shared" si="5"/>
        <v>Friday</v>
      </c>
    </row>
    <row r="357" spans="1:6" x14ac:dyDescent="0.45">
      <c r="A357" t="s">
        <v>73</v>
      </c>
      <c r="B357">
        <v>33.340000000000003</v>
      </c>
      <c r="C357" t="s">
        <v>54</v>
      </c>
      <c r="D357" t="str">
        <f>VLOOKUP(C357,Consolidated_Location_Table!$B$2:$C$29,2,)</f>
        <v>1835 E Hallandale Bch 264 Hallandale. Beach, FL, 33009</v>
      </c>
      <c r="E357" s="82" t="s">
        <v>184</v>
      </c>
      <c r="F357" t="str">
        <f t="shared" si="5"/>
        <v>Friday</v>
      </c>
    </row>
    <row r="358" spans="1:6" x14ac:dyDescent="0.45">
      <c r="A358" t="s">
        <v>93</v>
      </c>
      <c r="B358">
        <v>3.98</v>
      </c>
      <c r="C358" t="s">
        <v>58</v>
      </c>
      <c r="D358" t="str">
        <f>VLOOKUP(C358,Consolidated_Location_Table!$B$2:$C$29,2,)</f>
        <v>2455 Paces Ferry Rd SE. Atlanta, GA, 30339</v>
      </c>
      <c r="E358" s="82" t="s">
        <v>184</v>
      </c>
      <c r="F358" t="str">
        <f t="shared" si="5"/>
        <v>Friday</v>
      </c>
    </row>
    <row r="359" spans="1:6" x14ac:dyDescent="0.45">
      <c r="A359" t="s">
        <v>93</v>
      </c>
      <c r="B359">
        <v>5.99</v>
      </c>
      <c r="C359" t="s">
        <v>49</v>
      </c>
      <c r="D359" t="str">
        <f>VLOOKUP(C359,Consolidated_Location_Table!$B$2:$C$29,2,)</f>
        <v>410 Terry Ave N. Seattle, WA, 98109</v>
      </c>
      <c r="E359" s="82" t="s">
        <v>184</v>
      </c>
      <c r="F359" t="str">
        <f t="shared" si="5"/>
        <v>Friday</v>
      </c>
    </row>
    <row r="360" spans="1:6" x14ac:dyDescent="0.45">
      <c r="A360" t="s">
        <v>93</v>
      </c>
      <c r="B360">
        <v>2.29</v>
      </c>
      <c r="C360" t="s">
        <v>71</v>
      </c>
      <c r="D360" t="str">
        <f>VLOOKUP(C360,Consolidated_Location_Table!$B$2:$C$29,2,)</f>
        <v>28 Biopolis Road. Singapore, 138568</v>
      </c>
      <c r="E360" s="82" t="s">
        <v>184</v>
      </c>
      <c r="F360" t="str">
        <f t="shared" si="5"/>
        <v>Friday</v>
      </c>
    </row>
    <row r="361" spans="1:6" x14ac:dyDescent="0.45">
      <c r="A361" t="s">
        <v>93</v>
      </c>
      <c r="B361">
        <v>5.99</v>
      </c>
      <c r="C361" t="s">
        <v>61</v>
      </c>
      <c r="D361" t="str">
        <f>VLOOKUP(C361,Consolidated_Location_Table!$B$2:$C$29,2,)</f>
        <v>1000 Lowe's Blvd. Mooresville, NC, 28117</v>
      </c>
      <c r="E361" s="82" t="s">
        <v>184</v>
      </c>
      <c r="F361" t="str">
        <f t="shared" si="5"/>
        <v>Friday</v>
      </c>
    </row>
    <row r="362" spans="1:6" x14ac:dyDescent="0.45">
      <c r="A362" t="s">
        <v>95</v>
      </c>
      <c r="B362">
        <v>2.98</v>
      </c>
      <c r="C362" t="s">
        <v>58</v>
      </c>
      <c r="D362" t="str">
        <f>VLOOKUP(C362,Consolidated_Location_Table!$B$2:$C$29,2,)</f>
        <v>2455 Paces Ferry Rd SE. Atlanta, GA, 30339</v>
      </c>
      <c r="E362" s="82" t="s">
        <v>184</v>
      </c>
      <c r="F362" t="str">
        <f t="shared" si="5"/>
        <v>Friday</v>
      </c>
    </row>
    <row r="363" spans="1:6" x14ac:dyDescent="0.45">
      <c r="A363" t="s">
        <v>95</v>
      </c>
      <c r="B363">
        <v>3.66</v>
      </c>
      <c r="C363" t="s">
        <v>69</v>
      </c>
      <c r="D363" t="str">
        <f>VLOOKUP(C363,Consolidated_Location_Table!$B$2:$C$29,2,)</f>
        <v>6260 Abbott Dr. Omaha, Nebraska, 68110</v>
      </c>
      <c r="E363" s="82" t="s">
        <v>184</v>
      </c>
      <c r="F363" t="str">
        <f t="shared" si="5"/>
        <v>Friday</v>
      </c>
    </row>
    <row r="364" spans="1:6" x14ac:dyDescent="0.45">
      <c r="A364" t="s">
        <v>95</v>
      </c>
      <c r="B364">
        <v>5.99</v>
      </c>
      <c r="C364" t="s">
        <v>61</v>
      </c>
      <c r="D364" t="str">
        <f>VLOOKUP(C364,Consolidated_Location_Table!$B$2:$C$29,2,)</f>
        <v>1000 Lowe's Blvd. Mooresville, NC, 28117</v>
      </c>
      <c r="E364" s="82" t="s">
        <v>184</v>
      </c>
      <c r="F364" t="str">
        <f t="shared" si="5"/>
        <v>Friday</v>
      </c>
    </row>
    <row r="365" spans="1:6" x14ac:dyDescent="0.45">
      <c r="A365" t="s">
        <v>95</v>
      </c>
      <c r="B365">
        <v>2.98</v>
      </c>
      <c r="C365" t="s">
        <v>64</v>
      </c>
      <c r="D365" t="str">
        <f>VLOOKUP(C365,Consolidated_Location_Table!$B$2:$C$29,2,)</f>
        <v>651 Brannan St. San Francisco, CA, 94107</v>
      </c>
      <c r="E365" s="82" t="s">
        <v>184</v>
      </c>
      <c r="F365" t="str">
        <f t="shared" si="5"/>
        <v>Friday</v>
      </c>
    </row>
    <row r="366" spans="1:6" x14ac:dyDescent="0.45">
      <c r="A366" t="s">
        <v>97</v>
      </c>
      <c r="B366">
        <v>1.1499999999999999</v>
      </c>
      <c r="C366" t="s">
        <v>58</v>
      </c>
      <c r="D366" t="str">
        <f>VLOOKUP(C366,Consolidated_Location_Table!$B$2:$C$29,2,)</f>
        <v>2455 Paces Ferry Rd SE. Atlanta, GA, 30339</v>
      </c>
      <c r="E366" s="82" t="s">
        <v>184</v>
      </c>
      <c r="F366" t="str">
        <f t="shared" si="5"/>
        <v>Friday</v>
      </c>
    </row>
    <row r="367" spans="1:6" x14ac:dyDescent="0.45">
      <c r="A367" s="85" t="s">
        <v>93</v>
      </c>
      <c r="B367">
        <v>5.29</v>
      </c>
      <c r="C367" t="s">
        <v>66</v>
      </c>
      <c r="D367" t="str">
        <f>VLOOKUP(C367,Consolidated_Location_Table!$B$2:$C$29,2,)</f>
        <v>220 ch du Tremblay Boucherville. QC, J4B 8H7, Canada</v>
      </c>
      <c r="E367" s="82" t="s">
        <v>184</v>
      </c>
      <c r="F367" t="str">
        <f t="shared" si="5"/>
        <v>Friday</v>
      </c>
    </row>
    <row r="368" spans="1:6" x14ac:dyDescent="0.45">
      <c r="A368" t="s">
        <v>99</v>
      </c>
      <c r="B368">
        <v>3.98</v>
      </c>
      <c r="C368" t="s">
        <v>58</v>
      </c>
      <c r="D368" t="str">
        <f>VLOOKUP(C368,Consolidated_Location_Table!$B$2:$C$29,2,)</f>
        <v>2455 Paces Ferry Rd SE. Atlanta, GA, 30339</v>
      </c>
      <c r="E368" s="82" t="s">
        <v>184</v>
      </c>
      <c r="F368" t="str">
        <f t="shared" si="5"/>
        <v>Friday</v>
      </c>
    </row>
    <row r="369" spans="1:6" x14ac:dyDescent="0.45">
      <c r="A369" t="s">
        <v>99</v>
      </c>
      <c r="B369">
        <v>8.41</v>
      </c>
      <c r="C369" t="s">
        <v>49</v>
      </c>
      <c r="D369" t="str">
        <f>VLOOKUP(C369,Consolidated_Location_Table!$B$2:$C$29,2,)</f>
        <v>410 Terry Ave N. Seattle, WA, 98109</v>
      </c>
      <c r="E369" s="82" t="s">
        <v>184</v>
      </c>
      <c r="F369" t="str">
        <f t="shared" si="5"/>
        <v>Friday</v>
      </c>
    </row>
    <row r="370" spans="1:6" x14ac:dyDescent="0.45">
      <c r="A370" t="s">
        <v>101</v>
      </c>
      <c r="B370">
        <v>4.5999999999999996</v>
      </c>
      <c r="C370" t="s">
        <v>58</v>
      </c>
      <c r="D370" t="str">
        <f>VLOOKUP(C370,Consolidated_Location_Table!$B$2:$C$29,2,)</f>
        <v>2455 Paces Ferry Rd SE. Atlanta, GA, 30339</v>
      </c>
      <c r="E370" s="82" t="s">
        <v>184</v>
      </c>
      <c r="F370" t="str">
        <f t="shared" si="5"/>
        <v>Friday</v>
      </c>
    </row>
    <row r="371" spans="1:6" x14ac:dyDescent="0.45">
      <c r="A371" t="s">
        <v>101</v>
      </c>
      <c r="B371">
        <v>5.99</v>
      </c>
      <c r="C371" t="s">
        <v>61</v>
      </c>
      <c r="D371" t="str">
        <f>VLOOKUP(C371,Consolidated_Location_Table!$B$2:$C$29,2,)</f>
        <v>1000 Lowe's Blvd. Mooresville, NC, 28117</v>
      </c>
      <c r="E371" s="82" t="s">
        <v>184</v>
      </c>
      <c r="F371" t="str">
        <f t="shared" si="5"/>
        <v>Friday</v>
      </c>
    </row>
    <row r="372" spans="1:6" x14ac:dyDescent="0.45">
      <c r="A372" t="s">
        <v>101</v>
      </c>
      <c r="B372">
        <v>5.69</v>
      </c>
      <c r="C372" t="s">
        <v>50</v>
      </c>
      <c r="D372" t="str">
        <f>VLOOKUP(C372,Consolidated_Location_Table!$B$2:$C$29,2,)</f>
        <v>online</v>
      </c>
      <c r="E372" s="82" t="s">
        <v>184</v>
      </c>
      <c r="F372" t="str">
        <f t="shared" si="5"/>
        <v>Friday</v>
      </c>
    </row>
    <row r="373" spans="1:6" x14ac:dyDescent="0.45">
      <c r="A373" t="s">
        <v>105</v>
      </c>
      <c r="B373">
        <v>114</v>
      </c>
      <c r="C373" t="s">
        <v>49</v>
      </c>
      <c r="D373" t="str">
        <f>VLOOKUP(C373,Consolidated_Location_Table!$B$2:$C$29,2,)</f>
        <v>410 Terry Ave N. Seattle, WA, 98109</v>
      </c>
      <c r="E373" s="82" t="s">
        <v>184</v>
      </c>
      <c r="F373" t="str">
        <f t="shared" si="5"/>
        <v>Friday</v>
      </c>
    </row>
    <row r="374" spans="1:6" x14ac:dyDescent="0.45">
      <c r="A374" t="s">
        <v>105</v>
      </c>
      <c r="B374">
        <v>111.07</v>
      </c>
      <c r="C374" t="s">
        <v>56</v>
      </c>
      <c r="D374" t="str">
        <f>VLOOKUP(C374,Consolidated_Location_Table!$B$2:$C$29,2,)</f>
        <v>2025 Hamilton Avenue. San Jose, California, 95125</v>
      </c>
      <c r="E374" s="82" t="s">
        <v>184</v>
      </c>
      <c r="F374" t="str">
        <f t="shared" si="5"/>
        <v>Friday</v>
      </c>
    </row>
    <row r="375" spans="1:6" x14ac:dyDescent="0.45">
      <c r="A375" t="s">
        <v>105</v>
      </c>
      <c r="B375">
        <v>117</v>
      </c>
      <c r="C375" t="s">
        <v>67</v>
      </c>
      <c r="D375" t="str">
        <f>VLOOKUP(C375,Consolidated_Location_Table!$B$2:$C$29,2,)</f>
        <v>5512 West Pico Blvd. Los Angeles, CA, 90019</v>
      </c>
      <c r="E375" s="82" t="s">
        <v>184</v>
      </c>
      <c r="F375" t="str">
        <f t="shared" si="5"/>
        <v>Friday</v>
      </c>
    </row>
    <row r="376" spans="1:6" x14ac:dyDescent="0.45">
      <c r="A376" t="s">
        <v>107</v>
      </c>
      <c r="B376">
        <v>159</v>
      </c>
      <c r="C376" t="s">
        <v>58</v>
      </c>
      <c r="D376" t="str">
        <f>VLOOKUP(C376,Consolidated_Location_Table!$B$2:$C$29,2,)</f>
        <v>2455 Paces Ferry Rd SE. Atlanta, GA, 30339</v>
      </c>
      <c r="E376" s="82" t="s">
        <v>184</v>
      </c>
      <c r="F376" t="str">
        <f t="shared" si="5"/>
        <v>Friday</v>
      </c>
    </row>
    <row r="377" spans="1:6" x14ac:dyDescent="0.45">
      <c r="A377" t="s">
        <v>109</v>
      </c>
      <c r="B377">
        <v>149</v>
      </c>
      <c r="C377" t="s">
        <v>58</v>
      </c>
      <c r="D377" t="str">
        <f>VLOOKUP(C377,Consolidated_Location_Table!$B$2:$C$29,2,)</f>
        <v>2455 Paces Ferry Rd SE. Atlanta, GA, 30339</v>
      </c>
      <c r="E377" s="82" t="s">
        <v>184</v>
      </c>
      <c r="F377" t="str">
        <f t="shared" si="5"/>
        <v>Friday</v>
      </c>
    </row>
    <row r="378" spans="1:6" x14ac:dyDescent="0.45">
      <c r="A378" t="s">
        <v>109</v>
      </c>
      <c r="B378">
        <v>161.21</v>
      </c>
      <c r="C378" t="s">
        <v>56</v>
      </c>
      <c r="D378" t="str">
        <f>VLOOKUP(C378,Consolidated_Location_Table!$B$2:$C$29,2,)</f>
        <v>2025 Hamilton Avenue. San Jose, California, 95125</v>
      </c>
      <c r="E378" s="82" t="s">
        <v>184</v>
      </c>
      <c r="F378" t="str">
        <f t="shared" si="5"/>
        <v>Friday</v>
      </c>
    </row>
    <row r="379" spans="1:6" x14ac:dyDescent="0.45">
      <c r="A379" t="s">
        <v>111</v>
      </c>
      <c r="B379">
        <v>289</v>
      </c>
      <c r="C379" t="s">
        <v>58</v>
      </c>
      <c r="D379" t="str">
        <f>VLOOKUP(C379,Consolidated_Location_Table!$B$2:$C$29,2,)</f>
        <v>2455 Paces Ferry Rd SE. Atlanta, GA, 30339</v>
      </c>
      <c r="E379" s="82" t="s">
        <v>184</v>
      </c>
      <c r="F379" t="str">
        <f t="shared" si="5"/>
        <v>Friday</v>
      </c>
    </row>
    <row r="380" spans="1:6" x14ac:dyDescent="0.45">
      <c r="A380" t="s">
        <v>113</v>
      </c>
      <c r="B380">
        <v>613.64</v>
      </c>
      <c r="C380" t="s">
        <v>49</v>
      </c>
      <c r="D380" t="str">
        <f>VLOOKUP(C380,Consolidated_Location_Table!$B$2:$C$29,2,)</f>
        <v>410 Terry Ave N. Seattle, WA, 98109</v>
      </c>
      <c r="E380" s="82" t="s">
        <v>184</v>
      </c>
      <c r="F380" t="str">
        <f t="shared" si="5"/>
        <v>Friday</v>
      </c>
    </row>
    <row r="381" spans="1:6" x14ac:dyDescent="0.45">
      <c r="A381" t="s">
        <v>113</v>
      </c>
      <c r="B381">
        <v>1047.78</v>
      </c>
      <c r="C381" t="s">
        <v>56</v>
      </c>
      <c r="D381" t="str">
        <f>VLOOKUP(C381,Consolidated_Location_Table!$B$2:$C$29,2,)</f>
        <v>2025 Hamilton Avenue. San Jose, California, 95125</v>
      </c>
      <c r="E381" s="82" t="s">
        <v>184</v>
      </c>
      <c r="F381" t="str">
        <f t="shared" si="5"/>
        <v>Friday</v>
      </c>
    </row>
    <row r="382" spans="1:6" x14ac:dyDescent="0.45">
      <c r="A382" t="s">
        <v>115</v>
      </c>
      <c r="B382">
        <v>379</v>
      </c>
      <c r="C382" t="s">
        <v>58</v>
      </c>
      <c r="D382" t="str">
        <f>VLOOKUP(C382,Consolidated_Location_Table!$B$2:$C$29,2,)</f>
        <v>2455 Paces Ferry Rd SE. Atlanta, GA, 30339</v>
      </c>
      <c r="E382" s="82" t="s">
        <v>184</v>
      </c>
      <c r="F382" t="str">
        <f t="shared" si="5"/>
        <v>Friday</v>
      </c>
    </row>
    <row r="383" spans="1:6" x14ac:dyDescent="0.45">
      <c r="A383" t="s">
        <v>115</v>
      </c>
      <c r="B383">
        <v>470.43</v>
      </c>
      <c r="C383" t="s">
        <v>49</v>
      </c>
      <c r="D383" t="str">
        <f>VLOOKUP(C383,Consolidated_Location_Table!$B$2:$C$29,2,)</f>
        <v>410 Terry Ave N. Seattle, WA, 98109</v>
      </c>
      <c r="E383" s="82" t="s">
        <v>184</v>
      </c>
      <c r="F383" t="str">
        <f t="shared" si="5"/>
        <v>Friday</v>
      </c>
    </row>
    <row r="384" spans="1:6" x14ac:dyDescent="0.45">
      <c r="A384" t="s">
        <v>115</v>
      </c>
      <c r="B384">
        <v>445.81</v>
      </c>
      <c r="C384" t="s">
        <v>56</v>
      </c>
      <c r="D384" t="str">
        <f>VLOOKUP(C384,Consolidated_Location_Table!$B$2:$C$29,2,)</f>
        <v>2025 Hamilton Avenue. San Jose, California, 95125</v>
      </c>
      <c r="E384" s="82" t="s">
        <v>184</v>
      </c>
      <c r="F384" t="str">
        <f t="shared" si="5"/>
        <v>Friday</v>
      </c>
    </row>
    <row r="385" spans="1:6" x14ac:dyDescent="0.45">
      <c r="A385" t="s">
        <v>117</v>
      </c>
      <c r="B385">
        <v>145</v>
      </c>
      <c r="C385" t="s">
        <v>58</v>
      </c>
      <c r="D385" t="str">
        <f>VLOOKUP(C385,Consolidated_Location_Table!$B$2:$C$29,2,)</f>
        <v>2455 Paces Ferry Rd SE. Atlanta, GA, 30339</v>
      </c>
      <c r="E385" s="82" t="s">
        <v>184</v>
      </c>
      <c r="F385" t="str">
        <f t="shared" si="5"/>
        <v>Friday</v>
      </c>
    </row>
    <row r="386" spans="1:6" x14ac:dyDescent="0.45">
      <c r="A386" t="s">
        <v>117</v>
      </c>
      <c r="B386">
        <v>155.99</v>
      </c>
      <c r="C386" t="s">
        <v>49</v>
      </c>
      <c r="D386" t="str">
        <f>VLOOKUP(C386,Consolidated_Location_Table!$B$2:$C$29,2,)</f>
        <v>410 Terry Ave N. Seattle, WA, 98109</v>
      </c>
      <c r="E386" s="82" t="s">
        <v>184</v>
      </c>
      <c r="F386" t="str">
        <f t="shared" ref="F386:F449" si="6">TEXT(E386,"dddd")</f>
        <v>Friday</v>
      </c>
    </row>
    <row r="387" spans="1:6" x14ac:dyDescent="0.45">
      <c r="A387" t="s">
        <v>117</v>
      </c>
      <c r="B387">
        <v>165</v>
      </c>
      <c r="C387" t="s">
        <v>72</v>
      </c>
      <c r="D387" t="str">
        <f>VLOOKUP(C387,Consolidated_Location_Table!$B$2:$C$29,2,)</f>
        <v>1431 7th St Ste 204. Santa Monica, California, 90401</v>
      </c>
      <c r="E387" s="82" t="s">
        <v>184</v>
      </c>
      <c r="F387" t="str">
        <f t="shared" si="6"/>
        <v>Friday</v>
      </c>
    </row>
    <row r="388" spans="1:6" x14ac:dyDescent="0.45">
      <c r="A388" t="s">
        <v>88</v>
      </c>
      <c r="B388">
        <v>7.22</v>
      </c>
      <c r="C388" t="s">
        <v>58</v>
      </c>
      <c r="D388" t="str">
        <f>VLOOKUP(C388,Consolidated_Location_Table!$B$2:$C$29,2,)</f>
        <v>2455 Paces Ferry Rd SE. Atlanta, GA, 30339</v>
      </c>
      <c r="E388" s="82" t="s">
        <v>189</v>
      </c>
      <c r="F388" t="str">
        <f t="shared" si="6"/>
        <v>Saturday</v>
      </c>
    </row>
    <row r="389" spans="1:6" x14ac:dyDescent="0.45">
      <c r="A389" t="s">
        <v>88</v>
      </c>
      <c r="B389">
        <v>5.99</v>
      </c>
      <c r="C389" t="s">
        <v>61</v>
      </c>
      <c r="D389" t="str">
        <f>VLOOKUP(C389,Consolidated_Location_Table!$B$2:$C$29,2,)</f>
        <v>1000 Lowe's Blvd. Mooresville, NC, 28117</v>
      </c>
      <c r="E389" s="82" t="s">
        <v>189</v>
      </c>
      <c r="F389" t="str">
        <f t="shared" si="6"/>
        <v>Saturday</v>
      </c>
    </row>
    <row r="390" spans="1:6" x14ac:dyDescent="0.45">
      <c r="A390" t="s">
        <v>88</v>
      </c>
      <c r="B390">
        <v>4.59</v>
      </c>
      <c r="C390" t="s">
        <v>57</v>
      </c>
      <c r="D390" t="str">
        <f>VLOOKUP(C390,Consolidated_Location_Table!$B$2:$C$29,2,)</f>
        <v>1290 N Hobbie Ave. Kankakee, Illinois, 60901</v>
      </c>
      <c r="E390" s="82" t="s">
        <v>189</v>
      </c>
      <c r="F390" t="str">
        <f t="shared" si="6"/>
        <v>Saturday</v>
      </c>
    </row>
    <row r="391" spans="1:6" x14ac:dyDescent="0.45">
      <c r="A391" t="s">
        <v>88</v>
      </c>
      <c r="B391">
        <v>5.88</v>
      </c>
      <c r="C391" t="s">
        <v>69</v>
      </c>
      <c r="D391" t="str">
        <f>VLOOKUP(C391,Consolidated_Location_Table!$B$2:$C$29,2,)</f>
        <v>6260 Abbott Dr. Omaha, Nebraska, 68110</v>
      </c>
      <c r="E391" s="82" t="s">
        <v>189</v>
      </c>
      <c r="F391" t="str">
        <f t="shared" si="6"/>
        <v>Saturday</v>
      </c>
    </row>
    <row r="392" spans="1:6" x14ac:dyDescent="0.45">
      <c r="A392" t="s">
        <v>88</v>
      </c>
      <c r="B392">
        <v>7.24</v>
      </c>
      <c r="C392" t="s">
        <v>63</v>
      </c>
      <c r="D392" t="str">
        <f>VLOOKUP(C392,Consolidated_Location_Table!$B$2:$C$29,2,)</f>
        <v>4777 Menard Drive. Eau Claire, Wisconsin, 54703</v>
      </c>
      <c r="E392" s="82" t="s">
        <v>189</v>
      </c>
      <c r="F392" t="str">
        <f t="shared" si="6"/>
        <v>Saturday</v>
      </c>
    </row>
    <row r="393" spans="1:6" x14ac:dyDescent="0.45">
      <c r="A393" t="s">
        <v>90</v>
      </c>
      <c r="B393">
        <v>8.1199999999999992</v>
      </c>
      <c r="C393" t="s">
        <v>57</v>
      </c>
      <c r="D393" t="str">
        <f>VLOOKUP(C393,Consolidated_Location_Table!$B$2:$C$29,2,)</f>
        <v>1290 N Hobbie Ave. Kankakee, Illinois, 60901</v>
      </c>
      <c r="E393" s="82" t="s">
        <v>189</v>
      </c>
      <c r="F393" t="str">
        <f t="shared" si="6"/>
        <v>Saturday</v>
      </c>
    </row>
    <row r="394" spans="1:6" x14ac:dyDescent="0.45">
      <c r="A394" t="s">
        <v>73</v>
      </c>
      <c r="B394">
        <v>20.62</v>
      </c>
      <c r="C394" t="s">
        <v>58</v>
      </c>
      <c r="D394" t="str">
        <f>VLOOKUP(C394,Consolidated_Location_Table!$B$2:$C$29,2,)</f>
        <v>2455 Paces Ferry Rd SE. Atlanta, GA, 30339</v>
      </c>
      <c r="E394" s="82" t="s">
        <v>189</v>
      </c>
      <c r="F394" t="str">
        <f t="shared" si="6"/>
        <v>Saturday</v>
      </c>
    </row>
    <row r="395" spans="1:6" x14ac:dyDescent="0.45">
      <c r="A395" t="s">
        <v>73</v>
      </c>
      <c r="B395">
        <v>17.55</v>
      </c>
      <c r="C395" t="s">
        <v>71</v>
      </c>
      <c r="D395" t="str">
        <f>VLOOKUP(C395,Consolidated_Location_Table!$B$2:$C$29,2,)</f>
        <v>28 Biopolis Road. Singapore, 138568</v>
      </c>
      <c r="E395" s="82" t="s">
        <v>189</v>
      </c>
      <c r="F395" t="str">
        <f t="shared" si="6"/>
        <v>Saturday</v>
      </c>
    </row>
    <row r="396" spans="1:6" x14ac:dyDescent="0.45">
      <c r="A396" t="s">
        <v>73</v>
      </c>
      <c r="B396">
        <v>8.9</v>
      </c>
      <c r="C396" t="s">
        <v>60</v>
      </c>
      <c r="D396" t="str">
        <f>VLOOKUP(C396,Consolidated_Location_Table!$B$2:$C$29,2,)</f>
        <v>5941 1st Avenue Eastman, GA, 31023</v>
      </c>
      <c r="E396" s="82" t="s">
        <v>189</v>
      </c>
      <c r="F396" t="str">
        <f t="shared" si="6"/>
        <v>Saturday</v>
      </c>
    </row>
    <row r="397" spans="1:6" x14ac:dyDescent="0.45">
      <c r="A397" t="s">
        <v>73</v>
      </c>
      <c r="B397">
        <v>33.340000000000003</v>
      </c>
      <c r="C397" t="s">
        <v>54</v>
      </c>
      <c r="D397" t="str">
        <f>VLOOKUP(C397,Consolidated_Location_Table!$B$2:$C$29,2,)</f>
        <v>1835 E Hallandale Bch 264 Hallandale. Beach, FL, 33009</v>
      </c>
      <c r="E397" s="82" t="s">
        <v>189</v>
      </c>
      <c r="F397" t="str">
        <f t="shared" si="6"/>
        <v>Saturday</v>
      </c>
    </row>
    <row r="398" spans="1:6" x14ac:dyDescent="0.45">
      <c r="A398" t="s">
        <v>93</v>
      </c>
      <c r="B398">
        <v>3.98</v>
      </c>
      <c r="C398" t="s">
        <v>58</v>
      </c>
      <c r="D398" t="str">
        <f>VLOOKUP(C398,Consolidated_Location_Table!$B$2:$C$29,2,)</f>
        <v>2455 Paces Ferry Rd SE. Atlanta, GA, 30339</v>
      </c>
      <c r="E398" s="82" t="s">
        <v>189</v>
      </c>
      <c r="F398" t="str">
        <f t="shared" si="6"/>
        <v>Saturday</v>
      </c>
    </row>
    <row r="399" spans="1:6" x14ac:dyDescent="0.45">
      <c r="A399" t="s">
        <v>93</v>
      </c>
      <c r="B399">
        <v>5.99</v>
      </c>
      <c r="C399" t="s">
        <v>49</v>
      </c>
      <c r="D399" t="str">
        <f>VLOOKUP(C399,Consolidated_Location_Table!$B$2:$C$29,2,)</f>
        <v>410 Terry Ave N. Seattle, WA, 98109</v>
      </c>
      <c r="E399" s="82" t="s">
        <v>189</v>
      </c>
      <c r="F399" t="str">
        <f t="shared" si="6"/>
        <v>Saturday</v>
      </c>
    </row>
    <row r="400" spans="1:6" x14ac:dyDescent="0.45">
      <c r="A400" t="s">
        <v>93</v>
      </c>
      <c r="B400">
        <v>2.29</v>
      </c>
      <c r="C400" t="s">
        <v>71</v>
      </c>
      <c r="D400" t="str">
        <f>VLOOKUP(C400,Consolidated_Location_Table!$B$2:$C$29,2,)</f>
        <v>28 Biopolis Road. Singapore, 138568</v>
      </c>
      <c r="E400" s="82" t="s">
        <v>189</v>
      </c>
      <c r="F400" t="str">
        <f t="shared" si="6"/>
        <v>Saturday</v>
      </c>
    </row>
    <row r="401" spans="1:6" x14ac:dyDescent="0.45">
      <c r="A401" t="s">
        <v>93</v>
      </c>
      <c r="B401">
        <v>5.99</v>
      </c>
      <c r="C401" t="s">
        <v>61</v>
      </c>
      <c r="D401" t="str">
        <f>VLOOKUP(C401,Consolidated_Location_Table!$B$2:$C$29,2,)</f>
        <v>1000 Lowe's Blvd. Mooresville, NC, 28117</v>
      </c>
      <c r="E401" s="82" t="s">
        <v>189</v>
      </c>
      <c r="F401" t="str">
        <f t="shared" si="6"/>
        <v>Saturday</v>
      </c>
    </row>
    <row r="402" spans="1:6" x14ac:dyDescent="0.45">
      <c r="A402" t="s">
        <v>95</v>
      </c>
      <c r="B402">
        <v>2.98</v>
      </c>
      <c r="C402" t="s">
        <v>58</v>
      </c>
      <c r="D402" t="str">
        <f>VLOOKUP(C402,Consolidated_Location_Table!$B$2:$C$29,2,)</f>
        <v>2455 Paces Ferry Rd SE. Atlanta, GA, 30339</v>
      </c>
      <c r="E402" s="82" t="s">
        <v>189</v>
      </c>
      <c r="F402" t="str">
        <f t="shared" si="6"/>
        <v>Saturday</v>
      </c>
    </row>
    <row r="403" spans="1:6" x14ac:dyDescent="0.45">
      <c r="A403" t="s">
        <v>95</v>
      </c>
      <c r="B403">
        <v>3.66</v>
      </c>
      <c r="C403" t="s">
        <v>69</v>
      </c>
      <c r="D403" t="str">
        <f>VLOOKUP(C403,Consolidated_Location_Table!$B$2:$C$29,2,)</f>
        <v>6260 Abbott Dr. Omaha, Nebraska, 68110</v>
      </c>
      <c r="E403" s="82" t="s">
        <v>189</v>
      </c>
      <c r="F403" t="str">
        <f t="shared" si="6"/>
        <v>Saturday</v>
      </c>
    </row>
    <row r="404" spans="1:6" x14ac:dyDescent="0.45">
      <c r="A404" t="s">
        <v>95</v>
      </c>
      <c r="B404">
        <v>3.66</v>
      </c>
      <c r="C404" t="s">
        <v>71</v>
      </c>
      <c r="D404" t="str">
        <f>VLOOKUP(C404,Consolidated_Location_Table!$B$2:$C$29,2,)</f>
        <v>28 Biopolis Road. Singapore, 138568</v>
      </c>
      <c r="E404" s="82" t="s">
        <v>189</v>
      </c>
      <c r="F404" t="str">
        <f t="shared" si="6"/>
        <v>Saturday</v>
      </c>
    </row>
    <row r="405" spans="1:6" x14ac:dyDescent="0.45">
      <c r="A405" t="s">
        <v>95</v>
      </c>
      <c r="B405">
        <v>5.99</v>
      </c>
      <c r="C405" t="s">
        <v>61</v>
      </c>
      <c r="D405" t="str">
        <f>VLOOKUP(C405,Consolidated_Location_Table!$B$2:$C$29,2,)</f>
        <v>1000 Lowe's Blvd. Mooresville, NC, 28117</v>
      </c>
      <c r="E405" s="82" t="s">
        <v>189</v>
      </c>
      <c r="F405" t="str">
        <f t="shared" si="6"/>
        <v>Saturday</v>
      </c>
    </row>
    <row r="406" spans="1:6" x14ac:dyDescent="0.45">
      <c r="A406" t="s">
        <v>97</v>
      </c>
      <c r="B406">
        <v>1.1499999999999999</v>
      </c>
      <c r="C406" t="s">
        <v>58</v>
      </c>
      <c r="D406" t="str">
        <f>VLOOKUP(C406,Consolidated_Location_Table!$B$2:$C$29,2,)</f>
        <v>2455 Paces Ferry Rd SE. Atlanta, GA, 30339</v>
      </c>
      <c r="E406" s="82" t="s">
        <v>189</v>
      </c>
      <c r="F406" t="str">
        <f t="shared" si="6"/>
        <v>Saturday</v>
      </c>
    </row>
    <row r="407" spans="1:6" x14ac:dyDescent="0.45">
      <c r="A407" t="s">
        <v>99</v>
      </c>
      <c r="B407">
        <v>3.98</v>
      </c>
      <c r="C407" t="s">
        <v>58</v>
      </c>
      <c r="D407" t="str">
        <f>VLOOKUP(C407,Consolidated_Location_Table!$B$2:$C$29,2,)</f>
        <v>2455 Paces Ferry Rd SE. Atlanta, GA, 30339</v>
      </c>
      <c r="E407" s="82" t="s">
        <v>189</v>
      </c>
      <c r="F407" t="str">
        <f t="shared" si="6"/>
        <v>Saturday</v>
      </c>
    </row>
    <row r="408" spans="1:6" x14ac:dyDescent="0.45">
      <c r="A408" t="s">
        <v>99</v>
      </c>
      <c r="B408">
        <v>5.99</v>
      </c>
      <c r="C408" t="s">
        <v>49</v>
      </c>
      <c r="D408" t="str">
        <f>VLOOKUP(C408,Consolidated_Location_Table!$B$2:$C$29,2,)</f>
        <v>410 Terry Ave N. Seattle, WA, 98109</v>
      </c>
      <c r="E408" s="82" t="s">
        <v>189</v>
      </c>
      <c r="F408" t="str">
        <f t="shared" si="6"/>
        <v>Saturday</v>
      </c>
    </row>
    <row r="409" spans="1:6" x14ac:dyDescent="0.45">
      <c r="A409" t="s">
        <v>99</v>
      </c>
      <c r="B409">
        <v>5.99</v>
      </c>
      <c r="C409" t="s">
        <v>61</v>
      </c>
      <c r="D409" t="str">
        <f>VLOOKUP(C409,Consolidated_Location_Table!$B$2:$C$29,2,)</f>
        <v>1000 Lowe's Blvd. Mooresville, NC, 28117</v>
      </c>
      <c r="E409" s="82" t="s">
        <v>189</v>
      </c>
      <c r="F409" t="str">
        <f t="shared" si="6"/>
        <v>Saturday</v>
      </c>
    </row>
    <row r="410" spans="1:6" x14ac:dyDescent="0.45">
      <c r="A410" t="s">
        <v>101</v>
      </c>
      <c r="B410">
        <v>4.5999999999999996</v>
      </c>
      <c r="C410" t="s">
        <v>58</v>
      </c>
      <c r="D410" t="str">
        <f>VLOOKUP(C410,Consolidated_Location_Table!$B$2:$C$29,2,)</f>
        <v>2455 Paces Ferry Rd SE. Atlanta, GA, 30339</v>
      </c>
      <c r="E410" s="82" t="s">
        <v>189</v>
      </c>
      <c r="F410" t="str">
        <f t="shared" si="6"/>
        <v>Saturday</v>
      </c>
    </row>
    <row r="411" spans="1:6" x14ac:dyDescent="0.45">
      <c r="A411" t="s">
        <v>101</v>
      </c>
      <c r="B411">
        <v>5.99</v>
      </c>
      <c r="C411" t="s">
        <v>61</v>
      </c>
      <c r="D411" t="str">
        <f>VLOOKUP(C411,Consolidated_Location_Table!$B$2:$C$29,2,)</f>
        <v>1000 Lowe's Blvd. Mooresville, NC, 28117</v>
      </c>
      <c r="E411" s="82" t="s">
        <v>189</v>
      </c>
      <c r="F411" t="str">
        <f t="shared" si="6"/>
        <v>Saturday</v>
      </c>
    </row>
    <row r="412" spans="1:6" x14ac:dyDescent="0.45">
      <c r="A412" t="s">
        <v>101</v>
      </c>
      <c r="B412">
        <v>5.69</v>
      </c>
      <c r="C412" t="s">
        <v>50</v>
      </c>
      <c r="D412" t="str">
        <f>VLOOKUP(C412,Consolidated_Location_Table!$B$2:$C$29,2,)</f>
        <v>online</v>
      </c>
      <c r="E412" s="82" t="s">
        <v>189</v>
      </c>
      <c r="F412" t="str">
        <f t="shared" si="6"/>
        <v>Saturday</v>
      </c>
    </row>
    <row r="413" spans="1:6" x14ac:dyDescent="0.45">
      <c r="A413" t="s">
        <v>103</v>
      </c>
      <c r="B413">
        <v>1.6</v>
      </c>
      <c r="C413" t="s">
        <v>58</v>
      </c>
      <c r="D413" t="str">
        <f>VLOOKUP(C413,Consolidated_Location_Table!$B$2:$C$29,2,)</f>
        <v>2455 Paces Ferry Rd SE. Atlanta, GA, 30339</v>
      </c>
      <c r="E413" s="82" t="s">
        <v>189</v>
      </c>
      <c r="F413" t="str">
        <f t="shared" si="6"/>
        <v>Saturday</v>
      </c>
    </row>
    <row r="414" spans="1:6" x14ac:dyDescent="0.45">
      <c r="A414" t="s">
        <v>105</v>
      </c>
      <c r="B414">
        <v>114</v>
      </c>
      <c r="C414" t="s">
        <v>49</v>
      </c>
      <c r="D414" t="str">
        <f>VLOOKUP(C414,Consolidated_Location_Table!$B$2:$C$29,2,)</f>
        <v>410 Terry Ave N. Seattle, WA, 98109</v>
      </c>
      <c r="E414" s="82" t="s">
        <v>189</v>
      </c>
      <c r="F414" t="str">
        <f t="shared" si="6"/>
        <v>Saturday</v>
      </c>
    </row>
    <row r="415" spans="1:6" x14ac:dyDescent="0.45">
      <c r="A415" t="s">
        <v>105</v>
      </c>
      <c r="B415">
        <v>111.07</v>
      </c>
      <c r="C415" t="s">
        <v>56</v>
      </c>
      <c r="D415" t="str">
        <f>VLOOKUP(C415,Consolidated_Location_Table!$B$2:$C$29,2,)</f>
        <v>2025 Hamilton Avenue. San Jose, California, 95125</v>
      </c>
      <c r="E415" s="82" t="s">
        <v>189</v>
      </c>
      <c r="F415" t="str">
        <f t="shared" si="6"/>
        <v>Saturday</v>
      </c>
    </row>
    <row r="416" spans="1:6" x14ac:dyDescent="0.45">
      <c r="A416" t="s">
        <v>105</v>
      </c>
      <c r="B416">
        <v>84.99</v>
      </c>
      <c r="C416" t="s">
        <v>59</v>
      </c>
      <c r="D416" t="str">
        <f>VLOOKUP(C416,Consolidated_Location_Table!$B$2:$C$29,2,)</f>
        <v>1200 E Us Hwy 169. Grand Rapids, Minnesota, 55744</v>
      </c>
      <c r="E416" s="82" t="s">
        <v>189</v>
      </c>
      <c r="F416" t="str">
        <f t="shared" si="6"/>
        <v>Saturday</v>
      </c>
    </row>
    <row r="417" spans="1:6" x14ac:dyDescent="0.45">
      <c r="A417" t="s">
        <v>105</v>
      </c>
      <c r="B417">
        <v>117</v>
      </c>
      <c r="C417" t="s">
        <v>67</v>
      </c>
      <c r="D417" t="str">
        <f>VLOOKUP(C417,Consolidated_Location_Table!$B$2:$C$29,2,)</f>
        <v>5512 West Pico Blvd. Los Angeles, CA, 90019</v>
      </c>
      <c r="E417" s="82" t="s">
        <v>189</v>
      </c>
      <c r="F417" t="str">
        <f t="shared" si="6"/>
        <v>Saturday</v>
      </c>
    </row>
    <row r="418" spans="1:6" x14ac:dyDescent="0.45">
      <c r="A418" t="s">
        <v>107</v>
      </c>
      <c r="B418">
        <v>159</v>
      </c>
      <c r="C418" t="s">
        <v>58</v>
      </c>
      <c r="D418" t="str">
        <f>VLOOKUP(C418,Consolidated_Location_Table!$B$2:$C$29,2,)</f>
        <v>2455 Paces Ferry Rd SE. Atlanta, GA, 30339</v>
      </c>
      <c r="E418" s="82" t="s">
        <v>189</v>
      </c>
      <c r="F418" t="str">
        <f t="shared" si="6"/>
        <v>Saturday</v>
      </c>
    </row>
    <row r="419" spans="1:6" x14ac:dyDescent="0.45">
      <c r="A419" t="s">
        <v>107</v>
      </c>
      <c r="B419">
        <v>159</v>
      </c>
      <c r="C419" t="s">
        <v>61</v>
      </c>
      <c r="D419" t="str">
        <f>VLOOKUP(C419,Consolidated_Location_Table!$B$2:$C$29,2,)</f>
        <v>1000 Lowe's Blvd. Mooresville, NC, 28117</v>
      </c>
      <c r="E419" s="82" t="s">
        <v>189</v>
      </c>
      <c r="F419" t="str">
        <f t="shared" si="6"/>
        <v>Saturday</v>
      </c>
    </row>
    <row r="420" spans="1:6" x14ac:dyDescent="0.45">
      <c r="A420" t="s">
        <v>109</v>
      </c>
      <c r="B420">
        <v>149</v>
      </c>
      <c r="C420" t="s">
        <v>58</v>
      </c>
      <c r="D420" t="str">
        <f>VLOOKUP(C420,Consolidated_Location_Table!$B$2:$C$29,2,)</f>
        <v>2455 Paces Ferry Rd SE. Atlanta, GA, 30339</v>
      </c>
      <c r="E420" s="82" t="s">
        <v>189</v>
      </c>
      <c r="F420" t="str">
        <f t="shared" si="6"/>
        <v>Saturday</v>
      </c>
    </row>
    <row r="421" spans="1:6" x14ac:dyDescent="0.45">
      <c r="A421" t="s">
        <v>109</v>
      </c>
      <c r="B421">
        <v>200.02</v>
      </c>
      <c r="C421" t="s">
        <v>54</v>
      </c>
      <c r="D421" t="str">
        <f>VLOOKUP(C421,Consolidated_Location_Table!$B$2:$C$29,2,)</f>
        <v>1835 E Hallandale Bch 264 Hallandale. Beach, FL, 33009</v>
      </c>
      <c r="E421" s="82" t="s">
        <v>189</v>
      </c>
      <c r="F421" t="str">
        <f t="shared" si="6"/>
        <v>Saturday</v>
      </c>
    </row>
    <row r="422" spans="1:6" x14ac:dyDescent="0.45">
      <c r="A422" t="s">
        <v>111</v>
      </c>
      <c r="B422">
        <v>289</v>
      </c>
      <c r="C422" t="s">
        <v>58</v>
      </c>
      <c r="D422" t="str">
        <f>VLOOKUP(C422,Consolidated_Location_Table!$B$2:$C$29,2,)</f>
        <v>2455 Paces Ferry Rd SE. Atlanta, GA, 30339</v>
      </c>
      <c r="E422" s="82" t="s">
        <v>189</v>
      </c>
      <c r="F422" t="str">
        <f t="shared" si="6"/>
        <v>Saturday</v>
      </c>
    </row>
    <row r="423" spans="1:6" x14ac:dyDescent="0.45">
      <c r="A423" t="s">
        <v>111</v>
      </c>
      <c r="B423">
        <v>289</v>
      </c>
      <c r="C423" t="s">
        <v>61</v>
      </c>
      <c r="D423" t="str">
        <f>VLOOKUP(C423,Consolidated_Location_Table!$B$2:$C$29,2,)</f>
        <v>1000 Lowe's Blvd. Mooresville, NC, 28117</v>
      </c>
      <c r="E423" s="82" t="s">
        <v>189</v>
      </c>
      <c r="F423" t="str">
        <f t="shared" si="6"/>
        <v>Saturday</v>
      </c>
    </row>
    <row r="424" spans="1:6" x14ac:dyDescent="0.45">
      <c r="A424" t="s">
        <v>113</v>
      </c>
      <c r="B424">
        <v>613.64</v>
      </c>
      <c r="C424" t="s">
        <v>49</v>
      </c>
      <c r="D424" t="str">
        <f>VLOOKUP(C424,Consolidated_Location_Table!$B$2:$C$29,2,)</f>
        <v>410 Terry Ave N. Seattle, WA, 98109</v>
      </c>
      <c r="E424" s="82" t="s">
        <v>189</v>
      </c>
      <c r="F424" t="str">
        <f t="shared" si="6"/>
        <v>Saturday</v>
      </c>
    </row>
    <row r="425" spans="1:6" x14ac:dyDescent="0.45">
      <c r="A425" t="s">
        <v>113</v>
      </c>
      <c r="B425">
        <v>1047.78</v>
      </c>
      <c r="C425" t="s">
        <v>56</v>
      </c>
      <c r="D425" t="str">
        <f>VLOOKUP(C425,Consolidated_Location_Table!$B$2:$C$29,2,)</f>
        <v>2025 Hamilton Avenue. San Jose, California, 95125</v>
      </c>
      <c r="E425" s="82" t="s">
        <v>189</v>
      </c>
      <c r="F425" t="str">
        <f t="shared" si="6"/>
        <v>Saturday</v>
      </c>
    </row>
    <row r="426" spans="1:6" x14ac:dyDescent="0.45">
      <c r="A426" t="s">
        <v>115</v>
      </c>
      <c r="B426">
        <v>470.43</v>
      </c>
      <c r="C426" t="s">
        <v>49</v>
      </c>
      <c r="D426" t="str">
        <f>VLOOKUP(C426,Consolidated_Location_Table!$B$2:$C$29,2,)</f>
        <v>410 Terry Ave N. Seattle, WA, 98109</v>
      </c>
      <c r="E426" s="82" t="s">
        <v>189</v>
      </c>
      <c r="F426" t="str">
        <f t="shared" si="6"/>
        <v>Saturday</v>
      </c>
    </row>
    <row r="427" spans="1:6" x14ac:dyDescent="0.45">
      <c r="A427" t="s">
        <v>115</v>
      </c>
      <c r="B427">
        <v>445.81</v>
      </c>
      <c r="C427" t="s">
        <v>56</v>
      </c>
      <c r="D427" t="str">
        <f>VLOOKUP(C427,Consolidated_Location_Table!$B$2:$C$29,2,)</f>
        <v>2025 Hamilton Avenue. San Jose, California, 95125</v>
      </c>
      <c r="E427" s="82" t="s">
        <v>189</v>
      </c>
      <c r="F427" t="str">
        <f t="shared" si="6"/>
        <v>Saturday</v>
      </c>
    </row>
    <row r="428" spans="1:6" x14ac:dyDescent="0.45">
      <c r="A428" t="s">
        <v>117</v>
      </c>
      <c r="B428">
        <v>155.99</v>
      </c>
      <c r="C428" t="s">
        <v>49</v>
      </c>
      <c r="D428" t="str">
        <f>VLOOKUP(C428,Consolidated_Location_Table!$B$2:$C$29,2,)</f>
        <v>410 Terry Ave N. Seattle, WA, 98109</v>
      </c>
      <c r="E428" s="82" t="s">
        <v>189</v>
      </c>
      <c r="F428" t="str">
        <f t="shared" si="6"/>
        <v>Saturday</v>
      </c>
    </row>
    <row r="429" spans="1:6" x14ac:dyDescent="0.45">
      <c r="A429" t="s">
        <v>88</v>
      </c>
      <c r="B429">
        <v>7.22</v>
      </c>
      <c r="C429" t="s">
        <v>58</v>
      </c>
      <c r="D429" t="str">
        <f>VLOOKUP(C429,Consolidated_Location_Table!$B$2:$C$29,2,)</f>
        <v>2455 Paces Ferry Rd SE. Atlanta, GA, 30339</v>
      </c>
      <c r="E429" s="82" t="s">
        <v>193</v>
      </c>
      <c r="F429" t="str">
        <f t="shared" si="6"/>
        <v>Sunday</v>
      </c>
    </row>
    <row r="430" spans="1:6" x14ac:dyDescent="0.45">
      <c r="A430" t="s">
        <v>88</v>
      </c>
      <c r="B430">
        <v>5.99</v>
      </c>
      <c r="C430" t="s">
        <v>61</v>
      </c>
      <c r="D430" t="str">
        <f>VLOOKUP(C430,Consolidated_Location_Table!$B$2:$C$29,2,)</f>
        <v>1000 Lowe's Blvd. Mooresville, NC, 28117</v>
      </c>
      <c r="E430" s="82" t="s">
        <v>193</v>
      </c>
      <c r="F430" t="str">
        <f t="shared" si="6"/>
        <v>Sunday</v>
      </c>
    </row>
    <row r="431" spans="1:6" x14ac:dyDescent="0.45">
      <c r="A431" t="s">
        <v>88</v>
      </c>
      <c r="B431">
        <v>4.59</v>
      </c>
      <c r="C431" t="s">
        <v>57</v>
      </c>
      <c r="D431" t="str">
        <f>VLOOKUP(C431,Consolidated_Location_Table!$B$2:$C$29,2,)</f>
        <v>1290 N Hobbie Ave. Kankakee, Illinois, 60901</v>
      </c>
      <c r="E431" s="82" t="s">
        <v>193</v>
      </c>
      <c r="F431" t="str">
        <f t="shared" si="6"/>
        <v>Sunday</v>
      </c>
    </row>
    <row r="432" spans="1:6" x14ac:dyDescent="0.45">
      <c r="A432" t="s">
        <v>88</v>
      </c>
      <c r="B432">
        <v>5.88</v>
      </c>
      <c r="C432" t="s">
        <v>69</v>
      </c>
      <c r="D432" t="str">
        <f>VLOOKUP(C432,Consolidated_Location_Table!$B$2:$C$29,2,)</f>
        <v>6260 Abbott Dr. Omaha, Nebraska, 68110</v>
      </c>
      <c r="E432" s="82" t="s">
        <v>193</v>
      </c>
      <c r="F432" t="str">
        <f t="shared" si="6"/>
        <v>Sunday</v>
      </c>
    </row>
    <row r="433" spans="1:6" x14ac:dyDescent="0.45">
      <c r="A433" t="s">
        <v>88</v>
      </c>
      <c r="B433">
        <v>7.24</v>
      </c>
      <c r="C433" t="s">
        <v>63</v>
      </c>
      <c r="D433" t="str">
        <f>VLOOKUP(C433,Consolidated_Location_Table!$B$2:$C$29,2,)</f>
        <v>4777 Menard Drive. Eau Claire, Wisconsin, 54703</v>
      </c>
      <c r="E433" s="82" t="s">
        <v>193</v>
      </c>
      <c r="F433" t="str">
        <f t="shared" si="6"/>
        <v>Sunday</v>
      </c>
    </row>
    <row r="434" spans="1:6" x14ac:dyDescent="0.45">
      <c r="A434" t="s">
        <v>90</v>
      </c>
      <c r="B434">
        <v>11.91</v>
      </c>
      <c r="C434" t="s">
        <v>58</v>
      </c>
      <c r="D434" t="str">
        <f>VLOOKUP(C434,Consolidated_Location_Table!$B$2:$C$29,2,)</f>
        <v>2455 Paces Ferry Rd SE. Atlanta, GA, 30339</v>
      </c>
      <c r="E434" s="82" t="s">
        <v>193</v>
      </c>
      <c r="F434" t="str">
        <f t="shared" si="6"/>
        <v>Sunday</v>
      </c>
    </row>
    <row r="435" spans="1:6" x14ac:dyDescent="0.45">
      <c r="A435" t="s">
        <v>90</v>
      </c>
      <c r="B435">
        <v>10.47</v>
      </c>
      <c r="C435" t="s">
        <v>55</v>
      </c>
      <c r="D435" t="str">
        <f>VLOOKUP(C435,Consolidated_Location_Table!$B$2:$C$29,2,)</f>
        <v>4601 Bulls Bay Hwy #100. Jacksonville, FL, 32219</v>
      </c>
      <c r="E435" s="82" t="s">
        <v>193</v>
      </c>
      <c r="F435" t="str">
        <f t="shared" si="6"/>
        <v>Sunday</v>
      </c>
    </row>
    <row r="436" spans="1:6" x14ac:dyDescent="0.45">
      <c r="A436" t="s">
        <v>90</v>
      </c>
      <c r="B436">
        <v>8.1199999999999992</v>
      </c>
      <c r="C436" t="s">
        <v>57</v>
      </c>
      <c r="D436" t="str">
        <f>VLOOKUP(C436,Consolidated_Location_Table!$B$2:$C$29,2,)</f>
        <v>1290 N Hobbie Ave. Kankakee, Illinois, 60901</v>
      </c>
      <c r="E436" s="82" t="s">
        <v>193</v>
      </c>
      <c r="F436" t="str">
        <f t="shared" si="6"/>
        <v>Sunday</v>
      </c>
    </row>
    <row r="437" spans="1:6" x14ac:dyDescent="0.45">
      <c r="A437" t="s">
        <v>73</v>
      </c>
      <c r="B437">
        <v>20.62</v>
      </c>
      <c r="C437" t="s">
        <v>58</v>
      </c>
      <c r="D437" t="str">
        <f>VLOOKUP(C437,Consolidated_Location_Table!$B$2:$C$29,2,)</f>
        <v>2455 Paces Ferry Rd SE. Atlanta, GA, 30339</v>
      </c>
      <c r="E437" s="82" t="s">
        <v>193</v>
      </c>
      <c r="F437" t="str">
        <f t="shared" si="6"/>
        <v>Sunday</v>
      </c>
    </row>
    <row r="438" spans="1:6" x14ac:dyDescent="0.45">
      <c r="A438" t="s">
        <v>73</v>
      </c>
      <c r="B438">
        <v>17.55</v>
      </c>
      <c r="C438" t="s">
        <v>71</v>
      </c>
      <c r="D438" t="str">
        <f>VLOOKUP(C438,Consolidated_Location_Table!$B$2:$C$29,2,)</f>
        <v>28 Biopolis Road. Singapore, 138568</v>
      </c>
      <c r="E438" s="82" t="s">
        <v>193</v>
      </c>
      <c r="F438" t="str">
        <f t="shared" si="6"/>
        <v>Sunday</v>
      </c>
    </row>
    <row r="439" spans="1:6" x14ac:dyDescent="0.45">
      <c r="A439" t="s">
        <v>73</v>
      </c>
      <c r="B439">
        <v>8.9</v>
      </c>
      <c r="C439" t="s">
        <v>60</v>
      </c>
      <c r="D439" t="str">
        <f>VLOOKUP(C439,Consolidated_Location_Table!$B$2:$C$29,2,)</f>
        <v>5941 1st Avenue Eastman, GA, 31023</v>
      </c>
      <c r="E439" s="82" t="s">
        <v>193</v>
      </c>
      <c r="F439" t="str">
        <f t="shared" si="6"/>
        <v>Sunday</v>
      </c>
    </row>
    <row r="440" spans="1:6" x14ac:dyDescent="0.45">
      <c r="A440" t="s">
        <v>73</v>
      </c>
      <c r="B440">
        <v>33.340000000000003</v>
      </c>
      <c r="C440" t="s">
        <v>54</v>
      </c>
      <c r="D440" t="str">
        <f>VLOOKUP(C440,Consolidated_Location_Table!$B$2:$C$29,2,)</f>
        <v>1835 E Hallandale Bch 264 Hallandale. Beach, FL, 33009</v>
      </c>
      <c r="E440" s="82" t="s">
        <v>193</v>
      </c>
      <c r="F440" t="str">
        <f t="shared" si="6"/>
        <v>Sunday</v>
      </c>
    </row>
    <row r="441" spans="1:6" x14ac:dyDescent="0.45">
      <c r="A441" t="s">
        <v>93</v>
      </c>
      <c r="B441">
        <v>3.98</v>
      </c>
      <c r="C441" t="s">
        <v>58</v>
      </c>
      <c r="D441" t="str">
        <f>VLOOKUP(C441,Consolidated_Location_Table!$B$2:$C$29,2,)</f>
        <v>2455 Paces Ferry Rd SE. Atlanta, GA, 30339</v>
      </c>
      <c r="E441" s="82" t="s">
        <v>193</v>
      </c>
      <c r="F441" t="str">
        <f t="shared" si="6"/>
        <v>Sunday</v>
      </c>
    </row>
    <row r="442" spans="1:6" x14ac:dyDescent="0.45">
      <c r="A442" t="s">
        <v>93</v>
      </c>
      <c r="B442">
        <v>5.99</v>
      </c>
      <c r="C442" t="s">
        <v>49</v>
      </c>
      <c r="D442" t="str">
        <f>VLOOKUP(C442,Consolidated_Location_Table!$B$2:$C$29,2,)</f>
        <v>410 Terry Ave N. Seattle, WA, 98109</v>
      </c>
      <c r="E442" s="82" t="s">
        <v>193</v>
      </c>
      <c r="F442" t="str">
        <f t="shared" si="6"/>
        <v>Sunday</v>
      </c>
    </row>
    <row r="443" spans="1:6" x14ac:dyDescent="0.45">
      <c r="A443" t="s">
        <v>93</v>
      </c>
      <c r="B443">
        <v>2.1</v>
      </c>
      <c r="C443" t="s">
        <v>71</v>
      </c>
      <c r="D443" t="str">
        <f>VLOOKUP(C443,Consolidated_Location_Table!$B$2:$C$29,2,)</f>
        <v>28 Biopolis Road. Singapore, 138568</v>
      </c>
      <c r="E443" s="82" t="s">
        <v>193</v>
      </c>
      <c r="F443" t="str">
        <f t="shared" si="6"/>
        <v>Sunday</v>
      </c>
    </row>
    <row r="444" spans="1:6" x14ac:dyDescent="0.45">
      <c r="A444" t="s">
        <v>95</v>
      </c>
      <c r="B444">
        <v>2.98</v>
      </c>
      <c r="C444" t="s">
        <v>58</v>
      </c>
      <c r="D444" t="str">
        <f>VLOOKUP(C444,Consolidated_Location_Table!$B$2:$C$29,2,)</f>
        <v>2455 Paces Ferry Rd SE. Atlanta, GA, 30339</v>
      </c>
      <c r="E444" s="82" t="s">
        <v>193</v>
      </c>
      <c r="F444" t="str">
        <f t="shared" si="6"/>
        <v>Sunday</v>
      </c>
    </row>
    <row r="445" spans="1:6" x14ac:dyDescent="0.45">
      <c r="A445" t="s">
        <v>95</v>
      </c>
      <c r="B445">
        <v>3.66</v>
      </c>
      <c r="C445" t="s">
        <v>69</v>
      </c>
      <c r="D445" t="str">
        <f>VLOOKUP(C445,Consolidated_Location_Table!$B$2:$C$29,2,)</f>
        <v>6260 Abbott Dr. Omaha, Nebraska, 68110</v>
      </c>
      <c r="E445" s="82" t="s">
        <v>193</v>
      </c>
      <c r="F445" t="str">
        <f t="shared" si="6"/>
        <v>Sunday</v>
      </c>
    </row>
    <row r="446" spans="1:6" x14ac:dyDescent="0.45">
      <c r="A446" t="s">
        <v>95</v>
      </c>
      <c r="B446">
        <v>5.99</v>
      </c>
      <c r="C446" t="s">
        <v>61</v>
      </c>
      <c r="D446" t="str">
        <f>VLOOKUP(C446,Consolidated_Location_Table!$B$2:$C$29,2,)</f>
        <v>1000 Lowe's Blvd. Mooresville, NC, 28117</v>
      </c>
      <c r="E446" s="82" t="s">
        <v>193</v>
      </c>
      <c r="F446" t="str">
        <f t="shared" si="6"/>
        <v>Sunday</v>
      </c>
    </row>
    <row r="447" spans="1:6" x14ac:dyDescent="0.45">
      <c r="A447" t="s">
        <v>95</v>
      </c>
      <c r="B447">
        <v>2.98</v>
      </c>
      <c r="C447" t="s">
        <v>64</v>
      </c>
      <c r="D447" t="str">
        <f>VLOOKUP(C447,Consolidated_Location_Table!$B$2:$C$29,2,)</f>
        <v>651 Brannan St. San Francisco, CA, 94107</v>
      </c>
      <c r="E447" s="82" t="s">
        <v>193</v>
      </c>
      <c r="F447" t="str">
        <f t="shared" si="6"/>
        <v>Sunday</v>
      </c>
    </row>
    <row r="448" spans="1:6" x14ac:dyDescent="0.45">
      <c r="A448" t="s">
        <v>97</v>
      </c>
      <c r="B448">
        <v>1.1499999999999999</v>
      </c>
      <c r="C448" t="s">
        <v>58</v>
      </c>
      <c r="D448" t="str">
        <f>VLOOKUP(C448,Consolidated_Location_Table!$B$2:$C$29,2,)</f>
        <v>2455 Paces Ferry Rd SE. Atlanta, GA, 30339</v>
      </c>
      <c r="E448" s="82" t="s">
        <v>193</v>
      </c>
      <c r="F448" t="str">
        <f t="shared" si="6"/>
        <v>Sunday</v>
      </c>
    </row>
    <row r="449" spans="1:6" x14ac:dyDescent="0.45">
      <c r="A449" t="s">
        <v>99</v>
      </c>
      <c r="B449">
        <v>3.98</v>
      </c>
      <c r="C449" t="s">
        <v>58</v>
      </c>
      <c r="D449" t="str">
        <f>VLOOKUP(C449,Consolidated_Location_Table!$B$2:$C$29,2,)</f>
        <v>2455 Paces Ferry Rd SE. Atlanta, GA, 30339</v>
      </c>
      <c r="E449" s="82" t="s">
        <v>193</v>
      </c>
      <c r="F449" t="str">
        <f t="shared" si="6"/>
        <v>Sunday</v>
      </c>
    </row>
    <row r="450" spans="1:6" x14ac:dyDescent="0.45">
      <c r="A450" t="s">
        <v>99</v>
      </c>
      <c r="B450">
        <v>5.99</v>
      </c>
      <c r="C450" t="s">
        <v>49</v>
      </c>
      <c r="D450" t="str">
        <f>VLOOKUP(C450,Consolidated_Location_Table!$B$2:$C$29,2,)</f>
        <v>410 Terry Ave N. Seattle, WA, 98109</v>
      </c>
      <c r="E450" s="82" t="s">
        <v>193</v>
      </c>
      <c r="F450" t="str">
        <f t="shared" ref="F450:F513" si="7">TEXT(E450,"dddd")</f>
        <v>Sunday</v>
      </c>
    </row>
    <row r="451" spans="1:6" x14ac:dyDescent="0.45">
      <c r="A451" t="s">
        <v>99</v>
      </c>
      <c r="B451">
        <v>5.99</v>
      </c>
      <c r="C451" t="s">
        <v>61</v>
      </c>
      <c r="D451" t="str">
        <f>VLOOKUP(C451,Consolidated_Location_Table!$B$2:$C$29,2,)</f>
        <v>1000 Lowe's Blvd. Mooresville, NC, 28117</v>
      </c>
      <c r="E451" s="82" t="s">
        <v>193</v>
      </c>
      <c r="F451" t="str">
        <f t="shared" si="7"/>
        <v>Sunday</v>
      </c>
    </row>
    <row r="452" spans="1:6" x14ac:dyDescent="0.45">
      <c r="A452" t="s">
        <v>101</v>
      </c>
      <c r="B452">
        <v>4.5999999999999996</v>
      </c>
      <c r="C452" t="s">
        <v>58</v>
      </c>
      <c r="D452" t="str">
        <f>VLOOKUP(C452,Consolidated_Location_Table!$B$2:$C$29,2,)</f>
        <v>2455 Paces Ferry Rd SE. Atlanta, GA, 30339</v>
      </c>
      <c r="E452" s="82" t="s">
        <v>193</v>
      </c>
      <c r="F452" t="str">
        <f t="shared" si="7"/>
        <v>Sunday</v>
      </c>
    </row>
    <row r="453" spans="1:6" x14ac:dyDescent="0.45">
      <c r="A453" t="s">
        <v>101</v>
      </c>
      <c r="B453">
        <v>5.99</v>
      </c>
      <c r="C453" t="s">
        <v>61</v>
      </c>
      <c r="D453" t="str">
        <f>VLOOKUP(C453,Consolidated_Location_Table!$B$2:$C$29,2,)</f>
        <v>1000 Lowe's Blvd. Mooresville, NC, 28117</v>
      </c>
      <c r="E453" s="82" t="s">
        <v>193</v>
      </c>
      <c r="F453" t="str">
        <f t="shared" si="7"/>
        <v>Sunday</v>
      </c>
    </row>
    <row r="454" spans="1:6" x14ac:dyDescent="0.45">
      <c r="A454" t="s">
        <v>101</v>
      </c>
      <c r="B454">
        <v>5.69</v>
      </c>
      <c r="C454" t="s">
        <v>50</v>
      </c>
      <c r="D454" t="str">
        <f>VLOOKUP(C454,Consolidated_Location_Table!$B$2:$C$29,2,)</f>
        <v>online</v>
      </c>
      <c r="E454" s="82" t="s">
        <v>193</v>
      </c>
      <c r="F454" t="str">
        <f t="shared" si="7"/>
        <v>Sunday</v>
      </c>
    </row>
    <row r="455" spans="1:6" x14ac:dyDescent="0.45">
      <c r="A455" t="s">
        <v>103</v>
      </c>
      <c r="B455">
        <v>1.6</v>
      </c>
      <c r="C455" t="s">
        <v>58</v>
      </c>
      <c r="D455" t="str">
        <f>VLOOKUP(C455,Consolidated_Location_Table!$B$2:$C$29,2,)</f>
        <v>2455 Paces Ferry Rd SE. Atlanta, GA, 30339</v>
      </c>
      <c r="E455" s="82" t="s">
        <v>193</v>
      </c>
      <c r="F455" t="str">
        <f t="shared" si="7"/>
        <v>Sunday</v>
      </c>
    </row>
    <row r="456" spans="1:6" x14ac:dyDescent="0.45">
      <c r="A456" t="s">
        <v>103</v>
      </c>
      <c r="B456">
        <v>1.99</v>
      </c>
      <c r="C456" t="s">
        <v>52</v>
      </c>
      <c r="D456" t="str">
        <f>VLOOKUP(C456,Consolidated_Location_Table!$B$2:$C$29,2,)</f>
        <v>online</v>
      </c>
      <c r="E456" s="82" t="s">
        <v>193</v>
      </c>
      <c r="F456" t="str">
        <f t="shared" si="7"/>
        <v>Sunday</v>
      </c>
    </row>
    <row r="457" spans="1:6" x14ac:dyDescent="0.45">
      <c r="A457" t="s">
        <v>105</v>
      </c>
      <c r="B457">
        <v>114</v>
      </c>
      <c r="C457" t="s">
        <v>49</v>
      </c>
      <c r="D457" t="str">
        <f>VLOOKUP(C457,Consolidated_Location_Table!$B$2:$C$29,2,)</f>
        <v>410 Terry Ave N. Seattle, WA, 98109</v>
      </c>
      <c r="E457" s="82" t="s">
        <v>193</v>
      </c>
      <c r="F457" t="str">
        <f t="shared" si="7"/>
        <v>Sunday</v>
      </c>
    </row>
    <row r="458" spans="1:6" x14ac:dyDescent="0.45">
      <c r="A458" t="s">
        <v>105</v>
      </c>
      <c r="B458">
        <v>118</v>
      </c>
      <c r="C458" t="s">
        <v>61</v>
      </c>
      <c r="D458" t="str">
        <f>VLOOKUP(C458,Consolidated_Location_Table!$B$2:$C$29,2,)</f>
        <v>1000 Lowe's Blvd. Mooresville, NC, 28117</v>
      </c>
      <c r="E458" s="82" t="s">
        <v>193</v>
      </c>
      <c r="F458" t="str">
        <f t="shared" si="7"/>
        <v>Sunday</v>
      </c>
    </row>
    <row r="459" spans="1:6" x14ac:dyDescent="0.45">
      <c r="A459" t="s">
        <v>105</v>
      </c>
      <c r="B459">
        <v>111.07</v>
      </c>
      <c r="C459" t="s">
        <v>56</v>
      </c>
      <c r="D459" t="str">
        <f>VLOOKUP(C459,Consolidated_Location_Table!$B$2:$C$29,2,)</f>
        <v>2025 Hamilton Avenue. San Jose, California, 95125</v>
      </c>
      <c r="E459" s="82" t="s">
        <v>193</v>
      </c>
      <c r="F459" t="str">
        <f t="shared" si="7"/>
        <v>Sunday</v>
      </c>
    </row>
    <row r="460" spans="1:6" x14ac:dyDescent="0.45">
      <c r="A460" t="s">
        <v>105</v>
      </c>
      <c r="B460">
        <v>84.99</v>
      </c>
      <c r="C460" t="s">
        <v>59</v>
      </c>
      <c r="D460" t="str">
        <f>VLOOKUP(C460,Consolidated_Location_Table!$B$2:$C$29,2,)</f>
        <v>1200 E Us Hwy 169. Grand Rapids, Minnesota, 55744</v>
      </c>
      <c r="E460" s="82" t="s">
        <v>193</v>
      </c>
      <c r="F460" t="str">
        <f t="shared" si="7"/>
        <v>Sunday</v>
      </c>
    </row>
    <row r="461" spans="1:6" x14ac:dyDescent="0.45">
      <c r="A461" t="s">
        <v>105</v>
      </c>
      <c r="B461">
        <v>117</v>
      </c>
      <c r="C461" t="s">
        <v>67</v>
      </c>
      <c r="D461" t="str">
        <f>VLOOKUP(C461,Consolidated_Location_Table!$B$2:$C$29,2,)</f>
        <v>5512 West Pico Blvd. Los Angeles, CA, 90019</v>
      </c>
      <c r="E461" s="82" t="s">
        <v>193</v>
      </c>
      <c r="F461" t="str">
        <f t="shared" si="7"/>
        <v>Sunday</v>
      </c>
    </row>
    <row r="462" spans="1:6" x14ac:dyDescent="0.45">
      <c r="A462" t="s">
        <v>107</v>
      </c>
      <c r="B462">
        <v>159</v>
      </c>
      <c r="C462" t="s">
        <v>58</v>
      </c>
      <c r="D462" t="str">
        <f>VLOOKUP(C462,Consolidated_Location_Table!$B$2:$C$29,2,)</f>
        <v>2455 Paces Ferry Rd SE. Atlanta, GA, 30339</v>
      </c>
      <c r="E462" s="82" t="s">
        <v>193</v>
      </c>
      <c r="F462" t="str">
        <f t="shared" si="7"/>
        <v>Sunday</v>
      </c>
    </row>
    <row r="463" spans="1:6" x14ac:dyDescent="0.45">
      <c r="A463" t="s">
        <v>107</v>
      </c>
      <c r="B463">
        <v>159</v>
      </c>
      <c r="C463" t="s">
        <v>61</v>
      </c>
      <c r="D463" t="str">
        <f>VLOOKUP(C463,Consolidated_Location_Table!$B$2:$C$29,2,)</f>
        <v>1000 Lowe's Blvd. Mooresville, NC, 28117</v>
      </c>
      <c r="E463" s="82" t="s">
        <v>193</v>
      </c>
      <c r="F463" t="str">
        <f t="shared" si="7"/>
        <v>Sunday</v>
      </c>
    </row>
    <row r="464" spans="1:6" x14ac:dyDescent="0.45">
      <c r="A464" t="s">
        <v>109</v>
      </c>
      <c r="B464">
        <v>149</v>
      </c>
      <c r="C464" t="s">
        <v>58</v>
      </c>
      <c r="D464" t="str">
        <f>VLOOKUP(C464,Consolidated_Location_Table!$B$2:$C$29,2,)</f>
        <v>2455 Paces Ferry Rd SE. Atlanta, GA, 30339</v>
      </c>
      <c r="E464" s="82" t="s">
        <v>193</v>
      </c>
      <c r="F464" t="str">
        <f t="shared" si="7"/>
        <v>Sunday</v>
      </c>
    </row>
    <row r="465" spans="1:6" x14ac:dyDescent="0.45">
      <c r="A465" t="s">
        <v>109</v>
      </c>
      <c r="B465">
        <v>149</v>
      </c>
      <c r="C465" t="s">
        <v>61</v>
      </c>
      <c r="D465" t="str">
        <f>VLOOKUP(C465,Consolidated_Location_Table!$B$2:$C$29,2,)</f>
        <v>1000 Lowe's Blvd. Mooresville, NC, 28117</v>
      </c>
      <c r="E465" s="82" t="s">
        <v>193</v>
      </c>
      <c r="F465" t="str">
        <f t="shared" si="7"/>
        <v>Sunday</v>
      </c>
    </row>
    <row r="466" spans="1:6" x14ac:dyDescent="0.45">
      <c r="A466" t="s">
        <v>109</v>
      </c>
      <c r="B466">
        <v>200.02</v>
      </c>
      <c r="C466" t="s">
        <v>54</v>
      </c>
      <c r="D466" t="str">
        <f>VLOOKUP(C466,Consolidated_Location_Table!$B$2:$C$29,2,)</f>
        <v>1835 E Hallandale Bch 264 Hallandale. Beach, FL, 33009</v>
      </c>
      <c r="E466" s="82" t="s">
        <v>193</v>
      </c>
      <c r="F466" t="str">
        <f t="shared" si="7"/>
        <v>Sunday</v>
      </c>
    </row>
    <row r="467" spans="1:6" x14ac:dyDescent="0.45">
      <c r="A467" t="s">
        <v>111</v>
      </c>
      <c r="B467">
        <v>289</v>
      </c>
      <c r="C467" t="s">
        <v>58</v>
      </c>
      <c r="D467" t="str">
        <f>VLOOKUP(C467,Consolidated_Location_Table!$B$2:$C$29,2,)</f>
        <v>2455 Paces Ferry Rd SE. Atlanta, GA, 30339</v>
      </c>
      <c r="E467" s="82" t="s">
        <v>193</v>
      </c>
      <c r="F467" t="str">
        <f t="shared" si="7"/>
        <v>Sunday</v>
      </c>
    </row>
    <row r="468" spans="1:6" x14ac:dyDescent="0.45">
      <c r="A468" t="s">
        <v>111</v>
      </c>
      <c r="B468">
        <v>279</v>
      </c>
      <c r="C468" t="s">
        <v>61</v>
      </c>
      <c r="D468" t="str">
        <f>VLOOKUP(C468,Consolidated_Location_Table!$B$2:$C$29,2,)</f>
        <v>1000 Lowe's Blvd. Mooresville, NC, 28117</v>
      </c>
      <c r="E468" s="82" t="s">
        <v>193</v>
      </c>
      <c r="F468" t="str">
        <f t="shared" si="7"/>
        <v>Sunday</v>
      </c>
    </row>
    <row r="469" spans="1:6" x14ac:dyDescent="0.45">
      <c r="A469" t="s">
        <v>113</v>
      </c>
      <c r="B469">
        <v>765</v>
      </c>
      <c r="C469" t="s">
        <v>58</v>
      </c>
      <c r="D469" t="str">
        <f>VLOOKUP(C469,Consolidated_Location_Table!$B$2:$C$29,2,)</f>
        <v>2455 Paces Ferry Rd SE. Atlanta, GA, 30339</v>
      </c>
      <c r="E469" s="82" t="s">
        <v>193</v>
      </c>
      <c r="F469" t="str">
        <f t="shared" si="7"/>
        <v>Sunday</v>
      </c>
    </row>
    <row r="470" spans="1:6" x14ac:dyDescent="0.45">
      <c r="A470" t="s">
        <v>113</v>
      </c>
      <c r="B470">
        <v>613.64</v>
      </c>
      <c r="C470" t="s">
        <v>49</v>
      </c>
      <c r="D470" t="str">
        <f>VLOOKUP(C470,Consolidated_Location_Table!$B$2:$C$29,2,)</f>
        <v>410 Terry Ave N. Seattle, WA, 98109</v>
      </c>
      <c r="E470" s="82" t="s">
        <v>193</v>
      </c>
      <c r="F470" t="str">
        <f t="shared" si="7"/>
        <v>Sunday</v>
      </c>
    </row>
    <row r="471" spans="1:6" x14ac:dyDescent="0.45">
      <c r="A471" t="s">
        <v>113</v>
      </c>
      <c r="B471">
        <v>1047.78</v>
      </c>
      <c r="C471" t="s">
        <v>56</v>
      </c>
      <c r="D471" t="str">
        <f>VLOOKUP(C471,Consolidated_Location_Table!$B$2:$C$29,2,)</f>
        <v>2025 Hamilton Avenue. San Jose, California, 95125</v>
      </c>
      <c r="E471" s="82" t="s">
        <v>193</v>
      </c>
      <c r="F471" t="str">
        <f t="shared" si="7"/>
        <v>Sunday</v>
      </c>
    </row>
    <row r="472" spans="1:6" x14ac:dyDescent="0.45">
      <c r="A472" t="s">
        <v>115</v>
      </c>
      <c r="B472">
        <v>409</v>
      </c>
      <c r="C472" t="s">
        <v>58</v>
      </c>
      <c r="D472" t="str">
        <f>VLOOKUP(C472,Consolidated_Location_Table!$B$2:$C$29,2,)</f>
        <v>2455 Paces Ferry Rd SE. Atlanta, GA, 30339</v>
      </c>
      <c r="E472" s="82" t="s">
        <v>193</v>
      </c>
      <c r="F472" t="str">
        <f t="shared" si="7"/>
        <v>Sunday</v>
      </c>
    </row>
    <row r="473" spans="1:6" x14ac:dyDescent="0.45">
      <c r="A473" t="s">
        <v>115</v>
      </c>
      <c r="B473">
        <v>470.43</v>
      </c>
      <c r="C473" t="s">
        <v>49</v>
      </c>
      <c r="D473" t="str">
        <f>VLOOKUP(C473,Consolidated_Location_Table!$B$2:$C$29,2,)</f>
        <v>410 Terry Ave N. Seattle, WA, 98109</v>
      </c>
      <c r="E473" s="82" t="s">
        <v>193</v>
      </c>
      <c r="F473" t="str">
        <f t="shared" si="7"/>
        <v>Sunday</v>
      </c>
    </row>
    <row r="474" spans="1:6" x14ac:dyDescent="0.45">
      <c r="A474" t="s">
        <v>115</v>
      </c>
      <c r="B474">
        <v>445.81</v>
      </c>
      <c r="C474" t="s">
        <v>56</v>
      </c>
      <c r="D474" t="str">
        <f>VLOOKUP(C474,Consolidated_Location_Table!$B$2:$C$29,2,)</f>
        <v>2025 Hamilton Avenue. San Jose, California, 95125</v>
      </c>
      <c r="E474" s="82" t="s">
        <v>193</v>
      </c>
      <c r="F474" t="str">
        <f t="shared" si="7"/>
        <v>Sunday</v>
      </c>
    </row>
    <row r="475" spans="1:6" x14ac:dyDescent="0.45">
      <c r="A475" t="s">
        <v>117</v>
      </c>
      <c r="B475">
        <v>145</v>
      </c>
      <c r="C475" t="s">
        <v>58</v>
      </c>
      <c r="D475" t="str">
        <f>VLOOKUP(C475,Consolidated_Location_Table!$B$2:$C$29,2,)</f>
        <v>2455 Paces Ferry Rd SE. Atlanta, GA, 30339</v>
      </c>
      <c r="E475" s="82" t="s">
        <v>193</v>
      </c>
      <c r="F475" t="str">
        <f t="shared" si="7"/>
        <v>Sunday</v>
      </c>
    </row>
    <row r="476" spans="1:6" x14ac:dyDescent="0.45">
      <c r="A476" t="s">
        <v>117</v>
      </c>
      <c r="B476">
        <v>155.99</v>
      </c>
      <c r="C476" t="s">
        <v>49</v>
      </c>
      <c r="D476" t="str">
        <f>VLOOKUP(C476,Consolidated_Location_Table!$B$2:$C$29,2,)</f>
        <v>410 Terry Ave N. Seattle, WA, 98109</v>
      </c>
      <c r="E476" s="82" t="s">
        <v>193</v>
      </c>
      <c r="F476" t="str">
        <f t="shared" si="7"/>
        <v>Sunday</v>
      </c>
    </row>
    <row r="477" spans="1:6" x14ac:dyDescent="0.45">
      <c r="A477" t="s">
        <v>88</v>
      </c>
      <c r="B477">
        <v>4.59</v>
      </c>
      <c r="C477" t="s">
        <v>57</v>
      </c>
      <c r="D477" t="str">
        <f>VLOOKUP(C477,Consolidated_Location_Table!$B$2:$C$29,2,)</f>
        <v>1290 N Hobbie Ave. Kankakee, Illinois, 60901</v>
      </c>
      <c r="E477" t="s">
        <v>195</v>
      </c>
      <c r="F477" t="str">
        <f t="shared" si="7"/>
        <v>Monday</v>
      </c>
    </row>
    <row r="478" spans="1:6" x14ac:dyDescent="0.45">
      <c r="A478" t="s">
        <v>90</v>
      </c>
      <c r="B478">
        <v>11.91</v>
      </c>
      <c r="C478" t="s">
        <v>58</v>
      </c>
      <c r="D478" t="str">
        <f>VLOOKUP(C478,Consolidated_Location_Table!$B$2:$C$29,2,)</f>
        <v>2455 Paces Ferry Rd SE. Atlanta, GA, 30339</v>
      </c>
      <c r="E478" t="s">
        <v>195</v>
      </c>
      <c r="F478" t="str">
        <f t="shared" si="7"/>
        <v>Monday</v>
      </c>
    </row>
    <row r="479" spans="1:6" x14ac:dyDescent="0.45">
      <c r="A479" t="s">
        <v>90</v>
      </c>
      <c r="B479">
        <v>10.47</v>
      </c>
      <c r="C479" t="s">
        <v>55</v>
      </c>
      <c r="D479" t="str">
        <f>VLOOKUP(C479,Consolidated_Location_Table!$B$2:$C$29,2,)</f>
        <v>4601 Bulls Bay Hwy #100. Jacksonville, FL, 32219</v>
      </c>
      <c r="E479" t="s">
        <v>195</v>
      </c>
      <c r="F479" t="str">
        <f t="shared" si="7"/>
        <v>Monday</v>
      </c>
    </row>
    <row r="480" spans="1:6" x14ac:dyDescent="0.45">
      <c r="A480" t="s">
        <v>90</v>
      </c>
      <c r="B480">
        <v>8.1199999999999992</v>
      </c>
      <c r="C480" t="s">
        <v>57</v>
      </c>
      <c r="D480" t="str">
        <f>VLOOKUP(C480,Consolidated_Location_Table!$B$2:$C$29,2,)</f>
        <v>1290 N Hobbie Ave. Kankakee, Illinois, 60901</v>
      </c>
      <c r="E480" t="s">
        <v>195</v>
      </c>
      <c r="F480" t="str">
        <f t="shared" si="7"/>
        <v>Monday</v>
      </c>
    </row>
    <row r="481" spans="1:6" x14ac:dyDescent="0.45">
      <c r="A481" t="s">
        <v>73</v>
      </c>
      <c r="B481">
        <v>20.62</v>
      </c>
      <c r="C481" t="s">
        <v>58</v>
      </c>
      <c r="D481" t="str">
        <f>VLOOKUP(C481,Consolidated_Location_Table!$B$2:$C$29,2,)</f>
        <v>2455 Paces Ferry Rd SE. Atlanta, GA, 30339</v>
      </c>
      <c r="E481" t="s">
        <v>195</v>
      </c>
      <c r="F481" t="str">
        <f t="shared" si="7"/>
        <v>Monday</v>
      </c>
    </row>
    <row r="482" spans="1:6" x14ac:dyDescent="0.45">
      <c r="A482" t="s">
        <v>73</v>
      </c>
      <c r="B482">
        <v>17.55</v>
      </c>
      <c r="C482" t="s">
        <v>71</v>
      </c>
      <c r="D482" t="str">
        <f>VLOOKUP(C482,Consolidated_Location_Table!$B$2:$C$29,2,)</f>
        <v>28 Biopolis Road. Singapore, 138568</v>
      </c>
      <c r="E482" t="s">
        <v>195</v>
      </c>
      <c r="F482" t="str">
        <f t="shared" si="7"/>
        <v>Monday</v>
      </c>
    </row>
    <row r="483" spans="1:6" x14ac:dyDescent="0.45">
      <c r="A483" t="s">
        <v>73</v>
      </c>
      <c r="B483">
        <v>8.9</v>
      </c>
      <c r="C483" t="s">
        <v>60</v>
      </c>
      <c r="D483" t="str">
        <f>VLOOKUP(C483,Consolidated_Location_Table!$B$2:$C$29,2,)</f>
        <v>5941 1st Avenue Eastman, GA, 31023</v>
      </c>
      <c r="E483" t="s">
        <v>195</v>
      </c>
      <c r="F483" t="str">
        <f t="shared" si="7"/>
        <v>Monday</v>
      </c>
    </row>
    <row r="484" spans="1:6" x14ac:dyDescent="0.45">
      <c r="A484" t="s">
        <v>73</v>
      </c>
      <c r="B484">
        <v>33.340000000000003</v>
      </c>
      <c r="C484" t="s">
        <v>54</v>
      </c>
      <c r="D484" t="str">
        <f>VLOOKUP(C484,Consolidated_Location_Table!$B$2:$C$29,2,)</f>
        <v>1835 E Hallandale Bch 264 Hallandale. Beach, FL, 33009</v>
      </c>
      <c r="E484" t="s">
        <v>195</v>
      </c>
      <c r="F484" t="str">
        <f t="shared" si="7"/>
        <v>Monday</v>
      </c>
    </row>
    <row r="485" spans="1:6" x14ac:dyDescent="0.45">
      <c r="A485" t="s">
        <v>93</v>
      </c>
      <c r="B485">
        <v>3.98</v>
      </c>
      <c r="C485" t="s">
        <v>58</v>
      </c>
      <c r="D485" t="str">
        <f>VLOOKUP(C485,Consolidated_Location_Table!$B$2:$C$29,2,)</f>
        <v>2455 Paces Ferry Rd SE. Atlanta, GA, 30339</v>
      </c>
      <c r="E485" t="s">
        <v>195</v>
      </c>
      <c r="F485" t="str">
        <f t="shared" si="7"/>
        <v>Monday</v>
      </c>
    </row>
    <row r="486" spans="1:6" x14ac:dyDescent="0.45">
      <c r="A486" t="s">
        <v>93</v>
      </c>
      <c r="B486">
        <v>8.41</v>
      </c>
      <c r="C486" t="s">
        <v>49</v>
      </c>
      <c r="D486" t="str">
        <f>VLOOKUP(C486,Consolidated_Location_Table!$B$2:$C$29,2,)</f>
        <v>410 Terry Ave N. Seattle, WA, 98109</v>
      </c>
      <c r="E486" t="s">
        <v>195</v>
      </c>
      <c r="F486" t="str">
        <f t="shared" si="7"/>
        <v>Monday</v>
      </c>
    </row>
    <row r="487" spans="1:6" x14ac:dyDescent="0.45">
      <c r="A487" t="s">
        <v>95</v>
      </c>
      <c r="B487">
        <v>2.98</v>
      </c>
      <c r="C487" t="s">
        <v>58</v>
      </c>
      <c r="D487" t="str">
        <f>VLOOKUP(C487,Consolidated_Location_Table!$B$2:$C$29,2,)</f>
        <v>2455 Paces Ferry Rd SE. Atlanta, GA, 30339</v>
      </c>
      <c r="E487" t="s">
        <v>195</v>
      </c>
      <c r="F487" t="str">
        <f t="shared" si="7"/>
        <v>Monday</v>
      </c>
    </row>
    <row r="488" spans="1:6" x14ac:dyDescent="0.45">
      <c r="A488" t="s">
        <v>95</v>
      </c>
      <c r="B488">
        <v>5.99</v>
      </c>
      <c r="C488" t="s">
        <v>61</v>
      </c>
      <c r="D488" t="str">
        <f>VLOOKUP(C488,Consolidated_Location_Table!$B$2:$C$29,2,)</f>
        <v>1000 Lowe's Blvd. Mooresville, NC, 28117</v>
      </c>
      <c r="E488" t="s">
        <v>195</v>
      </c>
      <c r="F488" t="str">
        <f t="shared" si="7"/>
        <v>Monday</v>
      </c>
    </row>
    <row r="489" spans="1:6" x14ac:dyDescent="0.45">
      <c r="A489" t="s">
        <v>95</v>
      </c>
      <c r="B489">
        <v>2.98</v>
      </c>
      <c r="C489" t="s">
        <v>64</v>
      </c>
      <c r="D489" t="str">
        <f>VLOOKUP(C489,Consolidated_Location_Table!$B$2:$C$29,2,)</f>
        <v>651 Brannan St. San Francisco, CA, 94107</v>
      </c>
      <c r="E489" t="s">
        <v>195</v>
      </c>
      <c r="F489" t="str">
        <f t="shared" si="7"/>
        <v>Monday</v>
      </c>
    </row>
    <row r="490" spans="1:6" x14ac:dyDescent="0.45">
      <c r="A490" t="s">
        <v>97</v>
      </c>
      <c r="B490">
        <v>1.1499999999999999</v>
      </c>
      <c r="C490" t="s">
        <v>58</v>
      </c>
      <c r="D490" t="str">
        <f>VLOOKUP(C490,Consolidated_Location_Table!$B$2:$C$29,2,)</f>
        <v>2455 Paces Ferry Rd SE. Atlanta, GA, 30339</v>
      </c>
      <c r="E490" t="s">
        <v>195</v>
      </c>
      <c r="F490" t="str">
        <f t="shared" si="7"/>
        <v>Monday</v>
      </c>
    </row>
    <row r="491" spans="1:6" x14ac:dyDescent="0.45">
      <c r="A491" t="s">
        <v>99</v>
      </c>
      <c r="B491">
        <v>3.98</v>
      </c>
      <c r="C491" t="s">
        <v>58</v>
      </c>
      <c r="D491" t="str">
        <f>VLOOKUP(C491,Consolidated_Location_Table!$B$2:$C$29,2,)</f>
        <v>2455 Paces Ferry Rd SE. Atlanta, GA, 30339</v>
      </c>
      <c r="E491" t="s">
        <v>195</v>
      </c>
      <c r="F491" t="str">
        <f t="shared" si="7"/>
        <v>Monday</v>
      </c>
    </row>
    <row r="492" spans="1:6" x14ac:dyDescent="0.45">
      <c r="A492" t="s">
        <v>99</v>
      </c>
      <c r="B492">
        <v>8.41</v>
      </c>
      <c r="C492" t="s">
        <v>49</v>
      </c>
      <c r="D492" t="str">
        <f>VLOOKUP(C492,Consolidated_Location_Table!$B$2:$C$29,2,)</f>
        <v>410 Terry Ave N. Seattle, WA, 98109</v>
      </c>
      <c r="E492" t="s">
        <v>195</v>
      </c>
      <c r="F492" t="str">
        <f t="shared" si="7"/>
        <v>Monday</v>
      </c>
    </row>
    <row r="493" spans="1:6" x14ac:dyDescent="0.45">
      <c r="A493" t="s">
        <v>101</v>
      </c>
      <c r="B493">
        <v>4.5999999999999996</v>
      </c>
      <c r="C493" t="s">
        <v>58</v>
      </c>
      <c r="D493" t="str">
        <f>VLOOKUP(C493,Consolidated_Location_Table!$B$2:$C$29,2,)</f>
        <v>2455 Paces Ferry Rd SE. Atlanta, GA, 30339</v>
      </c>
      <c r="E493" t="s">
        <v>195</v>
      </c>
      <c r="F493" t="str">
        <f t="shared" si="7"/>
        <v>Monday</v>
      </c>
    </row>
    <row r="494" spans="1:6" x14ac:dyDescent="0.45">
      <c r="A494" t="s">
        <v>101</v>
      </c>
      <c r="B494">
        <v>5.99</v>
      </c>
      <c r="C494" t="s">
        <v>61</v>
      </c>
      <c r="D494" t="str">
        <f>VLOOKUP(C494,Consolidated_Location_Table!$B$2:$C$29,2,)</f>
        <v>1000 Lowe's Blvd. Mooresville, NC, 28117</v>
      </c>
      <c r="E494" t="s">
        <v>195</v>
      </c>
      <c r="F494" t="str">
        <f t="shared" si="7"/>
        <v>Monday</v>
      </c>
    </row>
    <row r="495" spans="1:6" x14ac:dyDescent="0.45">
      <c r="A495" t="s">
        <v>101</v>
      </c>
      <c r="B495">
        <v>20</v>
      </c>
      <c r="C495" t="s">
        <v>49</v>
      </c>
      <c r="D495" t="str">
        <f>VLOOKUP(C495,Consolidated_Location_Table!$B$2:$C$29,2,)</f>
        <v>410 Terry Ave N. Seattle, WA, 98109</v>
      </c>
      <c r="E495" t="s">
        <v>195</v>
      </c>
      <c r="F495" t="str">
        <f t="shared" si="7"/>
        <v>Monday</v>
      </c>
    </row>
    <row r="496" spans="1:6" x14ac:dyDescent="0.45">
      <c r="A496" t="s">
        <v>103</v>
      </c>
      <c r="B496">
        <v>1.6</v>
      </c>
      <c r="C496" t="s">
        <v>58</v>
      </c>
      <c r="D496" t="str">
        <f>VLOOKUP(C496,Consolidated_Location_Table!$B$2:$C$29,2,)</f>
        <v>2455 Paces Ferry Rd SE. Atlanta, GA, 30339</v>
      </c>
      <c r="E496" t="s">
        <v>195</v>
      </c>
      <c r="F496" t="str">
        <f t="shared" si="7"/>
        <v>Monday</v>
      </c>
    </row>
    <row r="497" spans="1:6" x14ac:dyDescent="0.45">
      <c r="A497" t="s">
        <v>103</v>
      </c>
      <c r="B497">
        <v>1.99</v>
      </c>
      <c r="C497" t="s">
        <v>52</v>
      </c>
      <c r="D497" t="str">
        <f>VLOOKUP(C497,Consolidated_Location_Table!$B$2:$C$29,2,)</f>
        <v>online</v>
      </c>
      <c r="E497" t="s">
        <v>195</v>
      </c>
      <c r="F497" t="str">
        <f t="shared" si="7"/>
        <v>Monday</v>
      </c>
    </row>
    <row r="498" spans="1:6" x14ac:dyDescent="0.45">
      <c r="A498" t="s">
        <v>105</v>
      </c>
      <c r="B498">
        <v>114</v>
      </c>
      <c r="C498" t="s">
        <v>49</v>
      </c>
      <c r="D498" t="str">
        <f>VLOOKUP(C498,Consolidated_Location_Table!$B$2:$C$29,2,)</f>
        <v>410 Terry Ave N. Seattle, WA, 98109</v>
      </c>
      <c r="E498" t="s">
        <v>195</v>
      </c>
      <c r="F498" t="str">
        <f t="shared" si="7"/>
        <v>Monday</v>
      </c>
    </row>
    <row r="499" spans="1:6" x14ac:dyDescent="0.45">
      <c r="A499" t="s">
        <v>105</v>
      </c>
      <c r="B499">
        <v>118</v>
      </c>
      <c r="C499" t="s">
        <v>61</v>
      </c>
      <c r="D499" t="str">
        <f>VLOOKUP(C499,Consolidated_Location_Table!$B$2:$C$29,2,)</f>
        <v>1000 Lowe's Blvd. Mooresville, NC, 28117</v>
      </c>
      <c r="E499" t="s">
        <v>195</v>
      </c>
      <c r="F499" t="str">
        <f t="shared" si="7"/>
        <v>Monday</v>
      </c>
    </row>
    <row r="500" spans="1:6" x14ac:dyDescent="0.45">
      <c r="A500" t="s">
        <v>105</v>
      </c>
      <c r="B500">
        <v>111.07</v>
      </c>
      <c r="C500" t="s">
        <v>56</v>
      </c>
      <c r="D500" t="str">
        <f>VLOOKUP(C500,Consolidated_Location_Table!$B$2:$C$29,2,)</f>
        <v>2025 Hamilton Avenue. San Jose, California, 95125</v>
      </c>
      <c r="E500" t="s">
        <v>195</v>
      </c>
      <c r="F500" t="str">
        <f t="shared" si="7"/>
        <v>Monday</v>
      </c>
    </row>
    <row r="501" spans="1:6" x14ac:dyDescent="0.45">
      <c r="A501" t="s">
        <v>105</v>
      </c>
      <c r="B501">
        <v>84.99</v>
      </c>
      <c r="C501" t="s">
        <v>59</v>
      </c>
      <c r="D501" t="str">
        <f>VLOOKUP(C501,Consolidated_Location_Table!$B$2:$C$29,2,)</f>
        <v>1200 E Us Hwy 169. Grand Rapids, Minnesota, 55744</v>
      </c>
      <c r="E501" t="s">
        <v>195</v>
      </c>
      <c r="F501" t="str">
        <f t="shared" si="7"/>
        <v>Monday</v>
      </c>
    </row>
    <row r="502" spans="1:6" x14ac:dyDescent="0.45">
      <c r="A502" t="s">
        <v>105</v>
      </c>
      <c r="B502">
        <v>117</v>
      </c>
      <c r="C502" t="s">
        <v>67</v>
      </c>
      <c r="D502" t="str">
        <f>VLOOKUP(C502,Consolidated_Location_Table!$B$2:$C$29,2,)</f>
        <v>5512 West Pico Blvd. Los Angeles, CA, 90019</v>
      </c>
      <c r="E502" t="s">
        <v>195</v>
      </c>
      <c r="F502" t="str">
        <f t="shared" si="7"/>
        <v>Monday</v>
      </c>
    </row>
    <row r="503" spans="1:6" x14ac:dyDescent="0.45">
      <c r="A503" t="s">
        <v>107</v>
      </c>
      <c r="B503">
        <v>159</v>
      </c>
      <c r="C503" t="s">
        <v>58</v>
      </c>
      <c r="D503" t="str">
        <f>VLOOKUP(C503,Consolidated_Location_Table!$B$2:$C$29,2,)</f>
        <v>2455 Paces Ferry Rd SE. Atlanta, GA, 30339</v>
      </c>
      <c r="E503" t="s">
        <v>195</v>
      </c>
      <c r="F503" t="str">
        <f t="shared" si="7"/>
        <v>Monday</v>
      </c>
    </row>
    <row r="504" spans="1:6" x14ac:dyDescent="0.45">
      <c r="A504" t="s">
        <v>107</v>
      </c>
      <c r="B504">
        <v>159</v>
      </c>
      <c r="C504" t="s">
        <v>61</v>
      </c>
      <c r="D504" t="str">
        <f>VLOOKUP(C504,Consolidated_Location_Table!$B$2:$C$29,2,)</f>
        <v>1000 Lowe's Blvd. Mooresville, NC, 28117</v>
      </c>
      <c r="E504" t="s">
        <v>195</v>
      </c>
      <c r="F504" t="str">
        <f t="shared" si="7"/>
        <v>Monday</v>
      </c>
    </row>
    <row r="505" spans="1:6" x14ac:dyDescent="0.45">
      <c r="A505" t="s">
        <v>109</v>
      </c>
      <c r="B505">
        <v>149</v>
      </c>
      <c r="C505" t="s">
        <v>58</v>
      </c>
      <c r="D505" t="str">
        <f>VLOOKUP(C505,Consolidated_Location_Table!$B$2:$C$29,2,)</f>
        <v>2455 Paces Ferry Rd SE. Atlanta, GA, 30339</v>
      </c>
      <c r="E505" t="s">
        <v>195</v>
      </c>
      <c r="F505" t="str">
        <f t="shared" si="7"/>
        <v>Monday</v>
      </c>
    </row>
    <row r="506" spans="1:6" x14ac:dyDescent="0.45">
      <c r="A506" t="s">
        <v>109</v>
      </c>
      <c r="B506">
        <v>149</v>
      </c>
      <c r="C506" t="s">
        <v>61</v>
      </c>
      <c r="D506" t="str">
        <f>VLOOKUP(C506,Consolidated_Location_Table!$B$2:$C$29,2,)</f>
        <v>1000 Lowe's Blvd. Mooresville, NC, 28117</v>
      </c>
      <c r="E506" t="s">
        <v>195</v>
      </c>
      <c r="F506" t="str">
        <f t="shared" si="7"/>
        <v>Monday</v>
      </c>
    </row>
    <row r="507" spans="1:6" x14ac:dyDescent="0.45">
      <c r="A507" t="s">
        <v>109</v>
      </c>
      <c r="B507">
        <v>200.02</v>
      </c>
      <c r="C507" t="s">
        <v>54</v>
      </c>
      <c r="D507" t="str">
        <f>VLOOKUP(C507,Consolidated_Location_Table!$B$2:$C$29,2,)</f>
        <v>1835 E Hallandale Bch 264 Hallandale. Beach, FL, 33009</v>
      </c>
      <c r="E507" t="s">
        <v>195</v>
      </c>
      <c r="F507" t="str">
        <f t="shared" si="7"/>
        <v>Monday</v>
      </c>
    </row>
    <row r="508" spans="1:6" x14ac:dyDescent="0.45">
      <c r="A508" t="s">
        <v>111</v>
      </c>
      <c r="B508">
        <v>289</v>
      </c>
      <c r="C508" t="s">
        <v>58</v>
      </c>
      <c r="D508" t="str">
        <f>VLOOKUP(C508,Consolidated_Location_Table!$B$2:$C$29,2,)</f>
        <v>2455 Paces Ferry Rd SE. Atlanta, GA, 30339</v>
      </c>
      <c r="E508" t="s">
        <v>195</v>
      </c>
      <c r="F508" t="str">
        <f t="shared" si="7"/>
        <v>Monday</v>
      </c>
    </row>
    <row r="509" spans="1:6" x14ac:dyDescent="0.45">
      <c r="A509" t="s">
        <v>111</v>
      </c>
      <c r="B509">
        <v>289</v>
      </c>
      <c r="C509" t="s">
        <v>61</v>
      </c>
      <c r="D509" t="str">
        <f>VLOOKUP(C509,Consolidated_Location_Table!$B$2:$C$29,2,)</f>
        <v>1000 Lowe's Blvd. Mooresville, NC, 28117</v>
      </c>
      <c r="E509" t="s">
        <v>195</v>
      </c>
      <c r="F509" t="str">
        <f t="shared" si="7"/>
        <v>Monday</v>
      </c>
    </row>
    <row r="510" spans="1:6" x14ac:dyDescent="0.45">
      <c r="A510" t="s">
        <v>113</v>
      </c>
      <c r="B510">
        <v>765</v>
      </c>
      <c r="C510" t="s">
        <v>58</v>
      </c>
      <c r="D510" t="str">
        <f>VLOOKUP(C510,Consolidated_Location_Table!$B$2:$C$29,2,)</f>
        <v>2455 Paces Ferry Rd SE. Atlanta, GA, 30339</v>
      </c>
      <c r="E510" t="s">
        <v>195</v>
      </c>
      <c r="F510" t="str">
        <f t="shared" si="7"/>
        <v>Monday</v>
      </c>
    </row>
    <row r="511" spans="1:6" x14ac:dyDescent="0.45">
      <c r="A511" t="s">
        <v>113</v>
      </c>
      <c r="B511">
        <v>613.64</v>
      </c>
      <c r="C511" t="s">
        <v>49</v>
      </c>
      <c r="D511" t="str">
        <f>VLOOKUP(C511,Consolidated_Location_Table!$B$2:$C$29,2,)</f>
        <v>410 Terry Ave N. Seattle, WA, 98109</v>
      </c>
      <c r="E511" t="s">
        <v>195</v>
      </c>
      <c r="F511" t="str">
        <f t="shared" si="7"/>
        <v>Monday</v>
      </c>
    </row>
    <row r="512" spans="1:6" x14ac:dyDescent="0.45">
      <c r="A512" t="s">
        <v>113</v>
      </c>
      <c r="B512">
        <v>1047.78</v>
      </c>
      <c r="C512" t="s">
        <v>56</v>
      </c>
      <c r="D512" t="str">
        <f>VLOOKUP(C512,Consolidated_Location_Table!$B$2:$C$29,2,)</f>
        <v>2025 Hamilton Avenue. San Jose, California, 95125</v>
      </c>
      <c r="E512" t="s">
        <v>195</v>
      </c>
      <c r="F512" t="str">
        <f t="shared" si="7"/>
        <v>Monday</v>
      </c>
    </row>
    <row r="513" spans="1:6" x14ac:dyDescent="0.45">
      <c r="A513" t="s">
        <v>115</v>
      </c>
      <c r="B513">
        <v>379</v>
      </c>
      <c r="C513" t="s">
        <v>58</v>
      </c>
      <c r="D513" t="str">
        <f>VLOOKUP(C513,Consolidated_Location_Table!$B$2:$C$29,2,)</f>
        <v>2455 Paces Ferry Rd SE. Atlanta, GA, 30339</v>
      </c>
      <c r="E513" t="s">
        <v>195</v>
      </c>
      <c r="F513" t="str">
        <f t="shared" si="7"/>
        <v>Monday</v>
      </c>
    </row>
    <row r="514" spans="1:6" x14ac:dyDescent="0.45">
      <c r="A514" t="s">
        <v>115</v>
      </c>
      <c r="B514">
        <v>470.43</v>
      </c>
      <c r="C514" t="s">
        <v>49</v>
      </c>
      <c r="D514" t="str">
        <f>VLOOKUP(C514,Consolidated_Location_Table!$B$2:$C$29,2,)</f>
        <v>410 Terry Ave N. Seattle, WA, 98109</v>
      </c>
      <c r="E514" t="s">
        <v>195</v>
      </c>
      <c r="F514" t="str">
        <f t="shared" ref="F514:F577" si="8">TEXT(E514,"dddd")</f>
        <v>Monday</v>
      </c>
    </row>
    <row r="515" spans="1:6" x14ac:dyDescent="0.45">
      <c r="A515" t="s">
        <v>115</v>
      </c>
      <c r="B515">
        <v>445.81</v>
      </c>
      <c r="C515" t="s">
        <v>56</v>
      </c>
      <c r="D515" t="str">
        <f>VLOOKUP(C515,Consolidated_Location_Table!$B$2:$C$29,2,)</f>
        <v>2025 Hamilton Avenue. San Jose, California, 95125</v>
      </c>
      <c r="E515" t="s">
        <v>195</v>
      </c>
      <c r="F515" t="str">
        <f t="shared" si="8"/>
        <v>Monday</v>
      </c>
    </row>
    <row r="516" spans="1:6" x14ac:dyDescent="0.45">
      <c r="A516" t="s">
        <v>117</v>
      </c>
      <c r="B516">
        <v>145</v>
      </c>
      <c r="C516" t="s">
        <v>58</v>
      </c>
      <c r="D516" t="str">
        <f>VLOOKUP(C516,Consolidated_Location_Table!$B$2:$C$29,2,)</f>
        <v>2455 Paces Ferry Rd SE. Atlanta, GA, 30339</v>
      </c>
      <c r="E516" t="s">
        <v>195</v>
      </c>
      <c r="F516" t="str">
        <f t="shared" si="8"/>
        <v>Monday</v>
      </c>
    </row>
    <row r="517" spans="1:6" x14ac:dyDescent="0.45">
      <c r="A517" t="s">
        <v>117</v>
      </c>
      <c r="B517">
        <v>155.99</v>
      </c>
      <c r="C517" t="s">
        <v>49</v>
      </c>
      <c r="D517" t="str">
        <f>VLOOKUP(C517,Consolidated_Location_Table!$B$2:$C$29,2,)</f>
        <v>410 Terry Ave N. Seattle, WA, 98109</v>
      </c>
      <c r="E517" t="s">
        <v>195</v>
      </c>
      <c r="F517" t="str">
        <f t="shared" si="8"/>
        <v>Monday</v>
      </c>
    </row>
    <row r="518" spans="1:6" x14ac:dyDescent="0.45">
      <c r="A518" t="s">
        <v>117</v>
      </c>
      <c r="B518">
        <v>165</v>
      </c>
      <c r="C518" t="s">
        <v>72</v>
      </c>
      <c r="D518" t="str">
        <f>VLOOKUP(C518,Consolidated_Location_Table!$B$2:$C$29,2,)</f>
        <v>1431 7th St Ste 204. Santa Monica, California, 90401</v>
      </c>
      <c r="E518" t="s">
        <v>195</v>
      </c>
      <c r="F518" t="str">
        <f t="shared" si="8"/>
        <v>Monday</v>
      </c>
    </row>
    <row r="519" spans="1:6" x14ac:dyDescent="0.45">
      <c r="A519" t="s">
        <v>88</v>
      </c>
      <c r="B519">
        <v>7.22</v>
      </c>
      <c r="C519" t="s">
        <v>58</v>
      </c>
      <c r="D519" t="str">
        <f>VLOOKUP(C519,Consolidated_Location_Table!$B$2:$C$29,2,)</f>
        <v>2455 Paces Ferry Rd SE. Atlanta, GA, 30339</v>
      </c>
      <c r="E519" t="s">
        <v>197</v>
      </c>
      <c r="F519" t="str">
        <f t="shared" si="8"/>
        <v>Tuesday</v>
      </c>
    </row>
    <row r="520" spans="1:6" x14ac:dyDescent="0.45">
      <c r="A520" t="s">
        <v>88</v>
      </c>
      <c r="B520">
        <v>5.99</v>
      </c>
      <c r="C520" t="s">
        <v>61</v>
      </c>
      <c r="D520" t="str">
        <f>VLOOKUP(C520,Consolidated_Location_Table!$B$2:$C$29,2,)</f>
        <v>1000 Lowe's Blvd. Mooresville, NC, 28117</v>
      </c>
      <c r="E520" t="s">
        <v>197</v>
      </c>
      <c r="F520" t="str">
        <f t="shared" si="8"/>
        <v>Tuesday</v>
      </c>
    </row>
    <row r="521" spans="1:6" x14ac:dyDescent="0.45">
      <c r="A521" t="s">
        <v>88</v>
      </c>
      <c r="B521">
        <v>4.59</v>
      </c>
      <c r="C521" t="s">
        <v>57</v>
      </c>
      <c r="D521" t="str">
        <f>VLOOKUP(C521,Consolidated_Location_Table!$B$2:$C$29,2,)</f>
        <v>1290 N Hobbie Ave. Kankakee, Illinois, 60901</v>
      </c>
      <c r="E521" t="s">
        <v>197</v>
      </c>
      <c r="F521" t="str">
        <f t="shared" si="8"/>
        <v>Tuesday</v>
      </c>
    </row>
    <row r="522" spans="1:6" x14ac:dyDescent="0.45">
      <c r="A522" t="s">
        <v>88</v>
      </c>
      <c r="B522">
        <v>7.24</v>
      </c>
      <c r="C522" t="s">
        <v>63</v>
      </c>
      <c r="D522" t="str">
        <f>VLOOKUP(C522,Consolidated_Location_Table!$B$2:$C$29,2,)</f>
        <v>4777 Menard Drive. Eau Claire, Wisconsin, 54703</v>
      </c>
      <c r="E522" t="s">
        <v>197</v>
      </c>
      <c r="F522" t="str">
        <f t="shared" si="8"/>
        <v>Tuesday</v>
      </c>
    </row>
    <row r="523" spans="1:6" x14ac:dyDescent="0.45">
      <c r="A523" t="s">
        <v>90</v>
      </c>
      <c r="B523">
        <v>11.91</v>
      </c>
      <c r="C523" t="s">
        <v>58</v>
      </c>
      <c r="D523" t="str">
        <f>VLOOKUP(C523,Consolidated_Location_Table!$B$2:$C$29,2,)</f>
        <v>2455 Paces Ferry Rd SE. Atlanta, GA, 30339</v>
      </c>
      <c r="E523" t="s">
        <v>197</v>
      </c>
      <c r="F523" t="str">
        <f t="shared" si="8"/>
        <v>Tuesday</v>
      </c>
    </row>
    <row r="524" spans="1:6" x14ac:dyDescent="0.45">
      <c r="A524" t="s">
        <v>90</v>
      </c>
      <c r="B524">
        <v>12.68</v>
      </c>
      <c r="C524" t="s">
        <v>61</v>
      </c>
      <c r="D524" t="str">
        <f>VLOOKUP(C524,Consolidated_Location_Table!$B$2:$C$29,2,)</f>
        <v>1000 Lowe's Blvd. Mooresville, NC, 28117</v>
      </c>
      <c r="E524" t="s">
        <v>197</v>
      </c>
      <c r="F524" t="str">
        <f t="shared" si="8"/>
        <v>Tuesday</v>
      </c>
    </row>
    <row r="525" spans="1:6" x14ac:dyDescent="0.45">
      <c r="A525" t="s">
        <v>90</v>
      </c>
      <c r="B525">
        <v>10.47</v>
      </c>
      <c r="C525" t="s">
        <v>55</v>
      </c>
      <c r="D525" t="str">
        <f>VLOOKUP(C525,Consolidated_Location_Table!$B$2:$C$29,2,)</f>
        <v>4601 Bulls Bay Hwy #100. Jacksonville, FL, 32219</v>
      </c>
      <c r="E525" t="s">
        <v>197</v>
      </c>
      <c r="F525" t="str">
        <f t="shared" si="8"/>
        <v>Tuesday</v>
      </c>
    </row>
    <row r="526" spans="1:6" x14ac:dyDescent="0.45">
      <c r="A526" t="s">
        <v>90</v>
      </c>
      <c r="B526">
        <v>8.1199999999999992</v>
      </c>
      <c r="C526" t="s">
        <v>57</v>
      </c>
      <c r="D526" t="str">
        <f>VLOOKUP(C526,Consolidated_Location_Table!$B$2:$C$29,2,)</f>
        <v>1290 N Hobbie Ave. Kankakee, Illinois, 60901</v>
      </c>
      <c r="E526" t="s">
        <v>197</v>
      </c>
      <c r="F526" t="str">
        <f t="shared" si="8"/>
        <v>Tuesday</v>
      </c>
    </row>
    <row r="527" spans="1:6" x14ac:dyDescent="0.45">
      <c r="A527" t="s">
        <v>73</v>
      </c>
      <c r="B527">
        <v>20.62</v>
      </c>
      <c r="C527" t="s">
        <v>58</v>
      </c>
      <c r="D527" t="str">
        <f>VLOOKUP(C527,Consolidated_Location_Table!$B$2:$C$29,2,)</f>
        <v>2455 Paces Ferry Rd SE. Atlanta, GA, 30339</v>
      </c>
      <c r="E527" t="s">
        <v>197</v>
      </c>
      <c r="F527" t="str">
        <f t="shared" si="8"/>
        <v>Tuesday</v>
      </c>
    </row>
    <row r="528" spans="1:6" x14ac:dyDescent="0.45">
      <c r="A528" t="s">
        <v>73</v>
      </c>
      <c r="B528">
        <v>17.55</v>
      </c>
      <c r="C528" t="s">
        <v>71</v>
      </c>
      <c r="D528" t="str">
        <f>VLOOKUP(C528,Consolidated_Location_Table!$B$2:$C$29,2,)</f>
        <v>28 Biopolis Road. Singapore, 138568</v>
      </c>
      <c r="E528" t="s">
        <v>197</v>
      </c>
      <c r="F528" t="str">
        <f t="shared" si="8"/>
        <v>Tuesday</v>
      </c>
    </row>
    <row r="529" spans="1:6" x14ac:dyDescent="0.45">
      <c r="A529" t="s">
        <v>73</v>
      </c>
      <c r="B529">
        <v>33.340000000000003</v>
      </c>
      <c r="C529" t="s">
        <v>54</v>
      </c>
      <c r="D529" t="str">
        <f>VLOOKUP(C529,Consolidated_Location_Table!$B$2:$C$29,2,)</f>
        <v>1835 E Hallandale Bch 264 Hallandale. Beach, FL, 33009</v>
      </c>
      <c r="E529" t="s">
        <v>197</v>
      </c>
      <c r="F529" t="str">
        <f t="shared" si="8"/>
        <v>Tuesday</v>
      </c>
    </row>
    <row r="530" spans="1:6" x14ac:dyDescent="0.45">
      <c r="A530" t="s">
        <v>93</v>
      </c>
      <c r="B530">
        <v>3.98</v>
      </c>
      <c r="C530" t="s">
        <v>58</v>
      </c>
      <c r="D530" t="str">
        <f>VLOOKUP(C530,Consolidated_Location_Table!$B$2:$C$29,2,)</f>
        <v>2455 Paces Ferry Rd SE. Atlanta, GA, 30339</v>
      </c>
      <c r="E530" t="s">
        <v>197</v>
      </c>
      <c r="F530" t="str">
        <f t="shared" si="8"/>
        <v>Tuesday</v>
      </c>
    </row>
    <row r="531" spans="1:6" x14ac:dyDescent="0.45">
      <c r="A531" t="s">
        <v>93</v>
      </c>
      <c r="B531">
        <v>8.5399999999999991</v>
      </c>
      <c r="C531" t="s">
        <v>49</v>
      </c>
      <c r="D531" t="str">
        <f>VLOOKUP(C531,Consolidated_Location_Table!$B$2:$C$29,2,)</f>
        <v>410 Terry Ave N. Seattle, WA, 98109</v>
      </c>
      <c r="E531" t="s">
        <v>197</v>
      </c>
      <c r="F531" t="str">
        <f t="shared" si="8"/>
        <v>Tuesday</v>
      </c>
    </row>
    <row r="532" spans="1:6" x14ac:dyDescent="0.45">
      <c r="A532" t="s">
        <v>93</v>
      </c>
      <c r="B532">
        <v>2.1</v>
      </c>
      <c r="C532" t="s">
        <v>71</v>
      </c>
      <c r="D532" t="str">
        <f>VLOOKUP(C532,Consolidated_Location_Table!$B$2:$C$29,2,)</f>
        <v>28 Biopolis Road. Singapore, 138568</v>
      </c>
      <c r="E532" t="s">
        <v>197</v>
      </c>
      <c r="F532" t="str">
        <f t="shared" si="8"/>
        <v>Tuesday</v>
      </c>
    </row>
    <row r="533" spans="1:6" x14ac:dyDescent="0.45">
      <c r="A533" t="s">
        <v>95</v>
      </c>
      <c r="B533">
        <v>2.98</v>
      </c>
      <c r="C533" t="s">
        <v>58</v>
      </c>
      <c r="D533" t="str">
        <f>VLOOKUP(C533,Consolidated_Location_Table!$B$2:$C$29,2,)</f>
        <v>2455 Paces Ferry Rd SE. Atlanta, GA, 30339</v>
      </c>
      <c r="E533" t="s">
        <v>197</v>
      </c>
      <c r="F533" t="str">
        <f t="shared" si="8"/>
        <v>Tuesday</v>
      </c>
    </row>
    <row r="534" spans="1:6" x14ac:dyDescent="0.45">
      <c r="A534" t="s">
        <v>95</v>
      </c>
      <c r="B534">
        <v>3.66</v>
      </c>
      <c r="C534" t="s">
        <v>69</v>
      </c>
      <c r="D534" t="str">
        <f>VLOOKUP(C534,Consolidated_Location_Table!$B$2:$C$29,2,)</f>
        <v>6260 Abbott Dr. Omaha, Nebraska, 68110</v>
      </c>
      <c r="E534" t="s">
        <v>197</v>
      </c>
      <c r="F534" t="str">
        <f t="shared" si="8"/>
        <v>Tuesday</v>
      </c>
    </row>
    <row r="535" spans="1:6" x14ac:dyDescent="0.45">
      <c r="A535" t="s">
        <v>95</v>
      </c>
      <c r="B535">
        <v>5.99</v>
      </c>
      <c r="C535" t="s">
        <v>61</v>
      </c>
      <c r="D535" t="str">
        <f>VLOOKUP(C535,Consolidated_Location_Table!$B$2:$C$29,2,)</f>
        <v>1000 Lowe's Blvd. Mooresville, NC, 28117</v>
      </c>
      <c r="E535" t="s">
        <v>197</v>
      </c>
      <c r="F535" t="str">
        <f t="shared" si="8"/>
        <v>Tuesday</v>
      </c>
    </row>
    <row r="536" spans="1:6" x14ac:dyDescent="0.45">
      <c r="A536" t="s">
        <v>95</v>
      </c>
      <c r="B536">
        <v>2.98</v>
      </c>
      <c r="C536" t="s">
        <v>64</v>
      </c>
      <c r="D536" t="str">
        <f>VLOOKUP(C536,Consolidated_Location_Table!$B$2:$C$29,2,)</f>
        <v>651 Brannan St. San Francisco, CA, 94107</v>
      </c>
      <c r="E536" t="s">
        <v>197</v>
      </c>
      <c r="F536" t="str">
        <f t="shared" si="8"/>
        <v>Tuesday</v>
      </c>
    </row>
    <row r="537" spans="1:6" x14ac:dyDescent="0.45">
      <c r="A537" t="s">
        <v>97</v>
      </c>
      <c r="B537">
        <v>1.1499999999999999</v>
      </c>
      <c r="C537" t="s">
        <v>58</v>
      </c>
      <c r="D537" t="str">
        <f>VLOOKUP(C537,Consolidated_Location_Table!$B$2:$C$29,2,)</f>
        <v>2455 Paces Ferry Rd SE. Atlanta, GA, 30339</v>
      </c>
      <c r="E537" t="s">
        <v>197</v>
      </c>
      <c r="F537" t="str">
        <f t="shared" si="8"/>
        <v>Tuesday</v>
      </c>
    </row>
    <row r="538" spans="1:6" x14ac:dyDescent="0.45">
      <c r="A538" t="s">
        <v>99</v>
      </c>
      <c r="B538">
        <v>3.98</v>
      </c>
      <c r="C538" t="s">
        <v>58</v>
      </c>
      <c r="D538" t="str">
        <f>VLOOKUP(C538,Consolidated_Location_Table!$B$2:$C$29,2,)</f>
        <v>2455 Paces Ferry Rd SE. Atlanta, GA, 30339</v>
      </c>
      <c r="E538" t="s">
        <v>197</v>
      </c>
      <c r="F538" t="str">
        <f t="shared" si="8"/>
        <v>Tuesday</v>
      </c>
    </row>
    <row r="539" spans="1:6" x14ac:dyDescent="0.45">
      <c r="A539" t="s">
        <v>99</v>
      </c>
      <c r="B539">
        <v>8.41</v>
      </c>
      <c r="C539" t="s">
        <v>49</v>
      </c>
      <c r="D539" t="str">
        <f>VLOOKUP(C539,Consolidated_Location_Table!$B$2:$C$29,2,)</f>
        <v>410 Terry Ave N. Seattle, WA, 98109</v>
      </c>
      <c r="E539" t="s">
        <v>197</v>
      </c>
      <c r="F539" t="str">
        <f t="shared" si="8"/>
        <v>Tuesday</v>
      </c>
    </row>
    <row r="540" spans="1:6" x14ac:dyDescent="0.45">
      <c r="A540" t="s">
        <v>99</v>
      </c>
      <c r="B540">
        <v>5.99</v>
      </c>
      <c r="C540" t="s">
        <v>61</v>
      </c>
      <c r="D540" t="str">
        <f>VLOOKUP(C540,Consolidated_Location_Table!$B$2:$C$29,2,)</f>
        <v>1000 Lowe's Blvd. Mooresville, NC, 28117</v>
      </c>
      <c r="E540" t="s">
        <v>197</v>
      </c>
      <c r="F540" t="str">
        <f t="shared" si="8"/>
        <v>Tuesday</v>
      </c>
    </row>
    <row r="541" spans="1:6" x14ac:dyDescent="0.45">
      <c r="A541" t="s">
        <v>103</v>
      </c>
      <c r="B541">
        <v>1.6</v>
      </c>
      <c r="C541" t="s">
        <v>58</v>
      </c>
      <c r="D541" t="str">
        <f>VLOOKUP(C541,Consolidated_Location_Table!$B$2:$C$29,2,)</f>
        <v>2455 Paces Ferry Rd SE. Atlanta, GA, 30339</v>
      </c>
      <c r="E541" t="s">
        <v>197</v>
      </c>
      <c r="F541" t="str">
        <f t="shared" si="8"/>
        <v>Tuesday</v>
      </c>
    </row>
    <row r="542" spans="1:6" x14ac:dyDescent="0.45">
      <c r="A542" t="s">
        <v>103</v>
      </c>
      <c r="B542">
        <v>1.99</v>
      </c>
      <c r="C542" t="s">
        <v>52</v>
      </c>
      <c r="D542" t="str">
        <f>VLOOKUP(C542,Consolidated_Location_Table!$B$2:$C$29,2,)</f>
        <v>online</v>
      </c>
      <c r="E542" t="s">
        <v>197</v>
      </c>
      <c r="F542" t="str">
        <f t="shared" si="8"/>
        <v>Tuesday</v>
      </c>
    </row>
    <row r="543" spans="1:6" x14ac:dyDescent="0.45">
      <c r="A543" t="s">
        <v>105</v>
      </c>
      <c r="B543">
        <v>111.07</v>
      </c>
      <c r="C543" t="s">
        <v>56</v>
      </c>
      <c r="D543" t="str">
        <f>VLOOKUP(C543,Consolidated_Location_Table!$B$2:$C$29,2,)</f>
        <v>2025 Hamilton Avenue. San Jose, California, 95125</v>
      </c>
      <c r="E543" t="s">
        <v>197</v>
      </c>
      <c r="F543" t="str">
        <f t="shared" si="8"/>
        <v>Tuesday</v>
      </c>
    </row>
    <row r="544" spans="1:6" x14ac:dyDescent="0.45">
      <c r="A544" t="s">
        <v>107</v>
      </c>
      <c r="B544">
        <v>159</v>
      </c>
      <c r="C544" t="s">
        <v>58</v>
      </c>
      <c r="D544" t="str">
        <f>VLOOKUP(C544,Consolidated_Location_Table!$B$2:$C$29,2,)</f>
        <v>2455 Paces Ferry Rd SE. Atlanta, GA, 30339</v>
      </c>
      <c r="E544" t="s">
        <v>197</v>
      </c>
      <c r="F544" t="str">
        <f t="shared" si="8"/>
        <v>Tuesday</v>
      </c>
    </row>
    <row r="545" spans="1:6" x14ac:dyDescent="0.45">
      <c r="A545" t="s">
        <v>107</v>
      </c>
      <c r="B545">
        <v>172.22</v>
      </c>
      <c r="C545" t="s">
        <v>56</v>
      </c>
      <c r="D545" t="str">
        <f>VLOOKUP(C545,Consolidated_Location_Table!$B$2:$C$29,2,)</f>
        <v>2025 Hamilton Avenue. San Jose, California, 95125</v>
      </c>
      <c r="E545" t="s">
        <v>197</v>
      </c>
      <c r="F545" t="str">
        <f t="shared" si="8"/>
        <v>Tuesday</v>
      </c>
    </row>
    <row r="546" spans="1:6" x14ac:dyDescent="0.45">
      <c r="A546" t="s">
        <v>109</v>
      </c>
      <c r="B546">
        <v>149</v>
      </c>
      <c r="C546" t="s">
        <v>58</v>
      </c>
      <c r="D546" t="str">
        <f>VLOOKUP(C546,Consolidated_Location_Table!$B$2:$C$29,2,)</f>
        <v>2455 Paces Ferry Rd SE. Atlanta, GA, 30339</v>
      </c>
      <c r="E546" t="s">
        <v>197</v>
      </c>
      <c r="F546" t="str">
        <f t="shared" si="8"/>
        <v>Tuesday</v>
      </c>
    </row>
    <row r="547" spans="1:6" x14ac:dyDescent="0.45">
      <c r="A547" t="s">
        <v>109</v>
      </c>
      <c r="B547">
        <v>149</v>
      </c>
      <c r="C547" t="s">
        <v>61</v>
      </c>
      <c r="D547" t="str">
        <f>VLOOKUP(C547,Consolidated_Location_Table!$B$2:$C$29,2,)</f>
        <v>1000 Lowe's Blvd. Mooresville, NC, 28117</v>
      </c>
      <c r="E547" t="s">
        <v>197</v>
      </c>
      <c r="F547" t="str">
        <f t="shared" si="8"/>
        <v>Tuesday</v>
      </c>
    </row>
    <row r="548" spans="1:6" x14ac:dyDescent="0.45">
      <c r="A548" t="s">
        <v>109</v>
      </c>
      <c r="B548">
        <v>200.02</v>
      </c>
      <c r="C548" t="s">
        <v>54</v>
      </c>
      <c r="D548" t="str">
        <f>VLOOKUP(C548,Consolidated_Location_Table!$B$2:$C$29,2,)</f>
        <v>1835 E Hallandale Bch 264 Hallandale. Beach, FL, 33009</v>
      </c>
      <c r="E548" t="s">
        <v>197</v>
      </c>
      <c r="F548" t="str">
        <f t="shared" si="8"/>
        <v>Tuesday</v>
      </c>
    </row>
    <row r="549" spans="1:6" x14ac:dyDescent="0.45">
      <c r="A549" t="s">
        <v>111</v>
      </c>
      <c r="B549">
        <v>289</v>
      </c>
      <c r="C549" t="s">
        <v>58</v>
      </c>
      <c r="D549" t="str">
        <f>VLOOKUP(C549,Consolidated_Location_Table!$B$2:$C$29,2,)</f>
        <v>2455 Paces Ferry Rd SE. Atlanta, GA, 30339</v>
      </c>
      <c r="E549" t="s">
        <v>197</v>
      </c>
      <c r="F549" t="str">
        <f t="shared" si="8"/>
        <v>Tuesday</v>
      </c>
    </row>
    <row r="550" spans="1:6" x14ac:dyDescent="0.45">
      <c r="A550" t="s">
        <v>111</v>
      </c>
      <c r="B550">
        <v>339.09</v>
      </c>
      <c r="C550" t="s">
        <v>65</v>
      </c>
      <c r="D550" t="str">
        <f>VLOOKUP(C550,Consolidated_Location_Table!$B$2:$C$29,2,)</f>
        <v>574 Road 11. Schuyler, Nebraska, 68661</v>
      </c>
      <c r="E550" t="s">
        <v>197</v>
      </c>
      <c r="F550" t="str">
        <f t="shared" si="8"/>
        <v>Tuesday</v>
      </c>
    </row>
    <row r="551" spans="1:6" x14ac:dyDescent="0.45">
      <c r="A551" t="s">
        <v>113</v>
      </c>
      <c r="B551">
        <v>613.64</v>
      </c>
      <c r="C551" t="s">
        <v>49</v>
      </c>
      <c r="D551" t="str">
        <f>VLOOKUP(C551,Consolidated_Location_Table!$B$2:$C$29,2,)</f>
        <v>410 Terry Ave N. Seattle, WA, 98109</v>
      </c>
      <c r="E551" t="s">
        <v>197</v>
      </c>
      <c r="F551" t="str">
        <f t="shared" si="8"/>
        <v>Tuesday</v>
      </c>
    </row>
    <row r="552" spans="1:6" x14ac:dyDescent="0.45">
      <c r="A552" t="s">
        <v>113</v>
      </c>
      <c r="B552">
        <v>877.38</v>
      </c>
      <c r="C552" t="s">
        <v>56</v>
      </c>
      <c r="D552" t="str">
        <f>VLOOKUP(C552,Consolidated_Location_Table!$B$2:$C$29,2,)</f>
        <v>2025 Hamilton Avenue. San Jose, California, 95125</v>
      </c>
      <c r="E552" t="s">
        <v>197</v>
      </c>
      <c r="F552" t="str">
        <f t="shared" si="8"/>
        <v>Tuesday</v>
      </c>
    </row>
    <row r="553" spans="1:6" x14ac:dyDescent="0.45">
      <c r="A553" t="s">
        <v>115</v>
      </c>
      <c r="B553">
        <v>379</v>
      </c>
      <c r="C553" t="s">
        <v>58</v>
      </c>
      <c r="D553" t="str">
        <f>VLOOKUP(C553,Consolidated_Location_Table!$B$2:$C$29,2,)</f>
        <v>2455 Paces Ferry Rd SE. Atlanta, GA, 30339</v>
      </c>
      <c r="E553" t="s">
        <v>197</v>
      </c>
      <c r="F553" t="str">
        <f t="shared" si="8"/>
        <v>Tuesday</v>
      </c>
    </row>
    <row r="554" spans="1:6" x14ac:dyDescent="0.45">
      <c r="A554" t="s">
        <v>115</v>
      </c>
      <c r="B554">
        <v>470.43</v>
      </c>
      <c r="C554" t="s">
        <v>49</v>
      </c>
      <c r="D554" t="str">
        <f>VLOOKUP(C554,Consolidated_Location_Table!$B$2:$C$29,2,)</f>
        <v>410 Terry Ave N. Seattle, WA, 98109</v>
      </c>
      <c r="E554" t="s">
        <v>197</v>
      </c>
      <c r="F554" t="str">
        <f t="shared" si="8"/>
        <v>Tuesday</v>
      </c>
    </row>
    <row r="555" spans="1:6" x14ac:dyDescent="0.45">
      <c r="A555" t="s">
        <v>115</v>
      </c>
      <c r="B555">
        <v>445.81</v>
      </c>
      <c r="C555" t="s">
        <v>56</v>
      </c>
      <c r="D555" t="str">
        <f>VLOOKUP(C555,Consolidated_Location_Table!$B$2:$C$29,2,)</f>
        <v>2025 Hamilton Avenue. San Jose, California, 95125</v>
      </c>
      <c r="E555" t="s">
        <v>197</v>
      </c>
      <c r="F555" t="str">
        <f t="shared" si="8"/>
        <v>Tuesday</v>
      </c>
    </row>
    <row r="556" spans="1:6" x14ac:dyDescent="0.45">
      <c r="A556" t="s">
        <v>117</v>
      </c>
      <c r="B556">
        <v>145</v>
      </c>
      <c r="C556" t="s">
        <v>58</v>
      </c>
      <c r="D556" t="str">
        <f>VLOOKUP(C556,Consolidated_Location_Table!$B$2:$C$29,2,)</f>
        <v>2455 Paces Ferry Rd SE. Atlanta, GA, 30339</v>
      </c>
      <c r="E556" t="s">
        <v>197</v>
      </c>
      <c r="F556" t="str">
        <f t="shared" si="8"/>
        <v>Tuesday</v>
      </c>
    </row>
    <row r="557" spans="1:6" x14ac:dyDescent="0.45">
      <c r="A557" t="s">
        <v>117</v>
      </c>
      <c r="B557">
        <v>155.99</v>
      </c>
      <c r="C557" t="s">
        <v>49</v>
      </c>
      <c r="D557" t="str">
        <f>VLOOKUP(C557,Consolidated_Location_Table!$B$2:$C$29,2,)</f>
        <v>410 Terry Ave N. Seattle, WA, 98109</v>
      </c>
      <c r="E557" t="s">
        <v>197</v>
      </c>
      <c r="F557" t="str">
        <f t="shared" si="8"/>
        <v>Tuesday</v>
      </c>
    </row>
    <row r="558" spans="1:6" x14ac:dyDescent="0.45">
      <c r="A558" t="s">
        <v>88</v>
      </c>
      <c r="B558">
        <v>7.22</v>
      </c>
      <c r="C558" t="s">
        <v>58</v>
      </c>
      <c r="D558" t="str">
        <f>VLOOKUP(C558,Consolidated_Location_Table!$B$2:$C$29,2,)</f>
        <v>2455 Paces Ferry Rd SE. Atlanta, GA, 30339</v>
      </c>
      <c r="E558" t="s">
        <v>201</v>
      </c>
      <c r="F558" t="str">
        <f t="shared" si="8"/>
        <v>Wednesday</v>
      </c>
    </row>
    <row r="559" spans="1:6" x14ac:dyDescent="0.45">
      <c r="A559" t="s">
        <v>88</v>
      </c>
      <c r="B559">
        <v>5.99</v>
      </c>
      <c r="C559" t="s">
        <v>61</v>
      </c>
      <c r="D559" t="str">
        <f>VLOOKUP(C559,Consolidated_Location_Table!$B$2:$C$29,2,)</f>
        <v>1000 Lowe's Blvd. Mooresville, NC, 28117</v>
      </c>
      <c r="E559" t="s">
        <v>201</v>
      </c>
      <c r="F559" t="str">
        <f t="shared" si="8"/>
        <v>Wednesday</v>
      </c>
    </row>
    <row r="560" spans="1:6" x14ac:dyDescent="0.45">
      <c r="A560" t="s">
        <v>88</v>
      </c>
      <c r="B560">
        <v>4.8600000000000003</v>
      </c>
      <c r="C560" t="s">
        <v>57</v>
      </c>
      <c r="D560" t="str">
        <f>VLOOKUP(C560,Consolidated_Location_Table!$B$2:$C$29,2,)</f>
        <v>1290 N Hobbie Ave. Kankakee, Illinois, 60901</v>
      </c>
      <c r="E560" t="s">
        <v>201</v>
      </c>
      <c r="F560" t="str">
        <f t="shared" si="8"/>
        <v>Wednesday</v>
      </c>
    </row>
    <row r="561" spans="1:6" x14ac:dyDescent="0.45">
      <c r="A561" t="s">
        <v>88</v>
      </c>
      <c r="B561">
        <v>5.88</v>
      </c>
      <c r="C561" t="s">
        <v>69</v>
      </c>
      <c r="D561" t="str">
        <f>VLOOKUP(C561,Consolidated_Location_Table!$B$2:$C$29,2,)</f>
        <v>6260 Abbott Dr. Omaha, Nebraska, 68110</v>
      </c>
      <c r="E561" t="s">
        <v>201</v>
      </c>
      <c r="F561" t="str">
        <f t="shared" si="8"/>
        <v>Wednesday</v>
      </c>
    </row>
    <row r="562" spans="1:6" x14ac:dyDescent="0.45">
      <c r="A562" t="s">
        <v>88</v>
      </c>
      <c r="B562">
        <v>7.24</v>
      </c>
      <c r="C562" t="s">
        <v>63</v>
      </c>
      <c r="D562" t="str">
        <f>VLOOKUP(C562,Consolidated_Location_Table!$B$2:$C$29,2,)</f>
        <v>4777 Menard Drive. Eau Claire, Wisconsin, 54703</v>
      </c>
      <c r="E562" t="s">
        <v>201</v>
      </c>
      <c r="F562" t="str">
        <f t="shared" si="8"/>
        <v>Wednesday</v>
      </c>
    </row>
    <row r="563" spans="1:6" x14ac:dyDescent="0.45">
      <c r="A563" t="s">
        <v>90</v>
      </c>
      <c r="B563">
        <v>11.91</v>
      </c>
      <c r="C563" t="s">
        <v>58</v>
      </c>
      <c r="D563" t="str">
        <f>VLOOKUP(C563,Consolidated_Location_Table!$B$2:$C$29,2,)</f>
        <v>2455 Paces Ferry Rd SE. Atlanta, GA, 30339</v>
      </c>
      <c r="E563" t="s">
        <v>201</v>
      </c>
      <c r="F563" t="str">
        <f t="shared" si="8"/>
        <v>Wednesday</v>
      </c>
    </row>
    <row r="564" spans="1:6" x14ac:dyDescent="0.45">
      <c r="A564" t="s">
        <v>90</v>
      </c>
      <c r="B564">
        <v>10.47</v>
      </c>
      <c r="C564" t="s">
        <v>55</v>
      </c>
      <c r="D564" t="str">
        <f>VLOOKUP(C564,Consolidated_Location_Table!$B$2:$C$29,2,)</f>
        <v>4601 Bulls Bay Hwy #100. Jacksonville, FL, 32219</v>
      </c>
      <c r="E564" t="s">
        <v>201</v>
      </c>
      <c r="F564" t="str">
        <f t="shared" si="8"/>
        <v>Wednesday</v>
      </c>
    </row>
    <row r="565" spans="1:6" x14ac:dyDescent="0.45">
      <c r="A565" t="s">
        <v>90</v>
      </c>
      <c r="B565">
        <v>8.1199999999999992</v>
      </c>
      <c r="C565" t="s">
        <v>57</v>
      </c>
      <c r="D565" t="str">
        <f>VLOOKUP(C565,Consolidated_Location_Table!$B$2:$C$29,2,)</f>
        <v>1290 N Hobbie Ave. Kankakee, Illinois, 60901</v>
      </c>
      <c r="E565" t="s">
        <v>201</v>
      </c>
      <c r="F565" t="str">
        <f t="shared" si="8"/>
        <v>Wednesday</v>
      </c>
    </row>
    <row r="566" spans="1:6" x14ac:dyDescent="0.45">
      <c r="A566" t="s">
        <v>73</v>
      </c>
      <c r="B566">
        <v>20.62</v>
      </c>
      <c r="C566" t="s">
        <v>58</v>
      </c>
      <c r="D566" t="str">
        <f>VLOOKUP(C566,Consolidated_Location_Table!$B$2:$C$29,2,)</f>
        <v>2455 Paces Ferry Rd SE. Atlanta, GA, 30339</v>
      </c>
      <c r="E566" t="s">
        <v>202</v>
      </c>
      <c r="F566" t="str">
        <f t="shared" si="8"/>
        <v>Wednesday</v>
      </c>
    </row>
    <row r="567" spans="1:6" x14ac:dyDescent="0.45">
      <c r="A567" t="s">
        <v>73</v>
      </c>
      <c r="B567">
        <v>17.55</v>
      </c>
      <c r="C567" t="s">
        <v>71</v>
      </c>
      <c r="D567" t="str">
        <f>VLOOKUP(C567,Consolidated_Location_Table!$B$2:$C$29,2,)</f>
        <v>28 Biopolis Road. Singapore, 138568</v>
      </c>
      <c r="E567" t="s">
        <v>202</v>
      </c>
      <c r="F567" t="str">
        <f t="shared" si="8"/>
        <v>Wednesday</v>
      </c>
    </row>
    <row r="568" spans="1:6" x14ac:dyDescent="0.45">
      <c r="A568" t="s">
        <v>93</v>
      </c>
      <c r="B568">
        <v>3.98</v>
      </c>
      <c r="C568" t="s">
        <v>58</v>
      </c>
      <c r="D568" t="str">
        <f>VLOOKUP(C568,Consolidated_Location_Table!$B$2:$C$29,2,)</f>
        <v>2455 Paces Ferry Rd SE. Atlanta, GA, 30339</v>
      </c>
      <c r="E568" t="s">
        <v>202</v>
      </c>
      <c r="F568" t="str">
        <f t="shared" si="8"/>
        <v>Wednesday</v>
      </c>
    </row>
    <row r="569" spans="1:6" x14ac:dyDescent="0.45">
      <c r="A569" t="s">
        <v>93</v>
      </c>
      <c r="B569">
        <v>5.99</v>
      </c>
      <c r="C569" t="s">
        <v>49</v>
      </c>
      <c r="D569" t="str">
        <f>VLOOKUP(C569,Consolidated_Location_Table!$B$2:$C$29,2,)</f>
        <v>410 Terry Ave N. Seattle, WA, 98109</v>
      </c>
      <c r="E569" t="s">
        <v>202</v>
      </c>
      <c r="F569" t="str">
        <f t="shared" si="8"/>
        <v>Wednesday</v>
      </c>
    </row>
    <row r="570" spans="1:6" x14ac:dyDescent="0.45">
      <c r="A570" t="s">
        <v>93</v>
      </c>
      <c r="B570">
        <v>2.1</v>
      </c>
      <c r="C570" t="s">
        <v>71</v>
      </c>
      <c r="D570" t="str">
        <f>VLOOKUP(C570,Consolidated_Location_Table!$B$2:$C$29,2,)</f>
        <v>28 Biopolis Road. Singapore, 138568</v>
      </c>
      <c r="E570" t="s">
        <v>202</v>
      </c>
      <c r="F570" t="str">
        <f t="shared" si="8"/>
        <v>Wednesday</v>
      </c>
    </row>
    <row r="571" spans="1:6" x14ac:dyDescent="0.45">
      <c r="A571" t="s">
        <v>95</v>
      </c>
      <c r="B571">
        <v>2.98</v>
      </c>
      <c r="C571" t="s">
        <v>58</v>
      </c>
      <c r="D571" t="str">
        <f>VLOOKUP(C571,Consolidated_Location_Table!$B$2:$C$29,2,)</f>
        <v>2455 Paces Ferry Rd SE. Atlanta, GA, 30339</v>
      </c>
      <c r="E571" t="s">
        <v>202</v>
      </c>
      <c r="F571" t="str">
        <f t="shared" si="8"/>
        <v>Wednesday</v>
      </c>
    </row>
    <row r="572" spans="1:6" x14ac:dyDescent="0.45">
      <c r="A572" t="s">
        <v>95</v>
      </c>
      <c r="B572">
        <v>5.99</v>
      </c>
      <c r="C572" t="s">
        <v>61</v>
      </c>
      <c r="D572" t="str">
        <f>VLOOKUP(C572,Consolidated_Location_Table!$B$2:$C$29,2,)</f>
        <v>1000 Lowe's Blvd. Mooresville, NC, 28117</v>
      </c>
      <c r="E572" t="s">
        <v>202</v>
      </c>
      <c r="F572" t="str">
        <f t="shared" si="8"/>
        <v>Wednesday</v>
      </c>
    </row>
    <row r="573" spans="1:6" x14ac:dyDescent="0.45">
      <c r="A573" t="s">
        <v>95</v>
      </c>
      <c r="B573">
        <v>2.98</v>
      </c>
      <c r="C573" t="s">
        <v>64</v>
      </c>
      <c r="D573" t="str">
        <f>VLOOKUP(C573,Consolidated_Location_Table!$B$2:$C$29,2,)</f>
        <v>651 Brannan St. San Francisco, CA, 94107</v>
      </c>
      <c r="E573" t="s">
        <v>202</v>
      </c>
      <c r="F573" t="str">
        <f t="shared" si="8"/>
        <v>Wednesday</v>
      </c>
    </row>
    <row r="574" spans="1:6" x14ac:dyDescent="0.45">
      <c r="A574" t="s">
        <v>97</v>
      </c>
      <c r="B574">
        <v>1.1499999999999999</v>
      </c>
      <c r="C574" t="s">
        <v>58</v>
      </c>
      <c r="D574" t="str">
        <f>VLOOKUP(C574,Consolidated_Location_Table!$B$2:$C$29,2,)</f>
        <v>2455 Paces Ferry Rd SE. Atlanta, GA, 30339</v>
      </c>
      <c r="E574" t="s">
        <v>202</v>
      </c>
      <c r="F574" t="str">
        <f t="shared" si="8"/>
        <v>Wednesday</v>
      </c>
    </row>
    <row r="575" spans="1:6" x14ac:dyDescent="0.45">
      <c r="A575" t="s">
        <v>99</v>
      </c>
      <c r="B575">
        <v>3.98</v>
      </c>
      <c r="C575" t="s">
        <v>58</v>
      </c>
      <c r="D575" t="str">
        <f>VLOOKUP(C575,Consolidated_Location_Table!$B$2:$C$29,2,)</f>
        <v>2455 Paces Ferry Rd SE. Atlanta, GA, 30339</v>
      </c>
      <c r="E575" t="s">
        <v>202</v>
      </c>
      <c r="F575" t="str">
        <f t="shared" si="8"/>
        <v>Wednesday</v>
      </c>
    </row>
    <row r="576" spans="1:6" x14ac:dyDescent="0.45">
      <c r="A576" t="s">
        <v>99</v>
      </c>
      <c r="B576">
        <v>5.99</v>
      </c>
      <c r="C576" t="s">
        <v>49</v>
      </c>
      <c r="D576" t="str">
        <f>VLOOKUP(C576,Consolidated_Location_Table!$B$2:$C$29,2,)</f>
        <v>410 Terry Ave N. Seattle, WA, 98109</v>
      </c>
      <c r="E576" t="s">
        <v>202</v>
      </c>
      <c r="F576" t="str">
        <f t="shared" si="8"/>
        <v>Wednesday</v>
      </c>
    </row>
    <row r="577" spans="1:6" x14ac:dyDescent="0.45">
      <c r="A577" t="s">
        <v>99</v>
      </c>
      <c r="B577">
        <v>5.99</v>
      </c>
      <c r="C577" t="s">
        <v>61</v>
      </c>
      <c r="D577" t="str">
        <f>VLOOKUP(C577,Consolidated_Location_Table!$B$2:$C$29,2,)</f>
        <v>1000 Lowe's Blvd. Mooresville, NC, 28117</v>
      </c>
      <c r="E577" t="s">
        <v>202</v>
      </c>
      <c r="F577" t="str">
        <f t="shared" si="8"/>
        <v>Wednesday</v>
      </c>
    </row>
    <row r="578" spans="1:6" x14ac:dyDescent="0.45">
      <c r="A578" t="s">
        <v>99</v>
      </c>
      <c r="B578">
        <v>2.1</v>
      </c>
      <c r="C578" t="s">
        <v>71</v>
      </c>
      <c r="D578" t="str">
        <f>VLOOKUP(C578,Consolidated_Location_Table!$B$2:$C$29,2,)</f>
        <v>28 Biopolis Road. Singapore, 138568</v>
      </c>
      <c r="E578" t="s">
        <v>202</v>
      </c>
      <c r="F578" t="str">
        <f t="shared" ref="F578:F641" si="9">TEXT(E578,"dddd")</f>
        <v>Wednesday</v>
      </c>
    </row>
    <row r="579" spans="1:6" x14ac:dyDescent="0.45">
      <c r="A579" t="s">
        <v>101</v>
      </c>
      <c r="B579">
        <v>4.5999999999999996</v>
      </c>
      <c r="C579" t="s">
        <v>58</v>
      </c>
      <c r="D579" t="str">
        <f>VLOOKUP(C579,Consolidated_Location_Table!$B$2:$C$29,2,)</f>
        <v>2455 Paces Ferry Rd SE. Atlanta, GA, 30339</v>
      </c>
      <c r="E579" t="s">
        <v>202</v>
      </c>
      <c r="F579" t="str">
        <f t="shared" si="9"/>
        <v>Wednesday</v>
      </c>
    </row>
    <row r="580" spans="1:6" x14ac:dyDescent="0.45">
      <c r="A580" t="s">
        <v>101</v>
      </c>
      <c r="B580">
        <v>5.99</v>
      </c>
      <c r="C580" t="s">
        <v>61</v>
      </c>
      <c r="D580" t="str">
        <f>VLOOKUP(C580,Consolidated_Location_Table!$B$2:$C$29,2,)</f>
        <v>1000 Lowe's Blvd. Mooresville, NC, 28117</v>
      </c>
      <c r="E580" t="s">
        <v>202</v>
      </c>
      <c r="F580" t="str">
        <f t="shared" si="9"/>
        <v>Wednesday</v>
      </c>
    </row>
    <row r="581" spans="1:6" x14ac:dyDescent="0.45">
      <c r="A581" t="s">
        <v>101</v>
      </c>
      <c r="B581">
        <v>20</v>
      </c>
      <c r="C581" t="s">
        <v>49</v>
      </c>
      <c r="D581" t="str">
        <f>VLOOKUP(C581,Consolidated_Location_Table!$B$2:$C$29,2,)</f>
        <v>410 Terry Ave N. Seattle, WA, 98109</v>
      </c>
      <c r="E581" t="s">
        <v>202</v>
      </c>
      <c r="F581" t="str">
        <f t="shared" si="9"/>
        <v>Wednesday</v>
      </c>
    </row>
    <row r="582" spans="1:6" x14ac:dyDescent="0.45">
      <c r="A582" t="s">
        <v>103</v>
      </c>
      <c r="B582">
        <v>1.6</v>
      </c>
      <c r="C582" t="s">
        <v>58</v>
      </c>
      <c r="D582" t="str">
        <f>VLOOKUP(C582,Consolidated_Location_Table!$B$2:$C$29,2,)</f>
        <v>2455 Paces Ferry Rd SE. Atlanta, GA, 30339</v>
      </c>
      <c r="E582" t="s">
        <v>202</v>
      </c>
      <c r="F582" t="str">
        <f t="shared" si="9"/>
        <v>Wednesday</v>
      </c>
    </row>
    <row r="583" spans="1:6" x14ac:dyDescent="0.45">
      <c r="A583" t="s">
        <v>103</v>
      </c>
      <c r="B583">
        <v>1.99</v>
      </c>
      <c r="C583" t="s">
        <v>52</v>
      </c>
      <c r="D583" t="str">
        <f>VLOOKUP(C583,Consolidated_Location_Table!$B$2:$C$29,2,)</f>
        <v>online</v>
      </c>
      <c r="E583" t="s">
        <v>202</v>
      </c>
      <c r="F583" t="str">
        <f t="shared" si="9"/>
        <v>Wednesday</v>
      </c>
    </row>
    <row r="584" spans="1:6" x14ac:dyDescent="0.45">
      <c r="A584" t="s">
        <v>105</v>
      </c>
      <c r="B584">
        <v>114</v>
      </c>
      <c r="C584" t="s">
        <v>49</v>
      </c>
      <c r="D584" t="str">
        <f>VLOOKUP(C584,Consolidated_Location_Table!$B$2:$C$29,2,)</f>
        <v>410 Terry Ave N. Seattle, WA, 98109</v>
      </c>
      <c r="E584" t="s">
        <v>202</v>
      </c>
      <c r="F584" t="str">
        <f t="shared" si="9"/>
        <v>Wednesday</v>
      </c>
    </row>
    <row r="585" spans="1:6" x14ac:dyDescent="0.45">
      <c r="A585" t="s">
        <v>105</v>
      </c>
      <c r="B585">
        <v>118</v>
      </c>
      <c r="C585" t="s">
        <v>61</v>
      </c>
      <c r="D585" t="str">
        <f>VLOOKUP(C585,Consolidated_Location_Table!$B$2:$C$29,2,)</f>
        <v>1000 Lowe's Blvd. Mooresville, NC, 28117</v>
      </c>
      <c r="E585" t="s">
        <v>202</v>
      </c>
      <c r="F585" t="str">
        <f t="shared" si="9"/>
        <v>Wednesday</v>
      </c>
    </row>
    <row r="586" spans="1:6" x14ac:dyDescent="0.45">
      <c r="A586" t="s">
        <v>105</v>
      </c>
      <c r="B586">
        <v>111.07</v>
      </c>
      <c r="C586" t="s">
        <v>56</v>
      </c>
      <c r="D586" t="str">
        <f>VLOOKUP(C586,Consolidated_Location_Table!$B$2:$C$29,2,)</f>
        <v>2025 Hamilton Avenue. San Jose, California, 95125</v>
      </c>
      <c r="E586" t="s">
        <v>202</v>
      </c>
      <c r="F586" t="str">
        <f t="shared" si="9"/>
        <v>Wednesday</v>
      </c>
    </row>
    <row r="587" spans="1:6" x14ac:dyDescent="0.45">
      <c r="A587" t="s">
        <v>105</v>
      </c>
      <c r="B587">
        <v>84.99</v>
      </c>
      <c r="C587" t="s">
        <v>59</v>
      </c>
      <c r="D587" t="str">
        <f>VLOOKUP(C587,Consolidated_Location_Table!$B$2:$C$29,2,)</f>
        <v>1200 E Us Hwy 169. Grand Rapids, Minnesota, 55744</v>
      </c>
      <c r="E587" t="s">
        <v>202</v>
      </c>
      <c r="F587" t="str">
        <f t="shared" si="9"/>
        <v>Wednesday</v>
      </c>
    </row>
    <row r="588" spans="1:6" x14ac:dyDescent="0.45">
      <c r="A588" t="s">
        <v>107</v>
      </c>
      <c r="B588">
        <v>158</v>
      </c>
      <c r="C588" t="s">
        <v>58</v>
      </c>
      <c r="D588" t="str">
        <f>VLOOKUP(C588,Consolidated_Location_Table!$B$2:$C$29,2,)</f>
        <v>2455 Paces Ferry Rd SE. Atlanta, GA, 30339</v>
      </c>
      <c r="E588" t="s">
        <v>202</v>
      </c>
      <c r="F588" t="str">
        <f t="shared" si="9"/>
        <v>Wednesday</v>
      </c>
    </row>
    <row r="589" spans="1:6" x14ac:dyDescent="0.45">
      <c r="A589" t="s">
        <v>107</v>
      </c>
      <c r="B589">
        <v>162.74</v>
      </c>
      <c r="C589" t="s">
        <v>61</v>
      </c>
      <c r="D589" t="str">
        <f>VLOOKUP(C589,Consolidated_Location_Table!$B$2:$C$29,2,)</f>
        <v>1000 Lowe's Blvd. Mooresville, NC, 28117</v>
      </c>
      <c r="E589" t="s">
        <v>202</v>
      </c>
      <c r="F589" t="str">
        <f t="shared" si="9"/>
        <v>Wednesday</v>
      </c>
    </row>
    <row r="590" spans="1:6" x14ac:dyDescent="0.45">
      <c r="A590" t="s">
        <v>107</v>
      </c>
      <c r="B590">
        <v>172.22</v>
      </c>
      <c r="C590" t="s">
        <v>56</v>
      </c>
      <c r="D590" t="str">
        <f>VLOOKUP(C590,Consolidated_Location_Table!$B$2:$C$29,2,)</f>
        <v>2025 Hamilton Avenue. San Jose, California, 95125</v>
      </c>
      <c r="E590" t="s">
        <v>202</v>
      </c>
      <c r="F590" t="str">
        <f t="shared" si="9"/>
        <v>Wednesday</v>
      </c>
    </row>
    <row r="591" spans="1:6" x14ac:dyDescent="0.45">
      <c r="A591" t="s">
        <v>107</v>
      </c>
      <c r="B591">
        <v>215</v>
      </c>
      <c r="C591" t="s">
        <v>203</v>
      </c>
      <c r="D591" t="str">
        <f>VLOOKUP(C591,Consolidated_Location_Table!$B$2:$C$29,2,)</f>
        <v>702 S.W. 8th St. Bentonville, Arkansas, 72716</v>
      </c>
      <c r="E591" t="s">
        <v>202</v>
      </c>
      <c r="F591" t="str">
        <f t="shared" si="9"/>
        <v>Wednesday</v>
      </c>
    </row>
    <row r="592" spans="1:6" x14ac:dyDescent="0.45">
      <c r="A592" t="s">
        <v>109</v>
      </c>
      <c r="B592">
        <v>149</v>
      </c>
      <c r="C592" t="s">
        <v>58</v>
      </c>
      <c r="D592" t="str">
        <f>VLOOKUP(C592,Consolidated_Location_Table!$B$2:$C$29,2,)</f>
        <v>2455 Paces Ferry Rd SE. Atlanta, GA, 30339</v>
      </c>
      <c r="E592" t="s">
        <v>202</v>
      </c>
      <c r="F592" t="str">
        <f t="shared" si="9"/>
        <v>Wednesday</v>
      </c>
    </row>
    <row r="593" spans="1:6" x14ac:dyDescent="0.45">
      <c r="A593" t="s">
        <v>109</v>
      </c>
      <c r="B593">
        <v>149</v>
      </c>
      <c r="C593" t="s">
        <v>61</v>
      </c>
      <c r="D593" t="str">
        <f>VLOOKUP(C593,Consolidated_Location_Table!$B$2:$C$29,2,)</f>
        <v>1000 Lowe's Blvd. Mooresville, NC, 28117</v>
      </c>
      <c r="E593" t="s">
        <v>202</v>
      </c>
      <c r="F593" t="str">
        <f t="shared" si="9"/>
        <v>Wednesday</v>
      </c>
    </row>
    <row r="594" spans="1:6" x14ac:dyDescent="0.45">
      <c r="A594" t="s">
        <v>111</v>
      </c>
      <c r="B594">
        <v>339.09</v>
      </c>
      <c r="C594" t="s">
        <v>65</v>
      </c>
      <c r="D594" t="str">
        <f>VLOOKUP(C594,Consolidated_Location_Table!$B$2:$C$29,2,)</f>
        <v>574 Road 11. Schuyler, Nebraska, 68661</v>
      </c>
      <c r="E594" t="s">
        <v>202</v>
      </c>
      <c r="F594" t="str">
        <f t="shared" si="9"/>
        <v>Wednesday</v>
      </c>
    </row>
    <row r="595" spans="1:6" x14ac:dyDescent="0.45">
      <c r="A595" t="s">
        <v>113</v>
      </c>
      <c r="B595">
        <v>709</v>
      </c>
      <c r="C595" t="s">
        <v>58</v>
      </c>
      <c r="D595" t="str">
        <f>VLOOKUP(C595,Consolidated_Location_Table!$B$2:$C$29,2,)</f>
        <v>2455 Paces Ferry Rd SE. Atlanta, GA, 30339</v>
      </c>
      <c r="E595" t="s">
        <v>202</v>
      </c>
      <c r="F595" t="str">
        <f t="shared" si="9"/>
        <v>Wednesday</v>
      </c>
    </row>
    <row r="596" spans="1:6" x14ac:dyDescent="0.45">
      <c r="A596" t="s">
        <v>113</v>
      </c>
      <c r="B596">
        <v>613.64</v>
      </c>
      <c r="C596" t="s">
        <v>49</v>
      </c>
      <c r="D596" t="str">
        <f>VLOOKUP(C596,Consolidated_Location_Table!$B$2:$C$29,2,)</f>
        <v>410 Terry Ave N. Seattle, WA, 98109</v>
      </c>
      <c r="E596" t="s">
        <v>202</v>
      </c>
      <c r="F596" t="str">
        <f t="shared" si="9"/>
        <v>Wednesday</v>
      </c>
    </row>
    <row r="597" spans="1:6" x14ac:dyDescent="0.45">
      <c r="A597" t="s">
        <v>113</v>
      </c>
      <c r="B597">
        <v>1047.78</v>
      </c>
      <c r="C597" t="s">
        <v>56</v>
      </c>
      <c r="D597" t="str">
        <f>VLOOKUP(C597,Consolidated_Location_Table!$B$2:$C$29,2,)</f>
        <v>2025 Hamilton Avenue. San Jose, California, 95125</v>
      </c>
      <c r="E597" t="s">
        <v>202</v>
      </c>
      <c r="F597" t="str">
        <f t="shared" si="9"/>
        <v>Wednesday</v>
      </c>
    </row>
    <row r="598" spans="1:6" x14ac:dyDescent="0.45">
      <c r="A598" t="s">
        <v>115</v>
      </c>
      <c r="B598">
        <v>470.43</v>
      </c>
      <c r="C598" t="s">
        <v>49</v>
      </c>
      <c r="D598" t="str">
        <f>VLOOKUP(C598,Consolidated_Location_Table!$B$2:$C$29,2,)</f>
        <v>410 Terry Ave N. Seattle, WA, 98109</v>
      </c>
      <c r="E598" t="s">
        <v>202</v>
      </c>
      <c r="F598" t="str">
        <f t="shared" si="9"/>
        <v>Wednesday</v>
      </c>
    </row>
    <row r="599" spans="1:6" x14ac:dyDescent="0.45">
      <c r="A599" t="s">
        <v>115</v>
      </c>
      <c r="B599">
        <v>445.81</v>
      </c>
      <c r="C599" t="s">
        <v>56</v>
      </c>
      <c r="D599" t="str">
        <f>VLOOKUP(C599,Consolidated_Location_Table!$B$2:$C$29,2,)</f>
        <v>2025 Hamilton Avenue. San Jose, California, 95125</v>
      </c>
      <c r="E599" t="s">
        <v>202</v>
      </c>
      <c r="F599" t="str">
        <f t="shared" si="9"/>
        <v>Wednesday</v>
      </c>
    </row>
    <row r="600" spans="1:6" x14ac:dyDescent="0.45">
      <c r="A600" t="s">
        <v>117</v>
      </c>
      <c r="B600">
        <v>145</v>
      </c>
      <c r="C600" t="s">
        <v>58</v>
      </c>
      <c r="D600" t="str">
        <f>VLOOKUP(C600,Consolidated_Location_Table!$B$2:$C$29,2,)</f>
        <v>2455 Paces Ferry Rd SE. Atlanta, GA, 30339</v>
      </c>
      <c r="E600" t="s">
        <v>202</v>
      </c>
      <c r="F600" t="str">
        <f t="shared" si="9"/>
        <v>Wednesday</v>
      </c>
    </row>
    <row r="601" spans="1:6" x14ac:dyDescent="0.45">
      <c r="A601" t="s">
        <v>117</v>
      </c>
      <c r="B601">
        <v>155.99</v>
      </c>
      <c r="C601" t="s">
        <v>49</v>
      </c>
      <c r="D601" t="str">
        <f>VLOOKUP(C601,Consolidated_Location_Table!$B$2:$C$29,2,)</f>
        <v>410 Terry Ave N. Seattle, WA, 98109</v>
      </c>
      <c r="E601" t="s">
        <v>202</v>
      </c>
      <c r="F601" t="str">
        <f t="shared" si="9"/>
        <v>Wednesday</v>
      </c>
    </row>
    <row r="602" spans="1:6" x14ac:dyDescent="0.45">
      <c r="A602" t="s">
        <v>117</v>
      </c>
      <c r="B602">
        <v>165</v>
      </c>
      <c r="C602" t="s">
        <v>72</v>
      </c>
      <c r="D602" t="str">
        <f>VLOOKUP(C602,Consolidated_Location_Table!$B$2:$C$29,2,)</f>
        <v>1431 7th St Ste 204. Santa Monica, California, 90401</v>
      </c>
      <c r="E602" t="s">
        <v>202</v>
      </c>
      <c r="F602" t="str">
        <f t="shared" si="9"/>
        <v>Wednesday</v>
      </c>
    </row>
    <row r="603" spans="1:6" x14ac:dyDescent="0.45">
      <c r="A603" t="s">
        <v>88</v>
      </c>
      <c r="B603">
        <v>4.8600000000000003</v>
      </c>
      <c r="C603" t="s">
        <v>57</v>
      </c>
      <c r="D603" t="str">
        <f>VLOOKUP(C603,Consolidated_Location_Table!$B$2:$C$29,2,)</f>
        <v>1290 N Hobbie Ave. Kankakee, Illinois, 60901</v>
      </c>
      <c r="E603" t="s">
        <v>206</v>
      </c>
      <c r="F603" t="str">
        <f t="shared" si="9"/>
        <v>Thursday</v>
      </c>
    </row>
    <row r="604" spans="1:6" x14ac:dyDescent="0.45">
      <c r="A604" t="s">
        <v>90</v>
      </c>
      <c r="B604">
        <v>11.91</v>
      </c>
      <c r="C604" t="s">
        <v>58</v>
      </c>
      <c r="D604" t="str">
        <f>VLOOKUP(C604,Consolidated_Location_Table!$B$2:$C$29,2,)</f>
        <v>2455 Paces Ferry Rd SE. Atlanta, GA, 30339</v>
      </c>
      <c r="E604" t="s">
        <v>206</v>
      </c>
      <c r="F604" t="str">
        <f t="shared" si="9"/>
        <v>Thursday</v>
      </c>
    </row>
    <row r="605" spans="1:6" x14ac:dyDescent="0.45">
      <c r="A605" t="s">
        <v>90</v>
      </c>
      <c r="B605">
        <v>10.47</v>
      </c>
      <c r="C605" t="s">
        <v>55</v>
      </c>
      <c r="D605" t="str">
        <f>VLOOKUP(C605,Consolidated_Location_Table!$B$2:$C$29,2,)</f>
        <v>4601 Bulls Bay Hwy #100. Jacksonville, FL, 32219</v>
      </c>
      <c r="E605" t="s">
        <v>206</v>
      </c>
      <c r="F605" t="str">
        <f t="shared" si="9"/>
        <v>Thursday</v>
      </c>
    </row>
    <row r="606" spans="1:6" x14ac:dyDescent="0.45">
      <c r="A606" t="s">
        <v>90</v>
      </c>
      <c r="B606">
        <v>8.1199999999999992</v>
      </c>
      <c r="C606" t="s">
        <v>57</v>
      </c>
      <c r="D606" t="str">
        <f>VLOOKUP(C606,Consolidated_Location_Table!$B$2:$C$29,2,)</f>
        <v>1290 N Hobbie Ave. Kankakee, Illinois, 60901</v>
      </c>
      <c r="E606" t="s">
        <v>206</v>
      </c>
      <c r="F606" t="str">
        <f t="shared" si="9"/>
        <v>Thursday</v>
      </c>
    </row>
    <row r="607" spans="1:6" x14ac:dyDescent="0.45">
      <c r="A607" t="s">
        <v>73</v>
      </c>
      <c r="B607">
        <v>20.62</v>
      </c>
      <c r="C607" t="s">
        <v>58</v>
      </c>
      <c r="D607" t="str">
        <f>VLOOKUP(C607,Consolidated_Location_Table!$B$2:$C$29,2,)</f>
        <v>2455 Paces Ferry Rd SE. Atlanta, GA, 30339</v>
      </c>
      <c r="E607" t="s">
        <v>206</v>
      </c>
      <c r="F607" t="str">
        <f t="shared" si="9"/>
        <v>Thursday</v>
      </c>
    </row>
    <row r="608" spans="1:6" x14ac:dyDescent="0.45">
      <c r="A608" t="s">
        <v>73</v>
      </c>
      <c r="B608">
        <v>17.55</v>
      </c>
      <c r="C608" t="s">
        <v>71</v>
      </c>
      <c r="D608" t="str">
        <f>VLOOKUP(C608,Consolidated_Location_Table!$B$2:$C$29,2,)</f>
        <v>28 Biopolis Road. Singapore, 138568</v>
      </c>
      <c r="E608" t="s">
        <v>206</v>
      </c>
      <c r="F608" t="str">
        <f t="shared" si="9"/>
        <v>Thursday</v>
      </c>
    </row>
    <row r="609" spans="1:6" x14ac:dyDescent="0.45">
      <c r="A609" t="s">
        <v>93</v>
      </c>
      <c r="B609">
        <v>3.98</v>
      </c>
      <c r="C609" t="s">
        <v>58</v>
      </c>
      <c r="D609" t="str">
        <f>VLOOKUP(C609,Consolidated_Location_Table!$B$2:$C$29,2,)</f>
        <v>2455 Paces Ferry Rd SE. Atlanta, GA, 30339</v>
      </c>
      <c r="E609" t="s">
        <v>206</v>
      </c>
      <c r="F609" t="str">
        <f t="shared" si="9"/>
        <v>Thursday</v>
      </c>
    </row>
    <row r="610" spans="1:6" x14ac:dyDescent="0.45">
      <c r="A610" t="s">
        <v>93</v>
      </c>
      <c r="B610">
        <v>8.5399999999999991</v>
      </c>
      <c r="C610" t="s">
        <v>49</v>
      </c>
      <c r="D610" t="str">
        <f>VLOOKUP(C610,Consolidated_Location_Table!$B$2:$C$29,2,)</f>
        <v>410 Terry Ave N. Seattle, WA, 98109</v>
      </c>
      <c r="E610" t="s">
        <v>206</v>
      </c>
      <c r="F610" t="str">
        <f t="shared" si="9"/>
        <v>Thursday</v>
      </c>
    </row>
    <row r="611" spans="1:6" x14ac:dyDescent="0.45">
      <c r="A611" t="s">
        <v>95</v>
      </c>
      <c r="B611">
        <v>2.98</v>
      </c>
      <c r="C611" t="s">
        <v>58</v>
      </c>
      <c r="D611" t="str">
        <f>VLOOKUP(C611,Consolidated_Location_Table!$B$2:$C$29,2,)</f>
        <v>2455 Paces Ferry Rd SE. Atlanta, GA, 30339</v>
      </c>
      <c r="E611" t="s">
        <v>206</v>
      </c>
      <c r="F611" t="str">
        <f t="shared" si="9"/>
        <v>Thursday</v>
      </c>
    </row>
    <row r="612" spans="1:6" x14ac:dyDescent="0.45">
      <c r="A612" t="s">
        <v>95</v>
      </c>
      <c r="B612">
        <v>3.66</v>
      </c>
      <c r="C612" t="s">
        <v>69</v>
      </c>
      <c r="D612" t="str">
        <f>VLOOKUP(C612,Consolidated_Location_Table!$B$2:$C$29,2,)</f>
        <v>6260 Abbott Dr. Omaha, Nebraska, 68110</v>
      </c>
      <c r="E612" t="s">
        <v>206</v>
      </c>
      <c r="F612" t="str">
        <f t="shared" si="9"/>
        <v>Thursday</v>
      </c>
    </row>
    <row r="613" spans="1:6" x14ac:dyDescent="0.45">
      <c r="A613" t="s">
        <v>95</v>
      </c>
      <c r="B613">
        <v>5.99</v>
      </c>
      <c r="C613" t="s">
        <v>61</v>
      </c>
      <c r="D613" t="str">
        <f>VLOOKUP(C613,Consolidated_Location_Table!$B$2:$C$29,2,)</f>
        <v>1000 Lowe's Blvd. Mooresville, NC, 28117</v>
      </c>
      <c r="E613" t="s">
        <v>206</v>
      </c>
      <c r="F613" t="str">
        <f t="shared" si="9"/>
        <v>Thursday</v>
      </c>
    </row>
    <row r="614" spans="1:6" x14ac:dyDescent="0.45">
      <c r="A614" t="s">
        <v>95</v>
      </c>
      <c r="B614">
        <v>2.98</v>
      </c>
      <c r="C614" t="s">
        <v>64</v>
      </c>
      <c r="D614" t="str">
        <f>VLOOKUP(C614,Consolidated_Location_Table!$B$2:$C$29,2,)</f>
        <v>651 Brannan St. San Francisco, CA, 94107</v>
      </c>
      <c r="E614" t="s">
        <v>206</v>
      </c>
      <c r="F614" t="str">
        <f t="shared" si="9"/>
        <v>Thursday</v>
      </c>
    </row>
    <row r="615" spans="1:6" x14ac:dyDescent="0.45">
      <c r="A615" t="s">
        <v>97</v>
      </c>
      <c r="B615">
        <v>1.1499999999999999</v>
      </c>
      <c r="C615" t="s">
        <v>58</v>
      </c>
      <c r="D615" t="str">
        <f>VLOOKUP(C615,Consolidated_Location_Table!$B$2:$C$29,2,)</f>
        <v>2455 Paces Ferry Rd SE. Atlanta, GA, 30339</v>
      </c>
      <c r="E615" t="s">
        <v>206</v>
      </c>
      <c r="F615" t="str">
        <f t="shared" si="9"/>
        <v>Thursday</v>
      </c>
    </row>
    <row r="616" spans="1:6" x14ac:dyDescent="0.45">
      <c r="A616" t="s">
        <v>99</v>
      </c>
      <c r="B616">
        <v>3.98</v>
      </c>
      <c r="C616" t="s">
        <v>58</v>
      </c>
      <c r="D616" t="str">
        <f>VLOOKUP(C616,Consolidated_Location_Table!$B$2:$C$29,2,)</f>
        <v>2455 Paces Ferry Rd SE. Atlanta, GA, 30339</v>
      </c>
      <c r="E616" t="s">
        <v>206</v>
      </c>
      <c r="F616" t="str">
        <f t="shared" si="9"/>
        <v>Thursday</v>
      </c>
    </row>
    <row r="617" spans="1:6" x14ac:dyDescent="0.45">
      <c r="A617" t="s">
        <v>99</v>
      </c>
      <c r="B617">
        <v>5.99</v>
      </c>
      <c r="C617" t="s">
        <v>49</v>
      </c>
      <c r="D617" t="str">
        <f>VLOOKUP(C617,Consolidated_Location_Table!$B$2:$C$29,2,)</f>
        <v>410 Terry Ave N. Seattle, WA, 98109</v>
      </c>
      <c r="E617" t="s">
        <v>206</v>
      </c>
      <c r="F617" t="str">
        <f t="shared" si="9"/>
        <v>Thursday</v>
      </c>
    </row>
    <row r="618" spans="1:6" x14ac:dyDescent="0.45">
      <c r="A618" t="s">
        <v>99</v>
      </c>
      <c r="B618">
        <v>5.99</v>
      </c>
      <c r="C618" t="s">
        <v>61</v>
      </c>
      <c r="D618" t="str">
        <f>VLOOKUP(C618,Consolidated_Location_Table!$B$2:$C$29,2,)</f>
        <v>1000 Lowe's Blvd. Mooresville, NC, 28117</v>
      </c>
      <c r="E618" t="s">
        <v>206</v>
      </c>
      <c r="F618" t="str">
        <f t="shared" si="9"/>
        <v>Thursday</v>
      </c>
    </row>
    <row r="619" spans="1:6" x14ac:dyDescent="0.45">
      <c r="A619" t="s">
        <v>99</v>
      </c>
      <c r="B619">
        <v>2.1</v>
      </c>
      <c r="C619" t="s">
        <v>71</v>
      </c>
      <c r="D619" t="str">
        <f>VLOOKUP(C619,Consolidated_Location_Table!$B$2:$C$29,2,)</f>
        <v>28 Biopolis Road. Singapore, 138568</v>
      </c>
      <c r="E619" t="s">
        <v>206</v>
      </c>
      <c r="F619" t="str">
        <f t="shared" si="9"/>
        <v>Thursday</v>
      </c>
    </row>
    <row r="620" spans="1:6" x14ac:dyDescent="0.45">
      <c r="A620" t="s">
        <v>101</v>
      </c>
      <c r="B620">
        <v>4.5999999999999996</v>
      </c>
      <c r="C620" t="s">
        <v>58</v>
      </c>
      <c r="D620" t="str">
        <f>VLOOKUP(C620,Consolidated_Location_Table!$B$2:$C$29,2,)</f>
        <v>2455 Paces Ferry Rd SE. Atlanta, GA, 30339</v>
      </c>
      <c r="E620" t="s">
        <v>206</v>
      </c>
      <c r="F620" t="str">
        <f t="shared" si="9"/>
        <v>Thursday</v>
      </c>
    </row>
    <row r="621" spans="1:6" x14ac:dyDescent="0.45">
      <c r="A621" t="s">
        <v>101</v>
      </c>
      <c r="B621">
        <v>5.99</v>
      </c>
      <c r="C621" t="s">
        <v>61</v>
      </c>
      <c r="D621" t="str">
        <f>VLOOKUP(C621,Consolidated_Location_Table!$B$2:$C$29,2,)</f>
        <v>1000 Lowe's Blvd. Mooresville, NC, 28117</v>
      </c>
      <c r="E621" t="s">
        <v>206</v>
      </c>
      <c r="F621" t="str">
        <f t="shared" si="9"/>
        <v>Thursday</v>
      </c>
    </row>
    <row r="622" spans="1:6" x14ac:dyDescent="0.45">
      <c r="A622" t="s">
        <v>101</v>
      </c>
      <c r="B622">
        <v>20</v>
      </c>
      <c r="C622" t="s">
        <v>49</v>
      </c>
      <c r="D622" t="str">
        <f>VLOOKUP(C622,Consolidated_Location_Table!$B$2:$C$29,2,)</f>
        <v>410 Terry Ave N. Seattle, WA, 98109</v>
      </c>
      <c r="E622" t="s">
        <v>206</v>
      </c>
      <c r="F622" t="str">
        <f t="shared" si="9"/>
        <v>Thursday</v>
      </c>
    </row>
    <row r="623" spans="1:6" x14ac:dyDescent="0.45">
      <c r="A623" t="s">
        <v>103</v>
      </c>
      <c r="B623">
        <v>1.6</v>
      </c>
      <c r="C623" t="s">
        <v>58</v>
      </c>
      <c r="D623" t="str">
        <f>VLOOKUP(C623,Consolidated_Location_Table!$B$2:$C$29,2,)</f>
        <v>2455 Paces Ferry Rd SE. Atlanta, GA, 30339</v>
      </c>
      <c r="E623" t="s">
        <v>206</v>
      </c>
      <c r="F623" t="str">
        <f t="shared" si="9"/>
        <v>Thursday</v>
      </c>
    </row>
    <row r="624" spans="1:6" x14ac:dyDescent="0.45">
      <c r="A624" t="s">
        <v>103</v>
      </c>
      <c r="B624">
        <v>1.99</v>
      </c>
      <c r="C624" t="s">
        <v>52</v>
      </c>
      <c r="D624" t="str">
        <f>VLOOKUP(C624,Consolidated_Location_Table!$B$2:$C$29,2,)</f>
        <v>online</v>
      </c>
      <c r="E624" t="s">
        <v>206</v>
      </c>
      <c r="F624" t="str">
        <f t="shared" si="9"/>
        <v>Thursday</v>
      </c>
    </row>
    <row r="625" spans="1:6" x14ac:dyDescent="0.45">
      <c r="A625" t="s">
        <v>105</v>
      </c>
      <c r="B625">
        <v>118</v>
      </c>
      <c r="C625" t="s">
        <v>58</v>
      </c>
      <c r="D625" t="str">
        <f>VLOOKUP(C625,Consolidated_Location_Table!$B$2:$C$29,2,)</f>
        <v>2455 Paces Ferry Rd SE. Atlanta, GA, 30339</v>
      </c>
      <c r="E625" t="s">
        <v>206</v>
      </c>
      <c r="F625" t="str">
        <f t="shared" si="9"/>
        <v>Thursday</v>
      </c>
    </row>
    <row r="626" spans="1:6" x14ac:dyDescent="0.45">
      <c r="A626" t="s">
        <v>105</v>
      </c>
      <c r="B626">
        <v>114</v>
      </c>
      <c r="C626" t="s">
        <v>49</v>
      </c>
      <c r="D626" t="str">
        <f>VLOOKUP(C626,Consolidated_Location_Table!$B$2:$C$29,2,)</f>
        <v>410 Terry Ave N. Seattle, WA, 98109</v>
      </c>
      <c r="E626" t="s">
        <v>206</v>
      </c>
      <c r="F626" t="str">
        <f t="shared" si="9"/>
        <v>Thursday</v>
      </c>
    </row>
    <row r="627" spans="1:6" x14ac:dyDescent="0.45">
      <c r="A627" t="s">
        <v>105</v>
      </c>
      <c r="B627">
        <v>118</v>
      </c>
      <c r="C627" t="s">
        <v>61</v>
      </c>
      <c r="D627" t="str">
        <f>VLOOKUP(C627,Consolidated_Location_Table!$B$2:$C$29,2,)</f>
        <v>1000 Lowe's Blvd. Mooresville, NC, 28117</v>
      </c>
      <c r="E627" t="s">
        <v>206</v>
      </c>
      <c r="F627" t="str">
        <f t="shared" si="9"/>
        <v>Thursday</v>
      </c>
    </row>
    <row r="628" spans="1:6" x14ac:dyDescent="0.45">
      <c r="A628" t="s">
        <v>105</v>
      </c>
      <c r="B628">
        <v>111.07</v>
      </c>
      <c r="C628" t="s">
        <v>56</v>
      </c>
      <c r="D628" t="str">
        <f>VLOOKUP(C628,Consolidated_Location_Table!$B$2:$C$29,2,)</f>
        <v>2025 Hamilton Avenue. San Jose, California, 95125</v>
      </c>
      <c r="E628" t="s">
        <v>206</v>
      </c>
      <c r="F628" t="str">
        <f t="shared" si="9"/>
        <v>Thursday</v>
      </c>
    </row>
    <row r="629" spans="1:6" x14ac:dyDescent="0.45">
      <c r="A629" t="s">
        <v>105</v>
      </c>
      <c r="B629">
        <v>84.99</v>
      </c>
      <c r="C629" t="s">
        <v>59</v>
      </c>
      <c r="D629" t="str">
        <f>VLOOKUP(C629,Consolidated_Location_Table!$B$2:$C$29,2,)</f>
        <v>1200 E Us Hwy 169. Grand Rapids, Minnesota, 55744</v>
      </c>
      <c r="E629" t="s">
        <v>206</v>
      </c>
      <c r="F629" t="str">
        <f t="shared" si="9"/>
        <v>Thursday</v>
      </c>
    </row>
    <row r="630" spans="1:6" x14ac:dyDescent="0.45">
      <c r="A630" t="s">
        <v>107</v>
      </c>
      <c r="B630">
        <v>158</v>
      </c>
      <c r="C630" t="s">
        <v>58</v>
      </c>
      <c r="D630" t="str">
        <f>VLOOKUP(C630,Consolidated_Location_Table!$B$2:$C$29,2,)</f>
        <v>2455 Paces Ferry Rd SE. Atlanta, GA, 30339</v>
      </c>
      <c r="E630" t="s">
        <v>206</v>
      </c>
      <c r="F630" t="str">
        <f t="shared" si="9"/>
        <v>Thursday</v>
      </c>
    </row>
    <row r="631" spans="1:6" x14ac:dyDescent="0.45">
      <c r="A631" t="s">
        <v>107</v>
      </c>
      <c r="B631">
        <v>159</v>
      </c>
      <c r="C631" t="s">
        <v>61</v>
      </c>
      <c r="D631" t="str">
        <f>VLOOKUP(C631,Consolidated_Location_Table!$B$2:$C$29,2,)</f>
        <v>1000 Lowe's Blvd. Mooresville, NC, 28117</v>
      </c>
      <c r="E631" t="s">
        <v>206</v>
      </c>
      <c r="F631" t="str">
        <f t="shared" si="9"/>
        <v>Thursday</v>
      </c>
    </row>
    <row r="632" spans="1:6" x14ac:dyDescent="0.45">
      <c r="A632" t="s">
        <v>107</v>
      </c>
      <c r="B632">
        <v>172.22</v>
      </c>
      <c r="C632" t="s">
        <v>56</v>
      </c>
      <c r="D632" t="str">
        <f>VLOOKUP(C632,Consolidated_Location_Table!$B$2:$C$29,2,)</f>
        <v>2025 Hamilton Avenue. San Jose, California, 95125</v>
      </c>
      <c r="E632" t="s">
        <v>206</v>
      </c>
      <c r="F632" t="str">
        <f t="shared" si="9"/>
        <v>Thursday</v>
      </c>
    </row>
    <row r="633" spans="1:6" x14ac:dyDescent="0.45">
      <c r="A633" t="s">
        <v>107</v>
      </c>
      <c r="B633">
        <v>215</v>
      </c>
      <c r="C633" t="s">
        <v>203</v>
      </c>
      <c r="D633" t="str">
        <f>VLOOKUP(C633,Consolidated_Location_Table!$B$2:$C$29,2,)</f>
        <v>702 S.W. 8th St. Bentonville, Arkansas, 72716</v>
      </c>
      <c r="E633" t="s">
        <v>206</v>
      </c>
      <c r="F633" t="str">
        <f t="shared" si="9"/>
        <v>Thursday</v>
      </c>
    </row>
    <row r="634" spans="1:6" x14ac:dyDescent="0.45">
      <c r="A634" t="s">
        <v>109</v>
      </c>
      <c r="B634">
        <v>149</v>
      </c>
      <c r="C634" t="s">
        <v>58</v>
      </c>
      <c r="D634" t="str">
        <f>VLOOKUP(C634,Consolidated_Location_Table!$B$2:$C$29,2,)</f>
        <v>2455 Paces Ferry Rd SE. Atlanta, GA, 30339</v>
      </c>
      <c r="E634" t="s">
        <v>206</v>
      </c>
      <c r="F634" t="str">
        <f t="shared" si="9"/>
        <v>Thursday</v>
      </c>
    </row>
    <row r="635" spans="1:6" x14ac:dyDescent="0.45">
      <c r="A635" t="s">
        <v>109</v>
      </c>
      <c r="B635">
        <v>149</v>
      </c>
      <c r="C635" t="s">
        <v>61</v>
      </c>
      <c r="D635" t="str">
        <f>VLOOKUP(C635,Consolidated_Location_Table!$B$2:$C$29,2,)</f>
        <v>1000 Lowe's Blvd. Mooresville, NC, 28117</v>
      </c>
      <c r="E635" t="s">
        <v>206</v>
      </c>
      <c r="F635" t="str">
        <f t="shared" si="9"/>
        <v>Thursday</v>
      </c>
    </row>
    <row r="636" spans="1:6" x14ac:dyDescent="0.45">
      <c r="A636" t="s">
        <v>111</v>
      </c>
      <c r="B636">
        <v>279</v>
      </c>
      <c r="C636" t="s">
        <v>58</v>
      </c>
      <c r="D636" t="str">
        <f>VLOOKUP(C636,Consolidated_Location_Table!$B$2:$C$29,2,)</f>
        <v>2455 Paces Ferry Rd SE. Atlanta, GA, 30339</v>
      </c>
      <c r="E636" t="s">
        <v>206</v>
      </c>
      <c r="F636" t="str">
        <f t="shared" si="9"/>
        <v>Thursday</v>
      </c>
    </row>
    <row r="637" spans="1:6" x14ac:dyDescent="0.45">
      <c r="A637" t="s">
        <v>111</v>
      </c>
      <c r="B637">
        <v>289</v>
      </c>
      <c r="C637" t="s">
        <v>61</v>
      </c>
      <c r="D637" t="str">
        <f>VLOOKUP(C637,Consolidated_Location_Table!$B$2:$C$29,2,)</f>
        <v>1000 Lowe's Blvd. Mooresville, NC, 28117</v>
      </c>
      <c r="E637" t="s">
        <v>206</v>
      </c>
      <c r="F637" t="str">
        <f t="shared" si="9"/>
        <v>Thursday</v>
      </c>
    </row>
    <row r="638" spans="1:6" x14ac:dyDescent="0.45">
      <c r="A638" t="s">
        <v>111</v>
      </c>
      <c r="B638">
        <v>339.09</v>
      </c>
      <c r="C638" t="s">
        <v>65</v>
      </c>
      <c r="D638" t="str">
        <f>VLOOKUP(C638,Consolidated_Location_Table!$B$2:$C$29,2,)</f>
        <v>574 Road 11. Schuyler, Nebraska, 68661</v>
      </c>
      <c r="E638" t="s">
        <v>206</v>
      </c>
      <c r="F638" t="str">
        <f t="shared" si="9"/>
        <v>Thursday</v>
      </c>
    </row>
    <row r="639" spans="1:6" x14ac:dyDescent="0.45">
      <c r="A639" t="s">
        <v>113</v>
      </c>
      <c r="B639">
        <v>765</v>
      </c>
      <c r="C639" t="s">
        <v>58</v>
      </c>
      <c r="D639" t="str">
        <f>VLOOKUP(C639,Consolidated_Location_Table!$B$2:$C$29,2,)</f>
        <v>2455 Paces Ferry Rd SE. Atlanta, GA, 30339</v>
      </c>
      <c r="E639" t="s">
        <v>206</v>
      </c>
      <c r="F639" t="str">
        <f t="shared" si="9"/>
        <v>Thursday</v>
      </c>
    </row>
    <row r="640" spans="1:6" x14ac:dyDescent="0.45">
      <c r="A640" t="s">
        <v>113</v>
      </c>
      <c r="B640">
        <v>613.64</v>
      </c>
      <c r="C640" t="s">
        <v>49</v>
      </c>
      <c r="D640" t="str">
        <f>VLOOKUP(C640,Consolidated_Location_Table!$B$2:$C$29,2,)</f>
        <v>410 Terry Ave N. Seattle, WA, 98109</v>
      </c>
      <c r="E640" t="s">
        <v>206</v>
      </c>
      <c r="F640" t="str">
        <f t="shared" si="9"/>
        <v>Thursday</v>
      </c>
    </row>
    <row r="641" spans="1:6" x14ac:dyDescent="0.45">
      <c r="A641" t="s">
        <v>113</v>
      </c>
      <c r="B641">
        <v>1047.78</v>
      </c>
      <c r="C641" t="s">
        <v>56</v>
      </c>
      <c r="D641" t="str">
        <f>VLOOKUP(C641,Consolidated_Location_Table!$B$2:$C$29,2,)</f>
        <v>2025 Hamilton Avenue. San Jose, California, 95125</v>
      </c>
      <c r="E641" t="s">
        <v>206</v>
      </c>
      <c r="F641" t="str">
        <f t="shared" si="9"/>
        <v>Thursday</v>
      </c>
    </row>
    <row r="642" spans="1:6" x14ac:dyDescent="0.45">
      <c r="A642" t="s">
        <v>115</v>
      </c>
      <c r="B642">
        <v>409</v>
      </c>
      <c r="C642" t="s">
        <v>58</v>
      </c>
      <c r="D642" t="str">
        <f>VLOOKUP(C642,Consolidated_Location_Table!$B$2:$C$29,2,)</f>
        <v>2455 Paces Ferry Rd SE. Atlanta, GA, 30339</v>
      </c>
      <c r="E642" t="s">
        <v>206</v>
      </c>
      <c r="F642" t="str">
        <f t="shared" ref="F642:F705" si="10">TEXT(E642,"dddd")</f>
        <v>Thursday</v>
      </c>
    </row>
    <row r="643" spans="1:6" x14ac:dyDescent="0.45">
      <c r="A643" t="s">
        <v>115</v>
      </c>
      <c r="B643">
        <v>470.43</v>
      </c>
      <c r="C643" t="s">
        <v>49</v>
      </c>
      <c r="D643" t="str">
        <f>VLOOKUP(C643,Consolidated_Location_Table!$B$2:$C$29,2,)</f>
        <v>410 Terry Ave N. Seattle, WA, 98109</v>
      </c>
      <c r="E643" t="s">
        <v>206</v>
      </c>
      <c r="F643" t="str">
        <f t="shared" si="10"/>
        <v>Thursday</v>
      </c>
    </row>
    <row r="644" spans="1:6" x14ac:dyDescent="0.45">
      <c r="A644" t="s">
        <v>115</v>
      </c>
      <c r="B644">
        <v>445.81</v>
      </c>
      <c r="C644" t="s">
        <v>56</v>
      </c>
      <c r="D644" t="str">
        <f>VLOOKUP(C644,Consolidated_Location_Table!$B$2:$C$29,2,)</f>
        <v>2025 Hamilton Avenue. San Jose, California, 95125</v>
      </c>
      <c r="E644" t="s">
        <v>206</v>
      </c>
      <c r="F644" t="str">
        <f t="shared" si="10"/>
        <v>Thursday</v>
      </c>
    </row>
    <row r="645" spans="1:6" x14ac:dyDescent="0.45">
      <c r="A645" t="s">
        <v>117</v>
      </c>
      <c r="B645">
        <v>145</v>
      </c>
      <c r="C645" t="s">
        <v>58</v>
      </c>
      <c r="D645" t="str">
        <f>VLOOKUP(C645,Consolidated_Location_Table!$B$2:$C$29,2,)</f>
        <v>2455 Paces Ferry Rd SE. Atlanta, GA, 30339</v>
      </c>
      <c r="E645" t="s">
        <v>206</v>
      </c>
      <c r="F645" t="str">
        <f t="shared" si="10"/>
        <v>Thursday</v>
      </c>
    </row>
    <row r="646" spans="1:6" x14ac:dyDescent="0.45">
      <c r="A646" t="s">
        <v>117</v>
      </c>
      <c r="B646">
        <v>155.99</v>
      </c>
      <c r="C646" t="s">
        <v>49</v>
      </c>
      <c r="D646" t="str">
        <f>VLOOKUP(C646,Consolidated_Location_Table!$B$2:$C$29,2,)</f>
        <v>410 Terry Ave N. Seattle, WA, 98109</v>
      </c>
      <c r="E646" t="s">
        <v>206</v>
      </c>
      <c r="F646" t="str">
        <f t="shared" si="10"/>
        <v>Thursday</v>
      </c>
    </row>
    <row r="647" spans="1:6" x14ac:dyDescent="0.45">
      <c r="A647" t="s">
        <v>88</v>
      </c>
      <c r="B647">
        <v>7.22</v>
      </c>
      <c r="C647" t="s">
        <v>58</v>
      </c>
      <c r="D647" t="str">
        <f>VLOOKUP(C647,Consolidated_Location_Table!$B$2:$C$29,2,)</f>
        <v>2455 Paces Ferry Rd SE. Atlanta, GA, 30339</v>
      </c>
      <c r="E647" t="s">
        <v>208</v>
      </c>
      <c r="F647" t="str">
        <f t="shared" si="10"/>
        <v>Friday</v>
      </c>
    </row>
    <row r="648" spans="1:6" x14ac:dyDescent="0.45">
      <c r="A648" t="s">
        <v>88</v>
      </c>
      <c r="B648">
        <v>5.99</v>
      </c>
      <c r="C648" t="s">
        <v>61</v>
      </c>
      <c r="D648" t="str">
        <f>VLOOKUP(C648,Consolidated_Location_Table!$B$2:$C$29,2,)</f>
        <v>1000 Lowe's Blvd. Mooresville, NC, 28117</v>
      </c>
      <c r="E648" t="s">
        <v>208</v>
      </c>
      <c r="F648" t="str">
        <f t="shared" si="10"/>
        <v>Friday</v>
      </c>
    </row>
    <row r="649" spans="1:6" x14ac:dyDescent="0.45">
      <c r="A649" t="s">
        <v>88</v>
      </c>
      <c r="B649">
        <v>4.8600000000000003</v>
      </c>
      <c r="C649" t="s">
        <v>57</v>
      </c>
      <c r="D649" t="str">
        <f>VLOOKUP(C649,Consolidated_Location_Table!$B$2:$C$29,2,)</f>
        <v>1290 N Hobbie Ave. Kankakee, Illinois, 60901</v>
      </c>
      <c r="E649" t="s">
        <v>208</v>
      </c>
      <c r="F649" t="str">
        <f t="shared" si="10"/>
        <v>Friday</v>
      </c>
    </row>
    <row r="650" spans="1:6" x14ac:dyDescent="0.45">
      <c r="A650" t="s">
        <v>88</v>
      </c>
      <c r="B650">
        <v>5.88</v>
      </c>
      <c r="C650" t="s">
        <v>69</v>
      </c>
      <c r="D650" t="str">
        <f>VLOOKUP(C650,Consolidated_Location_Table!$B$2:$C$29,2,)</f>
        <v>6260 Abbott Dr. Omaha, Nebraska, 68110</v>
      </c>
      <c r="E650" t="s">
        <v>208</v>
      </c>
      <c r="F650" t="str">
        <f t="shared" si="10"/>
        <v>Friday</v>
      </c>
    </row>
    <row r="651" spans="1:6" x14ac:dyDescent="0.45">
      <c r="A651" t="s">
        <v>88</v>
      </c>
      <c r="B651">
        <v>5.88</v>
      </c>
      <c r="C651" t="s">
        <v>55</v>
      </c>
      <c r="D651" t="str">
        <f>VLOOKUP(C651,Consolidated_Location_Table!$B$2:$C$29,2,)</f>
        <v>4601 Bulls Bay Hwy #100. Jacksonville, FL, 32219</v>
      </c>
      <c r="E651" t="s">
        <v>208</v>
      </c>
      <c r="F651" t="str">
        <f t="shared" si="10"/>
        <v>Friday</v>
      </c>
    </row>
    <row r="652" spans="1:6" x14ac:dyDescent="0.45">
      <c r="A652" t="s">
        <v>88</v>
      </c>
      <c r="B652">
        <v>7.24</v>
      </c>
      <c r="C652" t="s">
        <v>63</v>
      </c>
      <c r="D652" t="str">
        <f>VLOOKUP(C652,Consolidated_Location_Table!$B$2:$C$29,2,)</f>
        <v>4777 Menard Drive. Eau Claire, Wisconsin, 54703</v>
      </c>
      <c r="E652" t="s">
        <v>208</v>
      </c>
      <c r="F652" t="str">
        <f t="shared" si="10"/>
        <v>Friday</v>
      </c>
    </row>
    <row r="653" spans="1:6" x14ac:dyDescent="0.45">
      <c r="A653" t="s">
        <v>90</v>
      </c>
      <c r="B653">
        <v>11.91</v>
      </c>
      <c r="C653" t="s">
        <v>58</v>
      </c>
      <c r="D653" t="str">
        <f>VLOOKUP(C653,Consolidated_Location_Table!$B$2:$C$29,2,)</f>
        <v>2455 Paces Ferry Rd SE. Atlanta, GA, 30339</v>
      </c>
      <c r="E653" t="s">
        <v>208</v>
      </c>
      <c r="F653" t="str">
        <f t="shared" si="10"/>
        <v>Friday</v>
      </c>
    </row>
    <row r="654" spans="1:6" x14ac:dyDescent="0.45">
      <c r="A654" t="s">
        <v>90</v>
      </c>
      <c r="B654">
        <v>10.47</v>
      </c>
      <c r="C654" t="s">
        <v>55</v>
      </c>
      <c r="D654" t="str">
        <f>VLOOKUP(C654,Consolidated_Location_Table!$B$2:$C$29,2,)</f>
        <v>4601 Bulls Bay Hwy #100. Jacksonville, FL, 32219</v>
      </c>
      <c r="E654" t="s">
        <v>208</v>
      </c>
      <c r="F654" t="str">
        <f t="shared" si="10"/>
        <v>Friday</v>
      </c>
    </row>
    <row r="655" spans="1:6" x14ac:dyDescent="0.45">
      <c r="A655" t="s">
        <v>90</v>
      </c>
      <c r="B655">
        <v>8.6</v>
      </c>
      <c r="C655" t="s">
        <v>57</v>
      </c>
      <c r="D655" t="str">
        <f>VLOOKUP(C655,Consolidated_Location_Table!$B$2:$C$29,2,)</f>
        <v>1290 N Hobbie Ave. Kankakee, Illinois, 60901</v>
      </c>
      <c r="E655" t="s">
        <v>208</v>
      </c>
      <c r="F655" t="str">
        <f t="shared" si="10"/>
        <v>Friday</v>
      </c>
    </row>
    <row r="656" spans="1:6" x14ac:dyDescent="0.45">
      <c r="A656" t="s">
        <v>73</v>
      </c>
      <c r="B656">
        <v>20.62</v>
      </c>
      <c r="C656" t="s">
        <v>58</v>
      </c>
      <c r="D656" t="str">
        <f>VLOOKUP(C656,Consolidated_Location_Table!$B$2:$C$29,2,)</f>
        <v>2455 Paces Ferry Rd SE. Atlanta, GA, 30339</v>
      </c>
      <c r="E656" t="s">
        <v>208</v>
      </c>
      <c r="F656" t="str">
        <f t="shared" si="10"/>
        <v>Friday</v>
      </c>
    </row>
    <row r="657" spans="1:6" x14ac:dyDescent="0.45">
      <c r="A657" t="s">
        <v>73</v>
      </c>
      <c r="B657">
        <v>17.55</v>
      </c>
      <c r="C657" t="s">
        <v>71</v>
      </c>
      <c r="D657" t="str">
        <f>VLOOKUP(C657,Consolidated_Location_Table!$B$2:$C$29,2,)</f>
        <v>28 Biopolis Road. Singapore, 138568</v>
      </c>
      <c r="E657" t="s">
        <v>208</v>
      </c>
      <c r="F657" t="str">
        <f t="shared" si="10"/>
        <v>Friday</v>
      </c>
    </row>
    <row r="658" spans="1:6" x14ac:dyDescent="0.45">
      <c r="A658" t="s">
        <v>93</v>
      </c>
      <c r="B658">
        <v>3.98</v>
      </c>
      <c r="C658" t="s">
        <v>58</v>
      </c>
      <c r="D658" t="str">
        <f>VLOOKUP(C658,Consolidated_Location_Table!$B$2:$C$29,2,)</f>
        <v>2455 Paces Ferry Rd SE. Atlanta, GA, 30339</v>
      </c>
      <c r="E658" t="s">
        <v>208</v>
      </c>
      <c r="F658" t="str">
        <f t="shared" si="10"/>
        <v>Friday</v>
      </c>
    </row>
    <row r="659" spans="1:6" x14ac:dyDescent="0.45">
      <c r="A659" t="s">
        <v>93</v>
      </c>
      <c r="B659">
        <v>8.5399999999999991</v>
      </c>
      <c r="C659" t="s">
        <v>49</v>
      </c>
      <c r="D659" t="str">
        <f>VLOOKUP(C659,Consolidated_Location_Table!$B$2:$C$29,2,)</f>
        <v>410 Terry Ave N. Seattle, WA, 98109</v>
      </c>
      <c r="E659" t="s">
        <v>208</v>
      </c>
      <c r="F659" t="str">
        <f t="shared" si="10"/>
        <v>Friday</v>
      </c>
    </row>
    <row r="660" spans="1:6" x14ac:dyDescent="0.45">
      <c r="A660" t="s">
        <v>93</v>
      </c>
      <c r="B660">
        <v>2.1</v>
      </c>
      <c r="C660" t="s">
        <v>71</v>
      </c>
      <c r="D660" t="str">
        <f>VLOOKUP(C660,Consolidated_Location_Table!$B$2:$C$29,2,)</f>
        <v>28 Biopolis Road. Singapore, 138568</v>
      </c>
      <c r="E660" t="s">
        <v>208</v>
      </c>
      <c r="F660" t="str">
        <f t="shared" si="10"/>
        <v>Friday</v>
      </c>
    </row>
    <row r="661" spans="1:6" x14ac:dyDescent="0.45">
      <c r="A661" t="s">
        <v>95</v>
      </c>
      <c r="B661">
        <v>2.98</v>
      </c>
      <c r="C661" t="s">
        <v>58</v>
      </c>
      <c r="D661" t="str">
        <f>VLOOKUP(C661,Consolidated_Location_Table!$B$2:$C$29,2,)</f>
        <v>2455 Paces Ferry Rd SE. Atlanta, GA, 30339</v>
      </c>
      <c r="E661" t="s">
        <v>208</v>
      </c>
      <c r="F661" t="str">
        <f t="shared" si="10"/>
        <v>Friday</v>
      </c>
    </row>
    <row r="662" spans="1:6" x14ac:dyDescent="0.45">
      <c r="A662" t="s">
        <v>95</v>
      </c>
      <c r="B662">
        <v>3.66</v>
      </c>
      <c r="C662" t="s">
        <v>69</v>
      </c>
      <c r="D662" t="str">
        <f>VLOOKUP(C662,Consolidated_Location_Table!$B$2:$C$29,2,)</f>
        <v>6260 Abbott Dr. Omaha, Nebraska, 68110</v>
      </c>
      <c r="E662" t="s">
        <v>208</v>
      </c>
      <c r="F662" t="str">
        <f t="shared" si="10"/>
        <v>Friday</v>
      </c>
    </row>
    <row r="663" spans="1:6" x14ac:dyDescent="0.45">
      <c r="A663" t="s">
        <v>95</v>
      </c>
      <c r="B663">
        <v>5.99</v>
      </c>
      <c r="C663" t="s">
        <v>61</v>
      </c>
      <c r="D663" t="str">
        <f>VLOOKUP(C663,Consolidated_Location_Table!$B$2:$C$29,2,)</f>
        <v>1000 Lowe's Blvd. Mooresville, NC, 28117</v>
      </c>
      <c r="E663" t="s">
        <v>208</v>
      </c>
      <c r="F663" t="str">
        <f t="shared" si="10"/>
        <v>Friday</v>
      </c>
    </row>
    <row r="664" spans="1:6" x14ac:dyDescent="0.45">
      <c r="A664" t="s">
        <v>97</v>
      </c>
      <c r="B664">
        <v>1.1499999999999999</v>
      </c>
      <c r="C664" t="s">
        <v>58</v>
      </c>
      <c r="D664" t="str">
        <f>VLOOKUP(C664,Consolidated_Location_Table!$B$2:$C$29,2,)</f>
        <v>2455 Paces Ferry Rd SE. Atlanta, GA, 30339</v>
      </c>
      <c r="E664" t="s">
        <v>208</v>
      </c>
      <c r="F664" t="str">
        <f t="shared" si="10"/>
        <v>Friday</v>
      </c>
    </row>
    <row r="665" spans="1:6" x14ac:dyDescent="0.45">
      <c r="A665" t="s">
        <v>99</v>
      </c>
      <c r="B665">
        <v>3.98</v>
      </c>
      <c r="C665" t="s">
        <v>58</v>
      </c>
      <c r="D665" t="str">
        <f>VLOOKUP(C665,Consolidated_Location_Table!$B$2:$C$29,2,)</f>
        <v>2455 Paces Ferry Rd SE. Atlanta, GA, 30339</v>
      </c>
      <c r="E665" t="s">
        <v>208</v>
      </c>
      <c r="F665" t="str">
        <f t="shared" si="10"/>
        <v>Friday</v>
      </c>
    </row>
    <row r="666" spans="1:6" x14ac:dyDescent="0.45">
      <c r="A666" t="s">
        <v>99</v>
      </c>
      <c r="B666">
        <v>8.5399999999999991</v>
      </c>
      <c r="C666" t="s">
        <v>49</v>
      </c>
      <c r="D666" t="str">
        <f>VLOOKUP(C666,Consolidated_Location_Table!$B$2:$C$29,2,)</f>
        <v>410 Terry Ave N. Seattle, WA, 98109</v>
      </c>
      <c r="E666" t="s">
        <v>208</v>
      </c>
      <c r="F666" t="str">
        <f t="shared" si="10"/>
        <v>Friday</v>
      </c>
    </row>
    <row r="667" spans="1:6" x14ac:dyDescent="0.45">
      <c r="A667" t="s">
        <v>99</v>
      </c>
      <c r="B667">
        <v>5.99</v>
      </c>
      <c r="C667" t="s">
        <v>61</v>
      </c>
      <c r="D667" t="str">
        <f>VLOOKUP(C667,Consolidated_Location_Table!$B$2:$C$29,2,)</f>
        <v>1000 Lowe's Blvd. Mooresville, NC, 28117</v>
      </c>
      <c r="E667" t="s">
        <v>208</v>
      </c>
      <c r="F667" t="str">
        <f t="shared" si="10"/>
        <v>Friday</v>
      </c>
    </row>
    <row r="668" spans="1:6" x14ac:dyDescent="0.45">
      <c r="A668" t="s">
        <v>99</v>
      </c>
      <c r="B668">
        <v>2.1</v>
      </c>
      <c r="C668" t="s">
        <v>71</v>
      </c>
      <c r="D668" t="str">
        <f>VLOOKUP(C668,Consolidated_Location_Table!$B$2:$C$29,2,)</f>
        <v>28 Biopolis Road. Singapore, 138568</v>
      </c>
      <c r="E668" t="s">
        <v>208</v>
      </c>
      <c r="F668" t="str">
        <f t="shared" si="10"/>
        <v>Friday</v>
      </c>
    </row>
    <row r="669" spans="1:6" x14ac:dyDescent="0.45">
      <c r="A669" t="s">
        <v>99</v>
      </c>
      <c r="B669">
        <v>9.99</v>
      </c>
      <c r="C669" t="s">
        <v>56</v>
      </c>
      <c r="D669" t="str">
        <f>VLOOKUP(C669,Consolidated_Location_Table!$B$2:$C$29,2,)</f>
        <v>2025 Hamilton Avenue. San Jose, California, 95125</v>
      </c>
      <c r="E669" t="s">
        <v>208</v>
      </c>
      <c r="F669" t="str">
        <f t="shared" si="10"/>
        <v>Friday</v>
      </c>
    </row>
    <row r="670" spans="1:6" x14ac:dyDescent="0.45">
      <c r="A670" t="s">
        <v>101</v>
      </c>
      <c r="B670">
        <v>4.5999999999999996</v>
      </c>
      <c r="C670" t="s">
        <v>58</v>
      </c>
      <c r="D670" t="str">
        <f>VLOOKUP(C670,Consolidated_Location_Table!$B$2:$C$29,2,)</f>
        <v>2455 Paces Ferry Rd SE. Atlanta, GA, 30339</v>
      </c>
      <c r="E670" t="s">
        <v>208</v>
      </c>
      <c r="F670" t="str">
        <f t="shared" si="10"/>
        <v>Friday</v>
      </c>
    </row>
    <row r="671" spans="1:6" x14ac:dyDescent="0.45">
      <c r="A671" t="s">
        <v>101</v>
      </c>
      <c r="B671">
        <v>5.99</v>
      </c>
      <c r="C671" t="s">
        <v>61</v>
      </c>
      <c r="D671" t="str">
        <f>VLOOKUP(C671,Consolidated_Location_Table!$B$2:$C$29,2,)</f>
        <v>1000 Lowe's Blvd. Mooresville, NC, 28117</v>
      </c>
      <c r="E671" t="s">
        <v>208</v>
      </c>
      <c r="F671" t="str">
        <f t="shared" si="10"/>
        <v>Friday</v>
      </c>
    </row>
    <row r="672" spans="1:6" x14ac:dyDescent="0.45">
      <c r="A672" t="s">
        <v>101</v>
      </c>
      <c r="B672">
        <v>20</v>
      </c>
      <c r="C672" t="s">
        <v>49</v>
      </c>
      <c r="D672" t="str">
        <f>VLOOKUP(C672,Consolidated_Location_Table!$B$2:$C$29,2,)</f>
        <v>410 Terry Ave N. Seattle, WA, 98109</v>
      </c>
      <c r="E672" t="s">
        <v>208</v>
      </c>
      <c r="F672" t="str">
        <f t="shared" si="10"/>
        <v>Friday</v>
      </c>
    </row>
    <row r="673" spans="1:6" x14ac:dyDescent="0.45">
      <c r="A673" t="s">
        <v>103</v>
      </c>
      <c r="B673">
        <v>1.6</v>
      </c>
      <c r="C673" t="s">
        <v>58</v>
      </c>
      <c r="D673" t="str">
        <f>VLOOKUP(C673,Consolidated_Location_Table!$B$2:$C$29,2,)</f>
        <v>2455 Paces Ferry Rd SE. Atlanta, GA, 30339</v>
      </c>
      <c r="E673" t="s">
        <v>208</v>
      </c>
      <c r="F673" t="str">
        <f t="shared" si="10"/>
        <v>Friday</v>
      </c>
    </row>
    <row r="674" spans="1:6" x14ac:dyDescent="0.45">
      <c r="A674" t="s">
        <v>105</v>
      </c>
      <c r="B674">
        <v>114</v>
      </c>
      <c r="C674" t="s">
        <v>49</v>
      </c>
      <c r="D674" t="str">
        <f>VLOOKUP(C674,Consolidated_Location_Table!$B$2:$C$29,2,)</f>
        <v>410 Terry Ave N. Seattle, WA, 98109</v>
      </c>
      <c r="E674" t="s">
        <v>208</v>
      </c>
      <c r="F674" t="str">
        <f t="shared" si="10"/>
        <v>Friday</v>
      </c>
    </row>
    <row r="675" spans="1:6" x14ac:dyDescent="0.45">
      <c r="A675" t="s">
        <v>105</v>
      </c>
      <c r="B675">
        <v>111.07</v>
      </c>
      <c r="C675" t="s">
        <v>56</v>
      </c>
      <c r="D675" t="str">
        <f>VLOOKUP(C675,Consolidated_Location_Table!$B$2:$C$29,2,)</f>
        <v>2025 Hamilton Avenue. San Jose, California, 95125</v>
      </c>
      <c r="E675" t="s">
        <v>208</v>
      </c>
      <c r="F675" t="str">
        <f t="shared" si="10"/>
        <v>Friday</v>
      </c>
    </row>
    <row r="676" spans="1:6" x14ac:dyDescent="0.45">
      <c r="A676" t="s">
        <v>107</v>
      </c>
      <c r="B676">
        <v>158</v>
      </c>
      <c r="C676" t="s">
        <v>58</v>
      </c>
      <c r="D676" t="str">
        <f>VLOOKUP(C676,Consolidated_Location_Table!$B$2:$C$29,2,)</f>
        <v>2455 Paces Ferry Rd SE. Atlanta, GA, 30339</v>
      </c>
      <c r="E676" t="s">
        <v>208</v>
      </c>
      <c r="F676" t="str">
        <f t="shared" si="10"/>
        <v>Friday</v>
      </c>
    </row>
    <row r="677" spans="1:6" x14ac:dyDescent="0.45">
      <c r="A677" t="s">
        <v>107</v>
      </c>
      <c r="B677">
        <v>158</v>
      </c>
      <c r="C677" t="s">
        <v>61</v>
      </c>
      <c r="D677" t="str">
        <f>VLOOKUP(C677,Consolidated_Location_Table!$B$2:$C$29,2,)</f>
        <v>1000 Lowe's Blvd. Mooresville, NC, 28117</v>
      </c>
      <c r="E677" t="s">
        <v>208</v>
      </c>
      <c r="F677" t="str">
        <f t="shared" si="10"/>
        <v>Friday</v>
      </c>
    </row>
    <row r="678" spans="1:6" x14ac:dyDescent="0.45">
      <c r="A678" t="s">
        <v>107</v>
      </c>
      <c r="B678">
        <v>172.22</v>
      </c>
      <c r="C678" t="s">
        <v>56</v>
      </c>
      <c r="D678" t="str">
        <f>VLOOKUP(C678,Consolidated_Location_Table!$B$2:$C$29,2,)</f>
        <v>2025 Hamilton Avenue. San Jose, California, 95125</v>
      </c>
      <c r="E678" t="s">
        <v>208</v>
      </c>
      <c r="F678" t="str">
        <f t="shared" si="10"/>
        <v>Friday</v>
      </c>
    </row>
    <row r="679" spans="1:6" x14ac:dyDescent="0.45">
      <c r="A679" t="s">
        <v>107</v>
      </c>
      <c r="B679">
        <v>159</v>
      </c>
      <c r="C679" t="s">
        <v>64</v>
      </c>
      <c r="D679" t="str">
        <f>VLOOKUP(C679,Consolidated_Location_Table!$B$2:$C$29,2,)</f>
        <v>651 Brannan St. San Francisco, CA, 94107</v>
      </c>
      <c r="E679" t="s">
        <v>208</v>
      </c>
      <c r="F679" t="str">
        <f t="shared" si="10"/>
        <v>Friday</v>
      </c>
    </row>
    <row r="680" spans="1:6" x14ac:dyDescent="0.45">
      <c r="A680" t="s">
        <v>109</v>
      </c>
      <c r="B680">
        <v>149</v>
      </c>
      <c r="C680" t="s">
        <v>58</v>
      </c>
      <c r="D680" t="str">
        <f>VLOOKUP(C680,Consolidated_Location_Table!$B$2:$C$29,2,)</f>
        <v>2455 Paces Ferry Rd SE. Atlanta, GA, 30339</v>
      </c>
      <c r="E680" t="s">
        <v>208</v>
      </c>
      <c r="F680" t="str">
        <f t="shared" si="10"/>
        <v>Friday</v>
      </c>
    </row>
    <row r="681" spans="1:6" x14ac:dyDescent="0.45">
      <c r="A681" t="s">
        <v>109</v>
      </c>
      <c r="B681">
        <v>149</v>
      </c>
      <c r="C681" t="s">
        <v>61</v>
      </c>
      <c r="D681" t="str">
        <f>VLOOKUP(C681,Consolidated_Location_Table!$B$2:$C$29,2,)</f>
        <v>1000 Lowe's Blvd. Mooresville, NC, 28117</v>
      </c>
      <c r="E681" t="s">
        <v>208</v>
      </c>
      <c r="F681" t="str">
        <f t="shared" si="10"/>
        <v>Friday</v>
      </c>
    </row>
    <row r="682" spans="1:6" x14ac:dyDescent="0.45">
      <c r="A682" t="s">
        <v>111</v>
      </c>
      <c r="B682">
        <v>279</v>
      </c>
      <c r="C682" t="s">
        <v>58</v>
      </c>
      <c r="D682" t="str">
        <f>VLOOKUP(C682,Consolidated_Location_Table!$B$2:$C$29,2,)</f>
        <v>2455 Paces Ferry Rd SE. Atlanta, GA, 30339</v>
      </c>
      <c r="E682" t="s">
        <v>208</v>
      </c>
      <c r="F682" t="str">
        <f t="shared" si="10"/>
        <v>Friday</v>
      </c>
    </row>
    <row r="683" spans="1:6" x14ac:dyDescent="0.45">
      <c r="A683" t="s">
        <v>111</v>
      </c>
      <c r="B683">
        <v>289</v>
      </c>
      <c r="C683" t="s">
        <v>61</v>
      </c>
      <c r="D683" t="str">
        <f>VLOOKUP(C683,Consolidated_Location_Table!$B$2:$C$29,2,)</f>
        <v>1000 Lowe's Blvd. Mooresville, NC, 28117</v>
      </c>
      <c r="E683" t="s">
        <v>208</v>
      </c>
      <c r="F683" t="str">
        <f t="shared" si="10"/>
        <v>Friday</v>
      </c>
    </row>
    <row r="684" spans="1:6" x14ac:dyDescent="0.45">
      <c r="A684" t="s">
        <v>113</v>
      </c>
      <c r="B684">
        <v>709</v>
      </c>
      <c r="C684" t="s">
        <v>58</v>
      </c>
      <c r="D684" t="str">
        <f>VLOOKUP(C684,Consolidated_Location_Table!$B$2:$C$29,2,)</f>
        <v>2455 Paces Ferry Rd SE. Atlanta, GA, 30339</v>
      </c>
      <c r="E684" t="s">
        <v>208</v>
      </c>
      <c r="F684" t="str">
        <f t="shared" si="10"/>
        <v>Friday</v>
      </c>
    </row>
    <row r="685" spans="1:6" x14ac:dyDescent="0.45">
      <c r="A685" t="s">
        <v>113</v>
      </c>
      <c r="B685">
        <v>614.28</v>
      </c>
      <c r="C685" t="s">
        <v>49</v>
      </c>
      <c r="D685" t="str">
        <f>VLOOKUP(C685,Consolidated_Location_Table!$B$2:$C$29,2,)</f>
        <v>410 Terry Ave N. Seattle, WA, 98109</v>
      </c>
      <c r="E685" t="s">
        <v>208</v>
      </c>
      <c r="F685" t="str">
        <f t="shared" si="10"/>
        <v>Friday</v>
      </c>
    </row>
    <row r="686" spans="1:6" x14ac:dyDescent="0.45">
      <c r="A686" t="s">
        <v>113</v>
      </c>
      <c r="B686">
        <v>1047.78</v>
      </c>
      <c r="C686" t="s">
        <v>56</v>
      </c>
      <c r="D686" t="str">
        <f>VLOOKUP(C686,Consolidated_Location_Table!$B$2:$C$29,2,)</f>
        <v>2025 Hamilton Avenue. San Jose, California, 95125</v>
      </c>
      <c r="E686" t="s">
        <v>208</v>
      </c>
      <c r="F686" t="str">
        <f t="shared" si="10"/>
        <v>Friday</v>
      </c>
    </row>
    <row r="687" spans="1:6" x14ac:dyDescent="0.45">
      <c r="A687" t="s">
        <v>115</v>
      </c>
      <c r="B687">
        <v>409</v>
      </c>
      <c r="C687" t="s">
        <v>58</v>
      </c>
      <c r="D687" t="str">
        <f>VLOOKUP(C687,Consolidated_Location_Table!$B$2:$C$29,2,)</f>
        <v>2455 Paces Ferry Rd SE. Atlanta, GA, 30339</v>
      </c>
      <c r="E687" t="s">
        <v>208</v>
      </c>
      <c r="F687" t="str">
        <f t="shared" si="10"/>
        <v>Friday</v>
      </c>
    </row>
    <row r="688" spans="1:6" x14ac:dyDescent="0.45">
      <c r="A688" t="s">
        <v>115</v>
      </c>
      <c r="B688">
        <v>470.43</v>
      </c>
      <c r="C688" t="s">
        <v>49</v>
      </c>
      <c r="D688" t="str">
        <f>VLOOKUP(C688,Consolidated_Location_Table!$B$2:$C$29,2,)</f>
        <v>410 Terry Ave N. Seattle, WA, 98109</v>
      </c>
      <c r="E688" t="s">
        <v>208</v>
      </c>
      <c r="F688" t="str">
        <f t="shared" si="10"/>
        <v>Friday</v>
      </c>
    </row>
    <row r="689" spans="1:6" x14ac:dyDescent="0.45">
      <c r="A689" t="s">
        <v>115</v>
      </c>
      <c r="B689">
        <v>344.99</v>
      </c>
      <c r="C689" t="s">
        <v>211</v>
      </c>
      <c r="D689" t="str">
        <f>VLOOKUP(C689,Consolidated_Location_Table!$B$2:$C$29,2,)</f>
        <v>1917 S Avenue B. Yuma, AZ, 85364</v>
      </c>
      <c r="E689" t="s">
        <v>208</v>
      </c>
      <c r="F689" t="str">
        <f t="shared" si="10"/>
        <v>Friday</v>
      </c>
    </row>
    <row r="690" spans="1:6" x14ac:dyDescent="0.45">
      <c r="A690" t="s">
        <v>115</v>
      </c>
      <c r="B690">
        <v>445.81</v>
      </c>
      <c r="C690" t="s">
        <v>56</v>
      </c>
      <c r="D690" t="str">
        <f>VLOOKUP(C690,Consolidated_Location_Table!$B$2:$C$29,2,)</f>
        <v>2025 Hamilton Avenue. San Jose, California, 95125</v>
      </c>
      <c r="E690" t="s">
        <v>208</v>
      </c>
      <c r="F690" t="str">
        <f t="shared" si="10"/>
        <v>Friday</v>
      </c>
    </row>
    <row r="691" spans="1:6" x14ac:dyDescent="0.45">
      <c r="A691" t="s">
        <v>117</v>
      </c>
      <c r="B691">
        <v>155.99</v>
      </c>
      <c r="C691" t="s">
        <v>49</v>
      </c>
      <c r="D691" t="str">
        <f>VLOOKUP(C691,Consolidated_Location_Table!$B$2:$C$29,2,)</f>
        <v>410 Terry Ave N. Seattle, WA, 98109</v>
      </c>
      <c r="E691" t="s">
        <v>208</v>
      </c>
      <c r="F691" t="str">
        <f t="shared" si="10"/>
        <v>Friday</v>
      </c>
    </row>
    <row r="692" spans="1:6" x14ac:dyDescent="0.45">
      <c r="A692" t="s">
        <v>88</v>
      </c>
      <c r="B692">
        <v>7.22</v>
      </c>
      <c r="C692" t="s">
        <v>58</v>
      </c>
      <c r="D692" t="str">
        <f>VLOOKUP(C692,Consolidated_Location_Table!$B$2:$C$29,2,)</f>
        <v>2455 Paces Ferry Rd SE. Atlanta, GA, 30339</v>
      </c>
      <c r="E692" t="s">
        <v>213</v>
      </c>
      <c r="F692" t="str">
        <f t="shared" si="10"/>
        <v>Saturday</v>
      </c>
    </row>
    <row r="693" spans="1:6" x14ac:dyDescent="0.45">
      <c r="A693" t="s">
        <v>88</v>
      </c>
      <c r="B693">
        <v>5.99</v>
      </c>
      <c r="C693" t="s">
        <v>61</v>
      </c>
      <c r="D693" t="str">
        <f>VLOOKUP(C693,Consolidated_Location_Table!$B$2:$C$29,2,)</f>
        <v>1000 Lowe's Blvd. Mooresville, NC, 28117</v>
      </c>
      <c r="E693" t="s">
        <v>213</v>
      </c>
      <c r="F693" t="str">
        <f t="shared" si="10"/>
        <v>Saturday</v>
      </c>
    </row>
    <row r="694" spans="1:6" x14ac:dyDescent="0.45">
      <c r="A694" t="s">
        <v>88</v>
      </c>
      <c r="B694">
        <v>4.8600000000000003</v>
      </c>
      <c r="C694" t="s">
        <v>57</v>
      </c>
      <c r="D694" t="str">
        <f>VLOOKUP(C694,Consolidated_Location_Table!$B$2:$C$29,2,)</f>
        <v>1290 N Hobbie Ave. Kankakee, Illinois, 60901</v>
      </c>
      <c r="E694" t="s">
        <v>213</v>
      </c>
      <c r="F694" t="str">
        <f t="shared" si="10"/>
        <v>Saturday</v>
      </c>
    </row>
    <row r="695" spans="1:6" x14ac:dyDescent="0.45">
      <c r="A695" t="s">
        <v>88</v>
      </c>
      <c r="B695">
        <v>5.88</v>
      </c>
      <c r="C695" t="s">
        <v>69</v>
      </c>
      <c r="D695" t="str">
        <f>VLOOKUP(C695,Consolidated_Location_Table!$B$2:$C$29,2,)</f>
        <v>6260 Abbott Dr. Omaha, Nebraska, 68110</v>
      </c>
      <c r="E695" t="s">
        <v>213</v>
      </c>
      <c r="F695" t="str">
        <f t="shared" si="10"/>
        <v>Saturday</v>
      </c>
    </row>
    <row r="696" spans="1:6" x14ac:dyDescent="0.45">
      <c r="A696" t="s">
        <v>88</v>
      </c>
      <c r="B696">
        <v>5.88</v>
      </c>
      <c r="C696" t="s">
        <v>55</v>
      </c>
      <c r="D696" t="str">
        <f>VLOOKUP(C696,Consolidated_Location_Table!$B$2:$C$29,2,)</f>
        <v>4601 Bulls Bay Hwy #100. Jacksonville, FL, 32219</v>
      </c>
      <c r="E696" t="s">
        <v>213</v>
      </c>
      <c r="F696" t="str">
        <f t="shared" si="10"/>
        <v>Saturday</v>
      </c>
    </row>
    <row r="697" spans="1:6" x14ac:dyDescent="0.45">
      <c r="A697" t="s">
        <v>88</v>
      </c>
      <c r="B697">
        <v>7.24</v>
      </c>
      <c r="C697" t="s">
        <v>63</v>
      </c>
      <c r="D697" t="str">
        <f>VLOOKUP(C697,Consolidated_Location_Table!$B$2:$C$29,2,)</f>
        <v>4777 Menard Drive. Eau Claire, Wisconsin, 54703</v>
      </c>
      <c r="E697" t="s">
        <v>213</v>
      </c>
      <c r="F697" t="str">
        <f t="shared" si="10"/>
        <v>Saturday</v>
      </c>
    </row>
    <row r="698" spans="1:6" x14ac:dyDescent="0.45">
      <c r="A698" t="s">
        <v>90</v>
      </c>
      <c r="B698">
        <v>11.91</v>
      </c>
      <c r="C698" t="s">
        <v>58</v>
      </c>
      <c r="D698" t="str">
        <f>VLOOKUP(C698,Consolidated_Location_Table!$B$2:$C$29,2,)</f>
        <v>2455 Paces Ferry Rd SE. Atlanta, GA, 30339</v>
      </c>
      <c r="E698" t="s">
        <v>214</v>
      </c>
      <c r="F698" t="str">
        <f t="shared" si="10"/>
        <v>Saturday</v>
      </c>
    </row>
    <row r="699" spans="1:6" x14ac:dyDescent="0.45">
      <c r="A699" t="s">
        <v>90</v>
      </c>
      <c r="B699">
        <v>10.47</v>
      </c>
      <c r="C699" t="s">
        <v>55</v>
      </c>
      <c r="D699" t="str">
        <f>VLOOKUP(C699,Consolidated_Location_Table!$B$2:$C$29,2,)</f>
        <v>4601 Bulls Bay Hwy #100. Jacksonville, FL, 32219</v>
      </c>
      <c r="E699" t="s">
        <v>214</v>
      </c>
      <c r="F699" t="str">
        <f t="shared" si="10"/>
        <v>Saturday</v>
      </c>
    </row>
    <row r="700" spans="1:6" x14ac:dyDescent="0.45">
      <c r="A700" t="s">
        <v>90</v>
      </c>
      <c r="B700">
        <v>8.6</v>
      </c>
      <c r="C700" t="s">
        <v>57</v>
      </c>
      <c r="D700" t="str">
        <f>VLOOKUP(C700,Consolidated_Location_Table!$B$2:$C$29,2,)</f>
        <v>1290 N Hobbie Ave. Kankakee, Illinois, 60901</v>
      </c>
      <c r="E700" t="s">
        <v>214</v>
      </c>
      <c r="F700" t="str">
        <f t="shared" si="10"/>
        <v>Saturday</v>
      </c>
    </row>
    <row r="701" spans="1:6" x14ac:dyDescent="0.45">
      <c r="A701" t="s">
        <v>73</v>
      </c>
      <c r="B701">
        <v>20.62</v>
      </c>
      <c r="C701" t="s">
        <v>58</v>
      </c>
      <c r="D701" t="str">
        <f>VLOOKUP(C701,Consolidated_Location_Table!$B$2:$C$29,2,)</f>
        <v>2455 Paces Ferry Rd SE. Atlanta, GA, 30339</v>
      </c>
      <c r="E701" t="s">
        <v>214</v>
      </c>
      <c r="F701" t="str">
        <f t="shared" si="10"/>
        <v>Saturday</v>
      </c>
    </row>
    <row r="702" spans="1:6" x14ac:dyDescent="0.45">
      <c r="A702" t="s">
        <v>73</v>
      </c>
      <c r="B702">
        <v>17.55</v>
      </c>
      <c r="C702" t="s">
        <v>71</v>
      </c>
      <c r="D702" t="str">
        <f>VLOOKUP(C702,Consolidated_Location_Table!$B$2:$C$29,2,)</f>
        <v>28 Biopolis Road. Singapore, 138568</v>
      </c>
      <c r="E702" t="s">
        <v>214</v>
      </c>
      <c r="F702" t="str">
        <f t="shared" si="10"/>
        <v>Saturday</v>
      </c>
    </row>
    <row r="703" spans="1:6" x14ac:dyDescent="0.45">
      <c r="A703" t="s">
        <v>93</v>
      </c>
      <c r="B703">
        <v>3.98</v>
      </c>
      <c r="C703" t="s">
        <v>58</v>
      </c>
      <c r="D703" t="str">
        <f>VLOOKUP(C703,Consolidated_Location_Table!$B$2:$C$29,2,)</f>
        <v>2455 Paces Ferry Rd SE. Atlanta, GA, 30339</v>
      </c>
      <c r="E703" t="s">
        <v>214</v>
      </c>
      <c r="F703" t="str">
        <f t="shared" si="10"/>
        <v>Saturday</v>
      </c>
    </row>
    <row r="704" spans="1:6" x14ac:dyDescent="0.45">
      <c r="A704" t="s">
        <v>93</v>
      </c>
      <c r="B704">
        <v>8.5399999999999991</v>
      </c>
      <c r="C704" t="s">
        <v>49</v>
      </c>
      <c r="D704" t="str">
        <f>VLOOKUP(C704,Consolidated_Location_Table!$B$2:$C$29,2,)</f>
        <v>410 Terry Ave N. Seattle, WA, 98109</v>
      </c>
      <c r="E704" t="s">
        <v>214</v>
      </c>
      <c r="F704" t="str">
        <f t="shared" si="10"/>
        <v>Saturday</v>
      </c>
    </row>
    <row r="705" spans="1:6" x14ac:dyDescent="0.45">
      <c r="A705" t="s">
        <v>93</v>
      </c>
      <c r="B705">
        <v>2.29</v>
      </c>
      <c r="C705" t="s">
        <v>71</v>
      </c>
      <c r="D705" t="str">
        <f>VLOOKUP(C705,Consolidated_Location_Table!$B$2:$C$29,2,)</f>
        <v>28 Biopolis Road. Singapore, 138568</v>
      </c>
      <c r="E705" t="s">
        <v>214</v>
      </c>
      <c r="F705" t="str">
        <f t="shared" si="10"/>
        <v>Saturday</v>
      </c>
    </row>
    <row r="706" spans="1:6" x14ac:dyDescent="0.45">
      <c r="A706" t="s">
        <v>95</v>
      </c>
      <c r="B706">
        <v>2.98</v>
      </c>
      <c r="C706" t="s">
        <v>58</v>
      </c>
      <c r="D706" t="str">
        <f>VLOOKUP(C706,Consolidated_Location_Table!$B$2:$C$29,2,)</f>
        <v>2455 Paces Ferry Rd SE. Atlanta, GA, 30339</v>
      </c>
      <c r="E706" t="s">
        <v>214</v>
      </c>
      <c r="F706" t="str">
        <f t="shared" ref="F706:F769" si="11">TEXT(E706,"dddd")</f>
        <v>Saturday</v>
      </c>
    </row>
    <row r="707" spans="1:6" x14ac:dyDescent="0.45">
      <c r="A707" t="s">
        <v>95</v>
      </c>
      <c r="B707">
        <v>3.66</v>
      </c>
      <c r="C707" t="s">
        <v>69</v>
      </c>
      <c r="D707" t="str">
        <f>VLOOKUP(C707,Consolidated_Location_Table!$B$2:$C$29,2,)</f>
        <v>6260 Abbott Dr. Omaha, Nebraska, 68110</v>
      </c>
      <c r="E707" t="s">
        <v>214</v>
      </c>
      <c r="F707" t="str">
        <f t="shared" si="11"/>
        <v>Saturday</v>
      </c>
    </row>
    <row r="708" spans="1:6" x14ac:dyDescent="0.45">
      <c r="A708" t="s">
        <v>95</v>
      </c>
      <c r="B708">
        <v>5.99</v>
      </c>
      <c r="C708" t="s">
        <v>61</v>
      </c>
      <c r="D708" t="str">
        <f>VLOOKUP(C708,Consolidated_Location_Table!$B$2:$C$29,2,)</f>
        <v>1000 Lowe's Blvd. Mooresville, NC, 28117</v>
      </c>
      <c r="E708" t="s">
        <v>214</v>
      </c>
      <c r="F708" t="str">
        <f t="shared" si="11"/>
        <v>Saturday</v>
      </c>
    </row>
    <row r="709" spans="1:6" x14ac:dyDescent="0.45">
      <c r="A709" t="s">
        <v>95</v>
      </c>
      <c r="B709">
        <v>2.98</v>
      </c>
      <c r="C709" t="s">
        <v>64</v>
      </c>
      <c r="D709" t="str">
        <f>VLOOKUP(C709,Consolidated_Location_Table!$B$2:$C$29,2,)</f>
        <v>651 Brannan St. San Francisco, CA, 94107</v>
      </c>
      <c r="E709" t="s">
        <v>214</v>
      </c>
      <c r="F709" t="str">
        <f t="shared" si="11"/>
        <v>Saturday</v>
      </c>
    </row>
    <row r="710" spans="1:6" x14ac:dyDescent="0.45">
      <c r="A710" t="s">
        <v>97</v>
      </c>
      <c r="B710">
        <v>1.1499999999999999</v>
      </c>
      <c r="C710" t="s">
        <v>58</v>
      </c>
      <c r="D710" t="str">
        <f>VLOOKUP(C710,Consolidated_Location_Table!$B$2:$C$29,2,)</f>
        <v>2455 Paces Ferry Rd SE. Atlanta, GA, 30339</v>
      </c>
      <c r="E710" t="s">
        <v>214</v>
      </c>
      <c r="F710" t="str">
        <f t="shared" si="11"/>
        <v>Saturday</v>
      </c>
    </row>
    <row r="711" spans="1:6" x14ac:dyDescent="0.45">
      <c r="A711" t="s">
        <v>99</v>
      </c>
      <c r="B711">
        <v>3.98</v>
      </c>
      <c r="C711" t="s">
        <v>58</v>
      </c>
      <c r="D711" t="str">
        <f>VLOOKUP(C711,Consolidated_Location_Table!$B$2:$C$29,2,)</f>
        <v>2455 Paces Ferry Rd SE. Atlanta, GA, 30339</v>
      </c>
      <c r="E711" t="s">
        <v>214</v>
      </c>
      <c r="F711" t="str">
        <f t="shared" si="11"/>
        <v>Saturday</v>
      </c>
    </row>
    <row r="712" spans="1:6" x14ac:dyDescent="0.45">
      <c r="A712" t="s">
        <v>99</v>
      </c>
      <c r="B712">
        <v>8.5399999999999991</v>
      </c>
      <c r="C712" t="s">
        <v>49</v>
      </c>
      <c r="D712" t="str">
        <f>VLOOKUP(C712,Consolidated_Location_Table!$B$2:$C$29,2,)</f>
        <v>410 Terry Ave N. Seattle, WA, 98109</v>
      </c>
      <c r="E712" t="s">
        <v>214</v>
      </c>
      <c r="F712" t="str">
        <f t="shared" si="11"/>
        <v>Saturday</v>
      </c>
    </row>
    <row r="713" spans="1:6" x14ac:dyDescent="0.45">
      <c r="A713" t="s">
        <v>99</v>
      </c>
      <c r="B713">
        <v>5.99</v>
      </c>
      <c r="C713" t="s">
        <v>61</v>
      </c>
      <c r="D713" t="str">
        <f>VLOOKUP(C713,Consolidated_Location_Table!$B$2:$C$29,2,)</f>
        <v>1000 Lowe's Blvd. Mooresville, NC, 28117</v>
      </c>
      <c r="E713" t="s">
        <v>214</v>
      </c>
      <c r="F713" t="str">
        <f t="shared" si="11"/>
        <v>Saturday</v>
      </c>
    </row>
    <row r="714" spans="1:6" x14ac:dyDescent="0.45">
      <c r="A714" t="s">
        <v>99</v>
      </c>
      <c r="B714">
        <v>2.1</v>
      </c>
      <c r="C714" t="s">
        <v>71</v>
      </c>
      <c r="D714" t="str">
        <f>VLOOKUP(C714,Consolidated_Location_Table!$B$2:$C$29,2,)</f>
        <v>28 Biopolis Road. Singapore, 138568</v>
      </c>
      <c r="E714" t="s">
        <v>214</v>
      </c>
      <c r="F714" t="str">
        <f t="shared" si="11"/>
        <v>Saturday</v>
      </c>
    </row>
    <row r="715" spans="1:6" x14ac:dyDescent="0.45">
      <c r="A715" t="s">
        <v>99</v>
      </c>
      <c r="B715">
        <v>9.99</v>
      </c>
      <c r="C715" t="s">
        <v>56</v>
      </c>
      <c r="D715" t="str">
        <f>VLOOKUP(C715,Consolidated_Location_Table!$B$2:$C$29,2,)</f>
        <v>2025 Hamilton Avenue. San Jose, California, 95125</v>
      </c>
      <c r="E715" t="s">
        <v>214</v>
      </c>
      <c r="F715" t="str">
        <f t="shared" si="11"/>
        <v>Saturday</v>
      </c>
    </row>
    <row r="716" spans="1:6" x14ac:dyDescent="0.45">
      <c r="A716" t="s">
        <v>101</v>
      </c>
      <c r="B716">
        <v>4.5999999999999996</v>
      </c>
      <c r="C716" t="s">
        <v>58</v>
      </c>
      <c r="D716" t="str">
        <f>VLOOKUP(C716,Consolidated_Location_Table!$B$2:$C$29,2,)</f>
        <v>2455 Paces Ferry Rd SE. Atlanta, GA, 30339</v>
      </c>
      <c r="E716" t="s">
        <v>214</v>
      </c>
      <c r="F716" t="str">
        <f t="shared" si="11"/>
        <v>Saturday</v>
      </c>
    </row>
    <row r="717" spans="1:6" x14ac:dyDescent="0.45">
      <c r="A717" t="s">
        <v>101</v>
      </c>
      <c r="B717">
        <v>5.99</v>
      </c>
      <c r="C717" t="s">
        <v>61</v>
      </c>
      <c r="D717" t="str">
        <f>VLOOKUP(C717,Consolidated_Location_Table!$B$2:$C$29,2,)</f>
        <v>1000 Lowe's Blvd. Mooresville, NC, 28117</v>
      </c>
      <c r="E717" t="s">
        <v>214</v>
      </c>
      <c r="F717" t="str">
        <f t="shared" si="11"/>
        <v>Saturday</v>
      </c>
    </row>
    <row r="718" spans="1:6" x14ac:dyDescent="0.45">
      <c r="A718" t="s">
        <v>101</v>
      </c>
      <c r="B718">
        <v>20</v>
      </c>
      <c r="C718" t="s">
        <v>49</v>
      </c>
      <c r="D718" t="str">
        <f>VLOOKUP(C718,Consolidated_Location_Table!$B$2:$C$29,2,)</f>
        <v>410 Terry Ave N. Seattle, WA, 98109</v>
      </c>
      <c r="E718" t="s">
        <v>214</v>
      </c>
      <c r="F718" t="str">
        <f t="shared" si="11"/>
        <v>Saturday</v>
      </c>
    </row>
    <row r="719" spans="1:6" x14ac:dyDescent="0.45">
      <c r="A719" t="s">
        <v>101</v>
      </c>
      <c r="B719">
        <v>6.45</v>
      </c>
      <c r="C719" t="s">
        <v>54</v>
      </c>
      <c r="D719" t="str">
        <f>VLOOKUP(C719,Consolidated_Location_Table!$B$2:$C$29,2,)</f>
        <v>1835 E Hallandale Bch 264 Hallandale. Beach, FL, 33009</v>
      </c>
      <c r="E719" t="s">
        <v>214</v>
      </c>
      <c r="F719" t="str">
        <f t="shared" si="11"/>
        <v>Saturday</v>
      </c>
    </row>
    <row r="720" spans="1:6" x14ac:dyDescent="0.45">
      <c r="A720" t="s">
        <v>103</v>
      </c>
      <c r="B720">
        <v>1.6</v>
      </c>
      <c r="C720" t="s">
        <v>58</v>
      </c>
      <c r="D720" t="str">
        <f>VLOOKUP(C720,Consolidated_Location_Table!$B$2:$C$29,2,)</f>
        <v>2455 Paces Ferry Rd SE. Atlanta, GA, 30339</v>
      </c>
      <c r="E720" t="s">
        <v>214</v>
      </c>
      <c r="F720" t="str">
        <f t="shared" si="11"/>
        <v>Saturday</v>
      </c>
    </row>
    <row r="721" spans="1:6" x14ac:dyDescent="0.45">
      <c r="A721" t="s">
        <v>105</v>
      </c>
      <c r="B721">
        <v>114</v>
      </c>
      <c r="C721" t="s">
        <v>49</v>
      </c>
      <c r="D721" t="str">
        <f>VLOOKUP(C721,Consolidated_Location_Table!$B$2:$C$29,2,)</f>
        <v>410 Terry Ave N. Seattle, WA, 98109</v>
      </c>
      <c r="E721" t="s">
        <v>214</v>
      </c>
      <c r="F721" t="str">
        <f t="shared" si="11"/>
        <v>Saturday</v>
      </c>
    </row>
    <row r="722" spans="1:6" x14ac:dyDescent="0.45">
      <c r="A722" t="s">
        <v>105</v>
      </c>
      <c r="B722">
        <v>118</v>
      </c>
      <c r="C722" t="s">
        <v>61</v>
      </c>
      <c r="D722" t="str">
        <f>VLOOKUP(C722,Consolidated_Location_Table!$B$2:$C$29,2,)</f>
        <v>1000 Lowe's Blvd. Mooresville, NC, 28117</v>
      </c>
      <c r="E722" t="s">
        <v>214</v>
      </c>
      <c r="F722" t="str">
        <f t="shared" si="11"/>
        <v>Saturday</v>
      </c>
    </row>
    <row r="723" spans="1:6" x14ac:dyDescent="0.45">
      <c r="A723" t="s">
        <v>105</v>
      </c>
      <c r="B723">
        <v>111.07</v>
      </c>
      <c r="C723" t="s">
        <v>56</v>
      </c>
      <c r="D723" t="str">
        <f>VLOOKUP(C723,Consolidated_Location_Table!$B$2:$C$29,2,)</f>
        <v>2025 Hamilton Avenue. San Jose, California, 95125</v>
      </c>
      <c r="E723" t="s">
        <v>214</v>
      </c>
      <c r="F723" t="str">
        <f t="shared" si="11"/>
        <v>Saturday</v>
      </c>
    </row>
    <row r="724" spans="1:6" x14ac:dyDescent="0.45">
      <c r="A724" t="s">
        <v>105</v>
      </c>
      <c r="B724">
        <v>84.99</v>
      </c>
      <c r="C724" t="s">
        <v>59</v>
      </c>
      <c r="D724" t="str">
        <f>VLOOKUP(C724,Consolidated_Location_Table!$B$2:$C$29,2,)</f>
        <v>1200 E Us Hwy 169. Grand Rapids, Minnesota, 55744</v>
      </c>
      <c r="E724" t="s">
        <v>214</v>
      </c>
      <c r="F724" t="str">
        <f t="shared" si="11"/>
        <v>Saturday</v>
      </c>
    </row>
    <row r="725" spans="1:6" x14ac:dyDescent="0.45">
      <c r="A725" t="s">
        <v>107</v>
      </c>
      <c r="B725">
        <v>158</v>
      </c>
      <c r="C725" t="s">
        <v>58</v>
      </c>
      <c r="D725" t="str">
        <f>VLOOKUP(C725,Consolidated_Location_Table!$B$2:$C$29,2,)</f>
        <v>2455 Paces Ferry Rd SE. Atlanta, GA, 30339</v>
      </c>
      <c r="E725" t="s">
        <v>214</v>
      </c>
      <c r="F725" t="str">
        <f t="shared" si="11"/>
        <v>Saturday</v>
      </c>
    </row>
    <row r="726" spans="1:6" x14ac:dyDescent="0.45">
      <c r="A726" t="s">
        <v>107</v>
      </c>
      <c r="B726">
        <v>159</v>
      </c>
      <c r="C726" t="s">
        <v>61</v>
      </c>
      <c r="D726" t="str">
        <f>VLOOKUP(C726,Consolidated_Location_Table!$B$2:$C$29,2,)</f>
        <v>1000 Lowe's Blvd. Mooresville, NC, 28117</v>
      </c>
      <c r="E726" t="s">
        <v>214</v>
      </c>
      <c r="F726" t="str">
        <f t="shared" si="11"/>
        <v>Saturday</v>
      </c>
    </row>
    <row r="727" spans="1:6" x14ac:dyDescent="0.45">
      <c r="A727" t="s">
        <v>107</v>
      </c>
      <c r="B727">
        <v>159</v>
      </c>
      <c r="C727" t="s">
        <v>64</v>
      </c>
      <c r="D727" t="str">
        <f>VLOOKUP(C727,Consolidated_Location_Table!$B$2:$C$29,2,)</f>
        <v>651 Brannan St. San Francisco, CA, 94107</v>
      </c>
      <c r="E727" t="s">
        <v>214</v>
      </c>
      <c r="F727" t="str">
        <f t="shared" si="11"/>
        <v>Saturday</v>
      </c>
    </row>
    <row r="728" spans="1:6" x14ac:dyDescent="0.45">
      <c r="A728" t="s">
        <v>109</v>
      </c>
      <c r="B728">
        <v>149</v>
      </c>
      <c r="C728" t="s">
        <v>58</v>
      </c>
      <c r="D728" t="str">
        <f>VLOOKUP(C728,Consolidated_Location_Table!$B$2:$C$29,2,)</f>
        <v>2455 Paces Ferry Rd SE. Atlanta, GA, 30339</v>
      </c>
      <c r="E728" t="s">
        <v>214</v>
      </c>
      <c r="F728" t="str">
        <f t="shared" si="11"/>
        <v>Saturday</v>
      </c>
    </row>
    <row r="729" spans="1:6" x14ac:dyDescent="0.45">
      <c r="A729" t="s">
        <v>109</v>
      </c>
      <c r="B729">
        <v>149</v>
      </c>
      <c r="C729" t="s">
        <v>61</v>
      </c>
      <c r="D729" t="str">
        <f>VLOOKUP(C729,Consolidated_Location_Table!$B$2:$C$29,2,)</f>
        <v>1000 Lowe's Blvd. Mooresville, NC, 28117</v>
      </c>
      <c r="E729" t="s">
        <v>214</v>
      </c>
      <c r="F729" t="str">
        <f t="shared" si="11"/>
        <v>Saturday</v>
      </c>
    </row>
    <row r="730" spans="1:6" x14ac:dyDescent="0.45">
      <c r="A730" t="s">
        <v>111</v>
      </c>
      <c r="B730">
        <v>279</v>
      </c>
      <c r="C730" t="s">
        <v>58</v>
      </c>
      <c r="D730" t="str">
        <f>VLOOKUP(C730,Consolidated_Location_Table!$B$2:$C$29,2,)</f>
        <v>2455 Paces Ferry Rd SE. Atlanta, GA, 30339</v>
      </c>
      <c r="E730" t="s">
        <v>214</v>
      </c>
      <c r="F730" t="str">
        <f t="shared" si="11"/>
        <v>Saturday</v>
      </c>
    </row>
    <row r="731" spans="1:6" x14ac:dyDescent="0.45">
      <c r="A731" t="s">
        <v>111</v>
      </c>
      <c r="B731">
        <v>289</v>
      </c>
      <c r="C731" t="s">
        <v>61</v>
      </c>
      <c r="D731" t="str">
        <f>VLOOKUP(C731,Consolidated_Location_Table!$B$2:$C$29,2,)</f>
        <v>1000 Lowe's Blvd. Mooresville, NC, 28117</v>
      </c>
      <c r="E731" t="s">
        <v>214</v>
      </c>
      <c r="F731" t="str">
        <f t="shared" si="11"/>
        <v>Saturday</v>
      </c>
    </row>
    <row r="732" spans="1:6" x14ac:dyDescent="0.45">
      <c r="A732" t="s">
        <v>113</v>
      </c>
      <c r="B732">
        <v>614.28</v>
      </c>
      <c r="C732" t="s">
        <v>49</v>
      </c>
      <c r="D732" t="str">
        <f>VLOOKUP(C732,Consolidated_Location_Table!$B$2:$C$29,2,)</f>
        <v>410 Terry Ave N. Seattle, WA, 98109</v>
      </c>
      <c r="E732" t="s">
        <v>214</v>
      </c>
      <c r="F732" t="str">
        <f t="shared" si="11"/>
        <v>Saturday</v>
      </c>
    </row>
    <row r="733" spans="1:6" x14ac:dyDescent="0.45">
      <c r="A733" t="s">
        <v>113</v>
      </c>
      <c r="B733">
        <v>1047.78</v>
      </c>
      <c r="C733" t="s">
        <v>56</v>
      </c>
      <c r="D733" t="str">
        <f>VLOOKUP(C733,Consolidated_Location_Table!$B$2:$C$29,2,)</f>
        <v>2025 Hamilton Avenue. San Jose, California, 95125</v>
      </c>
      <c r="E733" t="s">
        <v>214</v>
      </c>
      <c r="F733" t="str">
        <f t="shared" si="11"/>
        <v>Saturday</v>
      </c>
    </row>
    <row r="734" spans="1:6" x14ac:dyDescent="0.45">
      <c r="A734" t="s">
        <v>115</v>
      </c>
      <c r="B734">
        <v>409</v>
      </c>
      <c r="C734" t="s">
        <v>58</v>
      </c>
      <c r="D734" t="str">
        <f>VLOOKUP(C734,Consolidated_Location_Table!$B$2:$C$29,2,)</f>
        <v>2455 Paces Ferry Rd SE. Atlanta, GA, 30339</v>
      </c>
      <c r="E734" t="s">
        <v>214</v>
      </c>
      <c r="F734" t="str">
        <f t="shared" si="11"/>
        <v>Saturday</v>
      </c>
    </row>
    <row r="735" spans="1:6" x14ac:dyDescent="0.45">
      <c r="A735" t="s">
        <v>115</v>
      </c>
      <c r="B735">
        <v>470.43</v>
      </c>
      <c r="C735" t="s">
        <v>49</v>
      </c>
      <c r="D735" t="str">
        <f>VLOOKUP(C735,Consolidated_Location_Table!$B$2:$C$29,2,)</f>
        <v>410 Terry Ave N. Seattle, WA, 98109</v>
      </c>
      <c r="E735" t="s">
        <v>214</v>
      </c>
      <c r="F735" t="str">
        <f t="shared" si="11"/>
        <v>Saturday</v>
      </c>
    </row>
    <row r="736" spans="1:6" x14ac:dyDescent="0.45">
      <c r="A736" t="s">
        <v>115</v>
      </c>
      <c r="B736">
        <v>344.99</v>
      </c>
      <c r="C736" t="s">
        <v>211</v>
      </c>
      <c r="D736" t="str">
        <f>VLOOKUP(C736,Consolidated_Location_Table!$B$2:$C$29,2,)</f>
        <v>1917 S Avenue B. Yuma, AZ, 85364</v>
      </c>
      <c r="E736" t="s">
        <v>214</v>
      </c>
      <c r="F736" t="str">
        <f t="shared" si="11"/>
        <v>Saturday</v>
      </c>
    </row>
    <row r="737" spans="1:6" x14ac:dyDescent="0.45">
      <c r="A737" t="s">
        <v>115</v>
      </c>
      <c r="B737">
        <v>445.81</v>
      </c>
      <c r="C737" t="s">
        <v>56</v>
      </c>
      <c r="D737" t="str">
        <f>VLOOKUP(C737,Consolidated_Location_Table!$B$2:$C$29,2,)</f>
        <v>2025 Hamilton Avenue. San Jose, California, 95125</v>
      </c>
      <c r="E737" t="s">
        <v>214</v>
      </c>
      <c r="F737" t="str">
        <f t="shared" si="11"/>
        <v>Saturday</v>
      </c>
    </row>
    <row r="738" spans="1:6" x14ac:dyDescent="0.45">
      <c r="A738" t="s">
        <v>117</v>
      </c>
      <c r="B738">
        <v>156</v>
      </c>
      <c r="C738" t="s">
        <v>58</v>
      </c>
      <c r="D738" t="str">
        <f>VLOOKUP(C738,Consolidated_Location_Table!$B$2:$C$29,2,)</f>
        <v>2455 Paces Ferry Rd SE. Atlanta, GA, 30339</v>
      </c>
      <c r="E738" t="s">
        <v>214</v>
      </c>
      <c r="F738" t="str">
        <f t="shared" si="11"/>
        <v>Saturday</v>
      </c>
    </row>
    <row r="739" spans="1:6" x14ac:dyDescent="0.45">
      <c r="A739" t="s">
        <v>117</v>
      </c>
      <c r="B739">
        <v>155.99</v>
      </c>
      <c r="C739" t="s">
        <v>49</v>
      </c>
      <c r="D739" t="str">
        <f>VLOOKUP(C739,Consolidated_Location_Table!$B$2:$C$29,2,)</f>
        <v>410 Terry Ave N. Seattle, WA, 98109</v>
      </c>
      <c r="E739" t="s">
        <v>214</v>
      </c>
      <c r="F739" t="str">
        <f t="shared" si="11"/>
        <v>Saturday</v>
      </c>
    </row>
    <row r="740" spans="1:6" x14ac:dyDescent="0.45">
      <c r="A740" t="s">
        <v>117</v>
      </c>
      <c r="B740">
        <v>165</v>
      </c>
      <c r="C740" t="s">
        <v>72</v>
      </c>
      <c r="D740" t="str">
        <f>VLOOKUP(C740,Consolidated_Location_Table!$B$2:$C$29,2,)</f>
        <v>1431 7th St Ste 204. Santa Monica, California, 90401</v>
      </c>
      <c r="E740" t="s">
        <v>214</v>
      </c>
      <c r="F740" t="str">
        <f t="shared" si="11"/>
        <v>Saturday</v>
      </c>
    </row>
    <row r="741" spans="1:6" x14ac:dyDescent="0.45">
      <c r="A741" t="s">
        <v>88</v>
      </c>
      <c r="B741">
        <v>7.22</v>
      </c>
      <c r="C741" t="s">
        <v>58</v>
      </c>
      <c r="D741" t="str">
        <f>VLOOKUP(C741,Consolidated_Location_Table!$B$2:$C$29,2,)</f>
        <v>2455 Paces Ferry Rd SE. Atlanta, GA, 30339</v>
      </c>
      <c r="E741" t="s">
        <v>216</v>
      </c>
      <c r="F741" t="str">
        <f t="shared" si="11"/>
        <v>Sunday</v>
      </c>
    </row>
    <row r="742" spans="1:6" x14ac:dyDescent="0.45">
      <c r="A742" t="s">
        <v>88</v>
      </c>
      <c r="B742">
        <v>5.99</v>
      </c>
      <c r="C742" t="s">
        <v>61</v>
      </c>
      <c r="D742" t="str">
        <f>VLOOKUP(C742,Consolidated_Location_Table!$B$2:$C$29,2,)</f>
        <v>1000 Lowe's Blvd. Mooresville, NC, 28117</v>
      </c>
      <c r="E742" t="s">
        <v>216</v>
      </c>
      <c r="F742" t="str">
        <f t="shared" si="11"/>
        <v>Sunday</v>
      </c>
    </row>
    <row r="743" spans="1:6" x14ac:dyDescent="0.45">
      <c r="A743" t="s">
        <v>88</v>
      </c>
      <c r="B743">
        <v>4.8600000000000003</v>
      </c>
      <c r="C743" t="s">
        <v>57</v>
      </c>
      <c r="D743" t="str">
        <f>VLOOKUP(C743,Consolidated_Location_Table!$B$2:$C$29,2,)</f>
        <v>1290 N Hobbie Ave. Kankakee, Illinois, 60901</v>
      </c>
      <c r="E743" t="s">
        <v>216</v>
      </c>
      <c r="F743" t="str">
        <f t="shared" si="11"/>
        <v>Sunday</v>
      </c>
    </row>
    <row r="744" spans="1:6" x14ac:dyDescent="0.45">
      <c r="A744" t="s">
        <v>88</v>
      </c>
      <c r="B744">
        <v>5.88</v>
      </c>
      <c r="C744" t="s">
        <v>69</v>
      </c>
      <c r="D744" t="str">
        <f>VLOOKUP(C744,Consolidated_Location_Table!$B$2:$C$29,2,)</f>
        <v>6260 Abbott Dr. Omaha, Nebraska, 68110</v>
      </c>
      <c r="E744" t="s">
        <v>216</v>
      </c>
      <c r="F744" t="str">
        <f t="shared" si="11"/>
        <v>Sunday</v>
      </c>
    </row>
    <row r="745" spans="1:6" x14ac:dyDescent="0.45">
      <c r="A745" t="s">
        <v>88</v>
      </c>
      <c r="B745">
        <v>5.88</v>
      </c>
      <c r="C745" t="s">
        <v>55</v>
      </c>
      <c r="D745" t="str">
        <f>VLOOKUP(C745,Consolidated_Location_Table!$B$2:$C$29,2,)</f>
        <v>4601 Bulls Bay Hwy #100. Jacksonville, FL, 32219</v>
      </c>
      <c r="E745" t="s">
        <v>216</v>
      </c>
      <c r="F745" t="str">
        <f t="shared" si="11"/>
        <v>Sunday</v>
      </c>
    </row>
    <row r="746" spans="1:6" x14ac:dyDescent="0.45">
      <c r="A746" t="s">
        <v>88</v>
      </c>
      <c r="B746">
        <v>7.24</v>
      </c>
      <c r="C746" t="s">
        <v>63</v>
      </c>
      <c r="D746" t="str">
        <f>VLOOKUP(C746,Consolidated_Location_Table!$B$2:$C$29,2,)</f>
        <v>4777 Menard Drive. Eau Claire, Wisconsin, 54703</v>
      </c>
      <c r="E746" t="s">
        <v>216</v>
      </c>
      <c r="F746" t="str">
        <f t="shared" si="11"/>
        <v>Sunday</v>
      </c>
    </row>
    <row r="747" spans="1:6" x14ac:dyDescent="0.45">
      <c r="A747" t="s">
        <v>90</v>
      </c>
      <c r="B747">
        <v>11.91</v>
      </c>
      <c r="C747" t="s">
        <v>58</v>
      </c>
      <c r="D747" t="str">
        <f>VLOOKUP(C747,Consolidated_Location_Table!$B$2:$C$29,2,)</f>
        <v>2455 Paces Ferry Rd SE. Atlanta, GA, 30339</v>
      </c>
      <c r="E747" t="s">
        <v>216</v>
      </c>
      <c r="F747" t="str">
        <f t="shared" si="11"/>
        <v>Sunday</v>
      </c>
    </row>
    <row r="748" spans="1:6" x14ac:dyDescent="0.45">
      <c r="A748" t="s">
        <v>90</v>
      </c>
      <c r="B748">
        <v>10.47</v>
      </c>
      <c r="C748" t="s">
        <v>55</v>
      </c>
      <c r="D748" t="str">
        <f>VLOOKUP(C748,Consolidated_Location_Table!$B$2:$C$29,2,)</f>
        <v>4601 Bulls Bay Hwy #100. Jacksonville, FL, 32219</v>
      </c>
      <c r="E748" t="s">
        <v>216</v>
      </c>
      <c r="F748" t="str">
        <f t="shared" si="11"/>
        <v>Sunday</v>
      </c>
    </row>
    <row r="749" spans="1:6" x14ac:dyDescent="0.45">
      <c r="A749" t="s">
        <v>90</v>
      </c>
      <c r="B749">
        <v>8.6</v>
      </c>
      <c r="C749" t="s">
        <v>57</v>
      </c>
      <c r="D749" t="str">
        <f>VLOOKUP(C749,Consolidated_Location_Table!$B$2:$C$29,2,)</f>
        <v>1290 N Hobbie Ave. Kankakee, Illinois, 60901</v>
      </c>
      <c r="E749" t="s">
        <v>216</v>
      </c>
      <c r="F749" t="str">
        <f t="shared" si="11"/>
        <v>Sunday</v>
      </c>
    </row>
    <row r="750" spans="1:6" x14ac:dyDescent="0.45">
      <c r="A750" t="s">
        <v>73</v>
      </c>
      <c r="B750">
        <v>20.62</v>
      </c>
      <c r="C750" t="s">
        <v>58</v>
      </c>
      <c r="D750" t="str">
        <f>VLOOKUP(C750,Consolidated_Location_Table!$B$2:$C$29,2,)</f>
        <v>2455 Paces Ferry Rd SE. Atlanta, GA, 30339</v>
      </c>
      <c r="E750" t="s">
        <v>216</v>
      </c>
      <c r="F750" t="str">
        <f t="shared" si="11"/>
        <v>Sunday</v>
      </c>
    </row>
    <row r="751" spans="1:6" x14ac:dyDescent="0.45">
      <c r="A751" t="s">
        <v>73</v>
      </c>
      <c r="B751">
        <v>17.55</v>
      </c>
      <c r="C751" t="s">
        <v>71</v>
      </c>
      <c r="D751" t="str">
        <f>VLOOKUP(C751,Consolidated_Location_Table!$B$2:$C$29,2,)</f>
        <v>28 Biopolis Road. Singapore, 138568</v>
      </c>
      <c r="E751" t="s">
        <v>216</v>
      </c>
      <c r="F751" t="str">
        <f t="shared" si="11"/>
        <v>Sunday</v>
      </c>
    </row>
    <row r="752" spans="1:6" x14ac:dyDescent="0.45">
      <c r="A752" t="s">
        <v>93</v>
      </c>
      <c r="B752">
        <v>3.98</v>
      </c>
      <c r="C752" t="s">
        <v>58</v>
      </c>
      <c r="D752" t="str">
        <f>VLOOKUP(C752,Consolidated_Location_Table!$B$2:$C$29,2,)</f>
        <v>2455 Paces Ferry Rd SE. Atlanta, GA, 30339</v>
      </c>
      <c r="E752" t="s">
        <v>216</v>
      </c>
      <c r="F752" t="str">
        <f t="shared" si="11"/>
        <v>Sunday</v>
      </c>
    </row>
    <row r="753" spans="1:6" x14ac:dyDescent="0.45">
      <c r="A753" t="s">
        <v>93</v>
      </c>
      <c r="B753">
        <v>8.5399999999999991</v>
      </c>
      <c r="C753" t="s">
        <v>49</v>
      </c>
      <c r="D753" t="str">
        <f>VLOOKUP(C753,Consolidated_Location_Table!$B$2:$C$29,2,)</f>
        <v>410 Terry Ave N. Seattle, WA, 98109</v>
      </c>
      <c r="E753" t="s">
        <v>216</v>
      </c>
      <c r="F753" t="str">
        <f t="shared" si="11"/>
        <v>Sunday</v>
      </c>
    </row>
    <row r="754" spans="1:6" x14ac:dyDescent="0.45">
      <c r="A754" t="s">
        <v>95</v>
      </c>
      <c r="B754">
        <v>2.98</v>
      </c>
      <c r="C754" t="s">
        <v>58</v>
      </c>
      <c r="D754" t="str">
        <f>VLOOKUP(C754,Consolidated_Location_Table!$B$2:$C$29,2,)</f>
        <v>2455 Paces Ferry Rd SE. Atlanta, GA, 30339</v>
      </c>
      <c r="E754" t="s">
        <v>216</v>
      </c>
      <c r="F754" t="str">
        <f t="shared" si="11"/>
        <v>Sunday</v>
      </c>
    </row>
    <row r="755" spans="1:6" x14ac:dyDescent="0.45">
      <c r="A755" t="s">
        <v>95</v>
      </c>
      <c r="B755">
        <v>3.66</v>
      </c>
      <c r="C755" t="s">
        <v>69</v>
      </c>
      <c r="D755" t="str">
        <f>VLOOKUP(C755,Consolidated_Location_Table!$B$2:$C$29,2,)</f>
        <v>6260 Abbott Dr. Omaha, Nebraska, 68110</v>
      </c>
      <c r="E755" t="s">
        <v>216</v>
      </c>
      <c r="F755" t="str">
        <f t="shared" si="11"/>
        <v>Sunday</v>
      </c>
    </row>
    <row r="756" spans="1:6" x14ac:dyDescent="0.45">
      <c r="A756" t="s">
        <v>95</v>
      </c>
      <c r="B756">
        <v>5.99</v>
      </c>
      <c r="C756" t="s">
        <v>61</v>
      </c>
      <c r="D756" t="str">
        <f>VLOOKUP(C756,Consolidated_Location_Table!$B$2:$C$29,2,)</f>
        <v>1000 Lowe's Blvd. Mooresville, NC, 28117</v>
      </c>
      <c r="E756" t="s">
        <v>216</v>
      </c>
      <c r="F756" t="str">
        <f t="shared" si="11"/>
        <v>Sunday</v>
      </c>
    </row>
    <row r="757" spans="1:6" x14ac:dyDescent="0.45">
      <c r="A757" t="s">
        <v>95</v>
      </c>
      <c r="B757">
        <v>2.98</v>
      </c>
      <c r="C757" t="s">
        <v>64</v>
      </c>
      <c r="D757" t="str">
        <f>VLOOKUP(C757,Consolidated_Location_Table!$B$2:$C$29,2,)</f>
        <v>651 Brannan St. San Francisco, CA, 94107</v>
      </c>
      <c r="E757" t="s">
        <v>216</v>
      </c>
      <c r="F757" t="str">
        <f t="shared" si="11"/>
        <v>Sunday</v>
      </c>
    </row>
    <row r="758" spans="1:6" x14ac:dyDescent="0.45">
      <c r="A758" t="s">
        <v>97</v>
      </c>
      <c r="B758">
        <v>1.1499999999999999</v>
      </c>
      <c r="C758" t="s">
        <v>58</v>
      </c>
      <c r="D758" t="str">
        <f>VLOOKUP(C758,Consolidated_Location_Table!$B$2:$C$29,2,)</f>
        <v>2455 Paces Ferry Rd SE. Atlanta, GA, 30339</v>
      </c>
      <c r="E758" t="s">
        <v>216</v>
      </c>
      <c r="F758" t="str">
        <f t="shared" si="11"/>
        <v>Sunday</v>
      </c>
    </row>
    <row r="759" spans="1:6" x14ac:dyDescent="0.45">
      <c r="A759" t="s">
        <v>99</v>
      </c>
      <c r="B759">
        <v>3.98</v>
      </c>
      <c r="C759" t="s">
        <v>58</v>
      </c>
      <c r="D759" t="str">
        <f>VLOOKUP(C759,Consolidated_Location_Table!$B$2:$C$29,2,)</f>
        <v>2455 Paces Ferry Rd SE. Atlanta, GA, 30339</v>
      </c>
      <c r="E759" t="s">
        <v>216</v>
      </c>
      <c r="F759" t="str">
        <f t="shared" si="11"/>
        <v>Sunday</v>
      </c>
    </row>
    <row r="760" spans="1:6" x14ac:dyDescent="0.45">
      <c r="A760" t="s">
        <v>99</v>
      </c>
      <c r="B760">
        <v>8.5399999999999991</v>
      </c>
      <c r="C760" t="s">
        <v>49</v>
      </c>
      <c r="D760" t="str">
        <f>VLOOKUP(C760,Consolidated_Location_Table!$B$2:$C$29,2,)</f>
        <v>410 Terry Ave N. Seattle, WA, 98109</v>
      </c>
      <c r="E760" t="s">
        <v>216</v>
      </c>
      <c r="F760" t="str">
        <f t="shared" si="11"/>
        <v>Sunday</v>
      </c>
    </row>
    <row r="761" spans="1:6" x14ac:dyDescent="0.45">
      <c r="A761" t="s">
        <v>99</v>
      </c>
      <c r="B761">
        <v>5.99</v>
      </c>
      <c r="C761" t="s">
        <v>61</v>
      </c>
      <c r="D761" t="str">
        <f>VLOOKUP(C761,Consolidated_Location_Table!$B$2:$C$29,2,)</f>
        <v>1000 Lowe's Blvd. Mooresville, NC, 28117</v>
      </c>
      <c r="E761" t="s">
        <v>216</v>
      </c>
      <c r="F761" t="str">
        <f t="shared" si="11"/>
        <v>Sunday</v>
      </c>
    </row>
    <row r="762" spans="1:6" x14ac:dyDescent="0.45">
      <c r="A762" t="s">
        <v>99</v>
      </c>
      <c r="B762">
        <v>2.1</v>
      </c>
      <c r="C762" t="s">
        <v>71</v>
      </c>
      <c r="D762" t="str">
        <f>VLOOKUP(C762,Consolidated_Location_Table!$B$2:$C$29,2,)</f>
        <v>28 Biopolis Road. Singapore, 138568</v>
      </c>
      <c r="E762" t="s">
        <v>216</v>
      </c>
      <c r="F762" t="str">
        <f t="shared" si="11"/>
        <v>Sunday</v>
      </c>
    </row>
    <row r="763" spans="1:6" x14ac:dyDescent="0.45">
      <c r="A763" t="s">
        <v>99</v>
      </c>
      <c r="B763">
        <v>9.99</v>
      </c>
      <c r="C763" t="s">
        <v>56</v>
      </c>
      <c r="D763" t="str">
        <f>VLOOKUP(C763,Consolidated_Location_Table!$B$2:$C$29,2,)</f>
        <v>2025 Hamilton Avenue. San Jose, California, 95125</v>
      </c>
      <c r="E763" t="s">
        <v>216</v>
      </c>
      <c r="F763" t="str">
        <f t="shared" si="11"/>
        <v>Sunday</v>
      </c>
    </row>
    <row r="764" spans="1:6" x14ac:dyDescent="0.45">
      <c r="A764" t="s">
        <v>101</v>
      </c>
      <c r="B764">
        <v>4.5999999999999996</v>
      </c>
      <c r="C764" t="s">
        <v>58</v>
      </c>
      <c r="D764" t="str">
        <f>VLOOKUP(C764,Consolidated_Location_Table!$B$2:$C$29,2,)</f>
        <v>2455 Paces Ferry Rd SE. Atlanta, GA, 30339</v>
      </c>
      <c r="E764" t="s">
        <v>216</v>
      </c>
      <c r="F764" t="str">
        <f t="shared" si="11"/>
        <v>Sunday</v>
      </c>
    </row>
    <row r="765" spans="1:6" x14ac:dyDescent="0.45">
      <c r="A765" t="s">
        <v>101</v>
      </c>
      <c r="B765">
        <v>5.99</v>
      </c>
      <c r="C765" t="s">
        <v>61</v>
      </c>
      <c r="D765" t="str">
        <f>VLOOKUP(C765,Consolidated_Location_Table!$B$2:$C$29,2,)</f>
        <v>1000 Lowe's Blvd. Mooresville, NC, 28117</v>
      </c>
      <c r="E765" t="s">
        <v>216</v>
      </c>
      <c r="F765" t="str">
        <f t="shared" si="11"/>
        <v>Sunday</v>
      </c>
    </row>
    <row r="766" spans="1:6" x14ac:dyDescent="0.45">
      <c r="A766" t="s">
        <v>101</v>
      </c>
      <c r="B766">
        <v>20</v>
      </c>
      <c r="C766" t="s">
        <v>49</v>
      </c>
      <c r="D766" t="str">
        <f>VLOOKUP(C766,Consolidated_Location_Table!$B$2:$C$29,2,)</f>
        <v>410 Terry Ave N. Seattle, WA, 98109</v>
      </c>
      <c r="E766" t="s">
        <v>216</v>
      </c>
      <c r="F766" t="str">
        <f t="shared" si="11"/>
        <v>Sunday</v>
      </c>
    </row>
    <row r="767" spans="1:6" x14ac:dyDescent="0.45">
      <c r="A767" t="s">
        <v>101</v>
      </c>
      <c r="B767">
        <v>6.45</v>
      </c>
      <c r="C767" t="s">
        <v>54</v>
      </c>
      <c r="D767" t="str">
        <f>VLOOKUP(C767,Consolidated_Location_Table!$B$2:$C$29,2,)</f>
        <v>1835 E Hallandale Bch 264 Hallandale. Beach, FL, 33009</v>
      </c>
      <c r="E767" t="s">
        <v>216</v>
      </c>
      <c r="F767" t="str">
        <f t="shared" si="11"/>
        <v>Sunday</v>
      </c>
    </row>
    <row r="768" spans="1:6" x14ac:dyDescent="0.45">
      <c r="A768" t="s">
        <v>103</v>
      </c>
      <c r="B768">
        <v>1.6</v>
      </c>
      <c r="C768" t="s">
        <v>58</v>
      </c>
      <c r="D768" t="str">
        <f>VLOOKUP(C768,Consolidated_Location_Table!$B$2:$C$29,2,)</f>
        <v>2455 Paces Ferry Rd SE. Atlanta, GA, 30339</v>
      </c>
      <c r="E768" t="s">
        <v>216</v>
      </c>
      <c r="F768" t="str">
        <f t="shared" si="11"/>
        <v>Sunday</v>
      </c>
    </row>
    <row r="769" spans="1:6" x14ac:dyDescent="0.45">
      <c r="A769" t="s">
        <v>105</v>
      </c>
      <c r="B769">
        <v>115.22</v>
      </c>
      <c r="C769" t="s">
        <v>49</v>
      </c>
      <c r="D769" t="str">
        <f>VLOOKUP(C769,Consolidated_Location_Table!$B$2:$C$29,2,)</f>
        <v>410 Terry Ave N. Seattle, WA, 98109</v>
      </c>
      <c r="E769" t="s">
        <v>216</v>
      </c>
      <c r="F769" t="str">
        <f t="shared" si="11"/>
        <v>Sunday</v>
      </c>
    </row>
    <row r="770" spans="1:6" x14ac:dyDescent="0.45">
      <c r="A770" t="s">
        <v>105</v>
      </c>
      <c r="B770">
        <v>118</v>
      </c>
      <c r="C770" t="s">
        <v>61</v>
      </c>
      <c r="D770" t="str">
        <f>VLOOKUP(C770,Consolidated_Location_Table!$B$2:$C$29,2,)</f>
        <v>1000 Lowe's Blvd. Mooresville, NC, 28117</v>
      </c>
      <c r="E770" t="s">
        <v>216</v>
      </c>
      <c r="F770" t="str">
        <f t="shared" ref="F770:F833" si="12">TEXT(E770,"dddd")</f>
        <v>Sunday</v>
      </c>
    </row>
    <row r="771" spans="1:6" x14ac:dyDescent="0.45">
      <c r="A771" t="s">
        <v>105</v>
      </c>
      <c r="B771">
        <v>111.07</v>
      </c>
      <c r="C771" t="s">
        <v>56</v>
      </c>
      <c r="D771" t="str">
        <f>VLOOKUP(C771,Consolidated_Location_Table!$B$2:$C$29,2,)</f>
        <v>2025 Hamilton Avenue. San Jose, California, 95125</v>
      </c>
      <c r="E771" t="s">
        <v>216</v>
      </c>
      <c r="F771" t="str">
        <f t="shared" si="12"/>
        <v>Sunday</v>
      </c>
    </row>
    <row r="772" spans="1:6" x14ac:dyDescent="0.45">
      <c r="A772" t="s">
        <v>107</v>
      </c>
      <c r="B772">
        <v>158</v>
      </c>
      <c r="C772" t="s">
        <v>58</v>
      </c>
      <c r="D772" t="str">
        <f>VLOOKUP(C772,Consolidated_Location_Table!$B$2:$C$29,2,)</f>
        <v>2455 Paces Ferry Rd SE. Atlanta, GA, 30339</v>
      </c>
      <c r="E772" t="s">
        <v>216</v>
      </c>
      <c r="F772" t="str">
        <f t="shared" si="12"/>
        <v>Sunday</v>
      </c>
    </row>
    <row r="773" spans="1:6" x14ac:dyDescent="0.45">
      <c r="A773" t="s">
        <v>107</v>
      </c>
      <c r="B773">
        <v>158</v>
      </c>
      <c r="C773" t="s">
        <v>61</v>
      </c>
      <c r="D773" t="str">
        <f>VLOOKUP(C773,Consolidated_Location_Table!$B$2:$C$29,2,)</f>
        <v>1000 Lowe's Blvd. Mooresville, NC, 28117</v>
      </c>
      <c r="E773" t="s">
        <v>216</v>
      </c>
      <c r="F773" t="str">
        <f t="shared" si="12"/>
        <v>Sunday</v>
      </c>
    </row>
    <row r="774" spans="1:6" x14ac:dyDescent="0.45">
      <c r="A774" t="s">
        <v>107</v>
      </c>
      <c r="B774">
        <v>144</v>
      </c>
      <c r="C774" t="s">
        <v>49</v>
      </c>
      <c r="D774" t="str">
        <f>VLOOKUP(C774,Consolidated_Location_Table!$B$2:$C$29,2,)</f>
        <v>410 Terry Ave N. Seattle, WA, 98109</v>
      </c>
      <c r="E774" t="s">
        <v>216</v>
      </c>
      <c r="F774" t="str">
        <f t="shared" si="12"/>
        <v>Sunday</v>
      </c>
    </row>
    <row r="775" spans="1:6" x14ac:dyDescent="0.45">
      <c r="A775" t="s">
        <v>107</v>
      </c>
      <c r="B775">
        <v>160.59</v>
      </c>
      <c r="C775" t="s">
        <v>56</v>
      </c>
      <c r="D775" t="str">
        <f>VLOOKUP(C775,Consolidated_Location_Table!$B$2:$C$29,2,)</f>
        <v>2025 Hamilton Avenue. San Jose, California, 95125</v>
      </c>
      <c r="E775" t="s">
        <v>216</v>
      </c>
      <c r="F775" t="str">
        <f t="shared" si="12"/>
        <v>Sunday</v>
      </c>
    </row>
    <row r="776" spans="1:6" x14ac:dyDescent="0.45">
      <c r="A776" t="s">
        <v>107</v>
      </c>
      <c r="B776">
        <v>215</v>
      </c>
      <c r="C776" t="s">
        <v>203</v>
      </c>
      <c r="D776" t="str">
        <f>VLOOKUP(C776,Consolidated_Location_Table!$B$2:$C$29,2,)</f>
        <v>702 S.W. 8th St. Bentonville, Arkansas, 72716</v>
      </c>
      <c r="E776" t="s">
        <v>216</v>
      </c>
      <c r="F776" t="str">
        <f t="shared" si="12"/>
        <v>Sunday</v>
      </c>
    </row>
    <row r="777" spans="1:6" x14ac:dyDescent="0.45">
      <c r="A777" t="s">
        <v>109</v>
      </c>
      <c r="B777">
        <v>149</v>
      </c>
      <c r="C777" t="s">
        <v>58</v>
      </c>
      <c r="D777" t="str">
        <f>VLOOKUP(C777,Consolidated_Location_Table!$B$2:$C$29,2,)</f>
        <v>2455 Paces Ferry Rd SE. Atlanta, GA, 30339</v>
      </c>
      <c r="E777" t="s">
        <v>216</v>
      </c>
      <c r="F777" t="str">
        <f t="shared" si="12"/>
        <v>Sunday</v>
      </c>
    </row>
    <row r="778" spans="1:6" x14ac:dyDescent="0.45">
      <c r="A778" t="s">
        <v>109</v>
      </c>
      <c r="B778">
        <v>149</v>
      </c>
      <c r="C778" t="s">
        <v>61</v>
      </c>
      <c r="D778" t="str">
        <f>VLOOKUP(C778,Consolidated_Location_Table!$B$2:$C$29,2,)</f>
        <v>1000 Lowe's Blvd. Mooresville, NC, 28117</v>
      </c>
      <c r="E778" t="s">
        <v>216</v>
      </c>
      <c r="F778" t="str">
        <f t="shared" si="12"/>
        <v>Sunday</v>
      </c>
    </row>
    <row r="779" spans="1:6" x14ac:dyDescent="0.45">
      <c r="A779" t="s">
        <v>111</v>
      </c>
      <c r="B779">
        <v>289</v>
      </c>
      <c r="C779" t="s">
        <v>58</v>
      </c>
      <c r="D779" t="str">
        <f>VLOOKUP(C779,Consolidated_Location_Table!$B$2:$C$29,2,)</f>
        <v>2455 Paces Ferry Rd SE. Atlanta, GA, 30339</v>
      </c>
      <c r="E779" t="s">
        <v>216</v>
      </c>
      <c r="F779" t="str">
        <f t="shared" si="12"/>
        <v>Sunday</v>
      </c>
    </row>
    <row r="780" spans="1:6" x14ac:dyDescent="0.45">
      <c r="A780" t="s">
        <v>111</v>
      </c>
      <c r="B780">
        <v>289</v>
      </c>
      <c r="C780" t="s">
        <v>61</v>
      </c>
      <c r="D780" t="str">
        <f>VLOOKUP(C780,Consolidated_Location_Table!$B$2:$C$29,2,)</f>
        <v>1000 Lowe's Blvd. Mooresville, NC, 28117</v>
      </c>
      <c r="E780" t="s">
        <v>216</v>
      </c>
      <c r="F780" t="str">
        <f t="shared" si="12"/>
        <v>Sunday</v>
      </c>
    </row>
    <row r="781" spans="1:6" x14ac:dyDescent="0.45">
      <c r="A781" t="s">
        <v>113</v>
      </c>
      <c r="B781">
        <v>765</v>
      </c>
      <c r="C781" t="s">
        <v>58</v>
      </c>
      <c r="D781" t="str">
        <f>VLOOKUP(C781,Consolidated_Location_Table!$B$2:$C$29,2,)</f>
        <v>2455 Paces Ferry Rd SE. Atlanta, GA, 30339</v>
      </c>
      <c r="E781" t="s">
        <v>216</v>
      </c>
      <c r="F781" t="str">
        <f t="shared" si="12"/>
        <v>Sunday</v>
      </c>
    </row>
    <row r="782" spans="1:6" x14ac:dyDescent="0.45">
      <c r="A782" t="s">
        <v>113</v>
      </c>
      <c r="B782">
        <v>614.28</v>
      </c>
      <c r="C782" t="s">
        <v>49</v>
      </c>
      <c r="D782" t="str">
        <f>VLOOKUP(C782,Consolidated_Location_Table!$B$2:$C$29,2,)</f>
        <v>410 Terry Ave N. Seattle, WA, 98109</v>
      </c>
      <c r="E782" t="s">
        <v>216</v>
      </c>
      <c r="F782" t="str">
        <f t="shared" si="12"/>
        <v>Sunday</v>
      </c>
    </row>
    <row r="783" spans="1:6" x14ac:dyDescent="0.45">
      <c r="A783" t="s">
        <v>113</v>
      </c>
      <c r="B783">
        <v>1047.78</v>
      </c>
      <c r="C783" t="s">
        <v>56</v>
      </c>
      <c r="D783" t="str">
        <f>VLOOKUP(C783,Consolidated_Location_Table!$B$2:$C$29,2,)</f>
        <v>2025 Hamilton Avenue. San Jose, California, 95125</v>
      </c>
      <c r="E783" t="s">
        <v>216</v>
      </c>
      <c r="F783" t="str">
        <f t="shared" si="12"/>
        <v>Sunday</v>
      </c>
    </row>
    <row r="784" spans="1:6" x14ac:dyDescent="0.45">
      <c r="A784" t="s">
        <v>115</v>
      </c>
      <c r="B784">
        <v>409</v>
      </c>
      <c r="C784" t="s">
        <v>58</v>
      </c>
      <c r="D784" t="str">
        <f>VLOOKUP(C784,Consolidated_Location_Table!$B$2:$C$29,2,)</f>
        <v>2455 Paces Ferry Rd SE. Atlanta, GA, 30339</v>
      </c>
      <c r="E784" t="s">
        <v>216</v>
      </c>
      <c r="F784" t="str">
        <f t="shared" si="12"/>
        <v>Sunday</v>
      </c>
    </row>
    <row r="785" spans="1:6" x14ac:dyDescent="0.45">
      <c r="A785" t="s">
        <v>115</v>
      </c>
      <c r="B785">
        <v>511.7</v>
      </c>
      <c r="C785" t="s">
        <v>49</v>
      </c>
      <c r="D785" t="str">
        <f>VLOOKUP(C785,Consolidated_Location_Table!$B$2:$C$29,2,)</f>
        <v>410 Terry Ave N. Seattle, WA, 98109</v>
      </c>
      <c r="E785" t="s">
        <v>216</v>
      </c>
      <c r="F785" t="str">
        <f t="shared" si="12"/>
        <v>Sunday</v>
      </c>
    </row>
    <row r="786" spans="1:6" x14ac:dyDescent="0.45">
      <c r="A786" t="s">
        <v>115</v>
      </c>
      <c r="B786">
        <v>344.99</v>
      </c>
      <c r="C786" t="s">
        <v>211</v>
      </c>
      <c r="D786" t="str">
        <f>VLOOKUP(C786,Consolidated_Location_Table!$B$2:$C$29,2,)</f>
        <v>1917 S Avenue B. Yuma, AZ, 85364</v>
      </c>
      <c r="E786" t="s">
        <v>216</v>
      </c>
      <c r="F786" t="str">
        <f t="shared" si="12"/>
        <v>Sunday</v>
      </c>
    </row>
    <row r="787" spans="1:6" x14ac:dyDescent="0.45">
      <c r="A787" t="s">
        <v>115</v>
      </c>
      <c r="B787">
        <v>445.81</v>
      </c>
      <c r="C787" t="s">
        <v>56</v>
      </c>
      <c r="D787" t="str">
        <f>VLOOKUP(C787,Consolidated_Location_Table!$B$2:$C$29,2,)</f>
        <v>2025 Hamilton Avenue. San Jose, California, 95125</v>
      </c>
      <c r="E787" t="s">
        <v>216</v>
      </c>
      <c r="F787" t="str">
        <f t="shared" si="12"/>
        <v>Sunday</v>
      </c>
    </row>
    <row r="788" spans="1:6" x14ac:dyDescent="0.45">
      <c r="A788" t="s">
        <v>117</v>
      </c>
      <c r="B788">
        <v>156</v>
      </c>
      <c r="C788" t="s">
        <v>58</v>
      </c>
      <c r="D788" t="str">
        <f>VLOOKUP(C788,Consolidated_Location_Table!$B$2:$C$29,2,)</f>
        <v>2455 Paces Ferry Rd SE. Atlanta, GA, 30339</v>
      </c>
      <c r="E788" t="s">
        <v>216</v>
      </c>
      <c r="F788" t="str">
        <f t="shared" si="12"/>
        <v>Sunday</v>
      </c>
    </row>
    <row r="789" spans="1:6" x14ac:dyDescent="0.45">
      <c r="A789" t="s">
        <v>117</v>
      </c>
      <c r="B789">
        <v>155.99</v>
      </c>
      <c r="C789" t="s">
        <v>49</v>
      </c>
      <c r="D789" t="str">
        <f>VLOOKUP(C789,Consolidated_Location_Table!$B$2:$C$29,2,)</f>
        <v>410 Terry Ave N. Seattle, WA, 98109</v>
      </c>
      <c r="E789" t="s">
        <v>216</v>
      </c>
      <c r="F789" t="str">
        <f t="shared" si="12"/>
        <v>Sunday</v>
      </c>
    </row>
    <row r="790" spans="1:6" x14ac:dyDescent="0.45">
      <c r="A790" t="s">
        <v>117</v>
      </c>
      <c r="B790">
        <v>165</v>
      </c>
      <c r="C790" t="s">
        <v>72</v>
      </c>
      <c r="D790" t="str">
        <f>VLOOKUP(C790,Consolidated_Location_Table!$B$2:$C$29,2,)</f>
        <v>1431 7th St Ste 204. Santa Monica, California, 90401</v>
      </c>
      <c r="E790" t="s">
        <v>216</v>
      </c>
      <c r="F790" t="str">
        <f t="shared" si="12"/>
        <v>Sunday</v>
      </c>
    </row>
    <row r="791" spans="1:6" x14ac:dyDescent="0.45">
      <c r="A791" t="s">
        <v>88</v>
      </c>
      <c r="B791">
        <v>4.8600000000000003</v>
      </c>
      <c r="C791" t="s">
        <v>57</v>
      </c>
      <c r="D791" t="str">
        <f>VLOOKUP(C791,Consolidated_Location_Table!$B$2:$C$29,2,)</f>
        <v>1290 N Hobbie Ave. Kankakee, Illinois, 60901</v>
      </c>
      <c r="E791" t="s">
        <v>219</v>
      </c>
      <c r="F791" t="str">
        <f t="shared" si="12"/>
        <v>Monday</v>
      </c>
    </row>
    <row r="792" spans="1:6" x14ac:dyDescent="0.45">
      <c r="A792" t="s">
        <v>90</v>
      </c>
      <c r="B792">
        <v>11.91</v>
      </c>
      <c r="C792" t="s">
        <v>58</v>
      </c>
      <c r="D792" t="str">
        <f>VLOOKUP(C792,Consolidated_Location_Table!$B$2:$C$29,2,)</f>
        <v>2455 Paces Ferry Rd SE. Atlanta, GA, 30339</v>
      </c>
      <c r="E792" t="s">
        <v>219</v>
      </c>
      <c r="F792" t="str">
        <f t="shared" si="12"/>
        <v>Monday</v>
      </c>
    </row>
    <row r="793" spans="1:6" x14ac:dyDescent="0.45">
      <c r="A793" t="s">
        <v>90</v>
      </c>
      <c r="B793">
        <v>10.47</v>
      </c>
      <c r="C793" t="s">
        <v>55</v>
      </c>
      <c r="D793" t="str">
        <f>VLOOKUP(C793,Consolidated_Location_Table!$B$2:$C$29,2,)</f>
        <v>4601 Bulls Bay Hwy #100. Jacksonville, FL, 32219</v>
      </c>
      <c r="E793" t="s">
        <v>219</v>
      </c>
      <c r="F793" t="str">
        <f t="shared" si="12"/>
        <v>Monday</v>
      </c>
    </row>
    <row r="794" spans="1:6" x14ac:dyDescent="0.45">
      <c r="A794" t="s">
        <v>90</v>
      </c>
      <c r="B794">
        <v>8.6</v>
      </c>
      <c r="C794" t="s">
        <v>57</v>
      </c>
      <c r="D794" t="str">
        <f>VLOOKUP(C794,Consolidated_Location_Table!$B$2:$C$29,2,)</f>
        <v>1290 N Hobbie Ave. Kankakee, Illinois, 60901</v>
      </c>
      <c r="E794" t="s">
        <v>219</v>
      </c>
      <c r="F794" t="str">
        <f t="shared" si="12"/>
        <v>Monday</v>
      </c>
    </row>
    <row r="795" spans="1:6" x14ac:dyDescent="0.45">
      <c r="A795" t="s">
        <v>73</v>
      </c>
      <c r="B795">
        <v>20.62</v>
      </c>
      <c r="C795" t="s">
        <v>58</v>
      </c>
      <c r="D795" t="str">
        <f>VLOOKUP(C795,Consolidated_Location_Table!$B$2:$C$29,2,)</f>
        <v>2455 Paces Ferry Rd SE. Atlanta, GA, 30339</v>
      </c>
      <c r="E795" t="s">
        <v>219</v>
      </c>
      <c r="F795" t="str">
        <f t="shared" si="12"/>
        <v>Monday</v>
      </c>
    </row>
    <row r="796" spans="1:6" x14ac:dyDescent="0.45">
      <c r="A796" t="s">
        <v>73</v>
      </c>
      <c r="B796">
        <v>17.55</v>
      </c>
      <c r="C796" t="s">
        <v>71</v>
      </c>
      <c r="D796" t="str">
        <f>VLOOKUP(C796,Consolidated_Location_Table!$B$2:$C$29,2,)</f>
        <v>28 Biopolis Road. Singapore, 138568</v>
      </c>
      <c r="E796" t="s">
        <v>219</v>
      </c>
      <c r="F796" t="str">
        <f t="shared" si="12"/>
        <v>Monday</v>
      </c>
    </row>
    <row r="797" spans="1:6" x14ac:dyDescent="0.45">
      <c r="A797" t="s">
        <v>93</v>
      </c>
      <c r="B797">
        <v>3.98</v>
      </c>
      <c r="C797" t="s">
        <v>58</v>
      </c>
      <c r="D797" t="str">
        <f>VLOOKUP(C797,Consolidated_Location_Table!$B$2:$C$29,2,)</f>
        <v>2455 Paces Ferry Rd SE. Atlanta, GA, 30339</v>
      </c>
      <c r="E797" t="s">
        <v>219</v>
      </c>
      <c r="F797" t="str">
        <f t="shared" si="12"/>
        <v>Monday</v>
      </c>
    </row>
    <row r="798" spans="1:6" x14ac:dyDescent="0.45">
      <c r="A798" t="s">
        <v>93</v>
      </c>
      <c r="B798">
        <v>8.5399999999999991</v>
      </c>
      <c r="C798" t="s">
        <v>49</v>
      </c>
      <c r="D798" t="str">
        <f>VLOOKUP(C798,Consolidated_Location_Table!$B$2:$C$29,2,)</f>
        <v>410 Terry Ave N. Seattle, WA, 98109</v>
      </c>
      <c r="E798" t="s">
        <v>219</v>
      </c>
      <c r="F798" t="str">
        <f t="shared" si="12"/>
        <v>Monday</v>
      </c>
    </row>
    <row r="799" spans="1:6" x14ac:dyDescent="0.45">
      <c r="A799" t="s">
        <v>95</v>
      </c>
      <c r="B799">
        <v>2.98</v>
      </c>
      <c r="C799" t="s">
        <v>58</v>
      </c>
      <c r="D799" t="str">
        <f>VLOOKUP(C799,Consolidated_Location_Table!$B$2:$C$29,2,)</f>
        <v>2455 Paces Ferry Rd SE. Atlanta, GA, 30339</v>
      </c>
      <c r="E799" t="s">
        <v>219</v>
      </c>
      <c r="F799" t="str">
        <f t="shared" si="12"/>
        <v>Monday</v>
      </c>
    </row>
    <row r="800" spans="1:6" x14ac:dyDescent="0.45">
      <c r="A800" t="s">
        <v>95</v>
      </c>
      <c r="B800">
        <v>5.99</v>
      </c>
      <c r="C800" t="s">
        <v>61</v>
      </c>
      <c r="D800" t="str">
        <f>VLOOKUP(C800,Consolidated_Location_Table!$B$2:$C$29,2,)</f>
        <v>1000 Lowe's Blvd. Mooresville, NC, 28117</v>
      </c>
      <c r="E800" t="s">
        <v>219</v>
      </c>
      <c r="F800" t="str">
        <f t="shared" si="12"/>
        <v>Monday</v>
      </c>
    </row>
    <row r="801" spans="1:6" x14ac:dyDescent="0.45">
      <c r="A801" t="s">
        <v>95</v>
      </c>
      <c r="B801">
        <v>2.98</v>
      </c>
      <c r="C801" t="s">
        <v>64</v>
      </c>
      <c r="D801" t="str">
        <f>VLOOKUP(C801,Consolidated_Location_Table!$B$2:$C$29,2,)</f>
        <v>651 Brannan St. San Francisco, CA, 94107</v>
      </c>
      <c r="E801" t="s">
        <v>219</v>
      </c>
      <c r="F801" t="str">
        <f t="shared" si="12"/>
        <v>Monday</v>
      </c>
    </row>
    <row r="802" spans="1:6" x14ac:dyDescent="0.45">
      <c r="A802" t="s">
        <v>97</v>
      </c>
      <c r="B802">
        <v>1.1499999999999999</v>
      </c>
      <c r="C802" t="s">
        <v>58</v>
      </c>
      <c r="D802" t="str">
        <f>VLOOKUP(C802,Consolidated_Location_Table!$B$2:$C$29,2,)</f>
        <v>2455 Paces Ferry Rd SE. Atlanta, GA, 30339</v>
      </c>
      <c r="E802" t="s">
        <v>219</v>
      </c>
      <c r="F802" t="str">
        <f t="shared" si="12"/>
        <v>Monday</v>
      </c>
    </row>
    <row r="803" spans="1:6" x14ac:dyDescent="0.45">
      <c r="A803" t="s">
        <v>99</v>
      </c>
      <c r="B803">
        <v>8.5399999999999991</v>
      </c>
      <c r="C803" t="s">
        <v>49</v>
      </c>
      <c r="D803" t="str">
        <f>VLOOKUP(C803,Consolidated_Location_Table!$B$2:$C$29,2,)</f>
        <v>410 Terry Ave N. Seattle, WA, 98109</v>
      </c>
      <c r="E803" t="s">
        <v>219</v>
      </c>
      <c r="F803" t="str">
        <f t="shared" si="12"/>
        <v>Monday</v>
      </c>
    </row>
    <row r="804" spans="1:6" x14ac:dyDescent="0.45">
      <c r="A804" t="s">
        <v>101</v>
      </c>
      <c r="B804">
        <v>4.5999999999999996</v>
      </c>
      <c r="C804" t="s">
        <v>58</v>
      </c>
      <c r="D804" t="str">
        <f>VLOOKUP(C804,Consolidated_Location_Table!$B$2:$C$29,2,)</f>
        <v>2455 Paces Ferry Rd SE. Atlanta, GA, 30339</v>
      </c>
      <c r="E804" t="s">
        <v>219</v>
      </c>
      <c r="F804" t="str">
        <f t="shared" si="12"/>
        <v>Monday</v>
      </c>
    </row>
    <row r="805" spans="1:6" x14ac:dyDescent="0.45">
      <c r="A805" t="s">
        <v>101</v>
      </c>
      <c r="B805">
        <v>5.99</v>
      </c>
      <c r="C805" t="s">
        <v>61</v>
      </c>
      <c r="D805" t="str">
        <f>VLOOKUP(C805,Consolidated_Location_Table!$B$2:$C$29,2,)</f>
        <v>1000 Lowe's Blvd. Mooresville, NC, 28117</v>
      </c>
      <c r="E805" t="s">
        <v>219</v>
      </c>
      <c r="F805" t="str">
        <f t="shared" si="12"/>
        <v>Monday</v>
      </c>
    </row>
    <row r="806" spans="1:6" x14ac:dyDescent="0.45">
      <c r="A806" t="s">
        <v>101</v>
      </c>
      <c r="B806">
        <v>11.03</v>
      </c>
      <c r="C806" t="s">
        <v>49</v>
      </c>
      <c r="D806" t="str">
        <f>VLOOKUP(C806,Consolidated_Location_Table!$B$2:$C$29,2,)</f>
        <v>410 Terry Ave N. Seattle, WA, 98109</v>
      </c>
      <c r="E806" t="s">
        <v>219</v>
      </c>
      <c r="F806" t="str">
        <f t="shared" si="12"/>
        <v>Monday</v>
      </c>
    </row>
    <row r="807" spans="1:6" x14ac:dyDescent="0.45">
      <c r="A807" t="s">
        <v>101</v>
      </c>
      <c r="B807">
        <v>6.45</v>
      </c>
      <c r="C807" t="s">
        <v>54</v>
      </c>
      <c r="D807" t="str">
        <f>VLOOKUP(C807,Consolidated_Location_Table!$B$2:$C$29,2,)</f>
        <v>1835 E Hallandale Bch 264 Hallandale. Beach, FL, 33009</v>
      </c>
      <c r="E807" t="s">
        <v>219</v>
      </c>
      <c r="F807" t="str">
        <f t="shared" si="12"/>
        <v>Monday</v>
      </c>
    </row>
    <row r="808" spans="1:6" x14ac:dyDescent="0.45">
      <c r="A808" t="s">
        <v>103</v>
      </c>
      <c r="B808">
        <v>1.6</v>
      </c>
      <c r="C808" t="s">
        <v>58</v>
      </c>
      <c r="D808" t="str">
        <f>VLOOKUP(C808,Consolidated_Location_Table!$B$2:$C$29,2,)</f>
        <v>2455 Paces Ferry Rd SE. Atlanta, GA, 30339</v>
      </c>
      <c r="E808" t="s">
        <v>219</v>
      </c>
      <c r="F808" t="str">
        <f t="shared" si="12"/>
        <v>Monday</v>
      </c>
    </row>
    <row r="809" spans="1:6" x14ac:dyDescent="0.45">
      <c r="A809" t="s">
        <v>105</v>
      </c>
      <c r="B809">
        <v>118</v>
      </c>
      <c r="C809" t="s">
        <v>49</v>
      </c>
      <c r="D809" t="str">
        <f>VLOOKUP(C809,Consolidated_Location_Table!$B$2:$C$29,2,)</f>
        <v>410 Terry Ave N. Seattle, WA, 98109</v>
      </c>
      <c r="E809" t="s">
        <v>219</v>
      </c>
      <c r="F809" t="str">
        <f t="shared" si="12"/>
        <v>Monday</v>
      </c>
    </row>
    <row r="810" spans="1:6" x14ac:dyDescent="0.45">
      <c r="A810" t="s">
        <v>105</v>
      </c>
      <c r="B810">
        <v>118</v>
      </c>
      <c r="C810" t="s">
        <v>61</v>
      </c>
      <c r="D810" t="str">
        <f>VLOOKUP(C810,Consolidated_Location_Table!$B$2:$C$29,2,)</f>
        <v>1000 Lowe's Blvd. Mooresville, NC, 28117</v>
      </c>
      <c r="E810" t="s">
        <v>219</v>
      </c>
      <c r="F810" t="str">
        <f t="shared" si="12"/>
        <v>Monday</v>
      </c>
    </row>
    <row r="811" spans="1:6" x14ac:dyDescent="0.45">
      <c r="A811" t="s">
        <v>105</v>
      </c>
      <c r="B811">
        <v>111.07</v>
      </c>
      <c r="C811" t="s">
        <v>56</v>
      </c>
      <c r="D811" t="str">
        <f>VLOOKUP(C811,Consolidated_Location_Table!$B$2:$C$29,2,)</f>
        <v>2025 Hamilton Avenue. San Jose, California, 95125</v>
      </c>
      <c r="E811" t="s">
        <v>219</v>
      </c>
      <c r="F811" t="str">
        <f t="shared" si="12"/>
        <v>Monday</v>
      </c>
    </row>
    <row r="812" spans="1:6" x14ac:dyDescent="0.45">
      <c r="A812" t="s">
        <v>105</v>
      </c>
      <c r="B812">
        <v>84.99</v>
      </c>
      <c r="C812" t="s">
        <v>59</v>
      </c>
      <c r="D812" t="str">
        <f>VLOOKUP(C812,Consolidated_Location_Table!$B$2:$C$29,2,)</f>
        <v>1200 E Us Hwy 169. Grand Rapids, Minnesota, 55744</v>
      </c>
      <c r="E812" t="s">
        <v>219</v>
      </c>
      <c r="F812" t="str">
        <f t="shared" si="12"/>
        <v>Monday</v>
      </c>
    </row>
    <row r="813" spans="1:6" x14ac:dyDescent="0.45">
      <c r="A813" t="s">
        <v>107</v>
      </c>
      <c r="B813">
        <v>158</v>
      </c>
      <c r="C813" t="s">
        <v>58</v>
      </c>
      <c r="D813" t="str">
        <f>VLOOKUP(C813,Consolidated_Location_Table!$B$2:$C$29,2,)</f>
        <v>2455 Paces Ferry Rd SE. Atlanta, GA, 30339</v>
      </c>
      <c r="E813" t="s">
        <v>219</v>
      </c>
      <c r="F813" t="str">
        <f t="shared" si="12"/>
        <v>Monday</v>
      </c>
    </row>
    <row r="814" spans="1:6" x14ac:dyDescent="0.45">
      <c r="A814" t="s">
        <v>107</v>
      </c>
      <c r="B814">
        <v>159</v>
      </c>
      <c r="C814" t="s">
        <v>61</v>
      </c>
      <c r="D814" t="str">
        <f>VLOOKUP(C814,Consolidated_Location_Table!$B$2:$C$29,2,)</f>
        <v>1000 Lowe's Blvd. Mooresville, NC, 28117</v>
      </c>
      <c r="E814" t="s">
        <v>219</v>
      </c>
      <c r="F814" t="str">
        <f t="shared" si="12"/>
        <v>Monday</v>
      </c>
    </row>
    <row r="815" spans="1:6" x14ac:dyDescent="0.45">
      <c r="A815" t="s">
        <v>107</v>
      </c>
      <c r="B815">
        <v>215</v>
      </c>
      <c r="C815" t="s">
        <v>203</v>
      </c>
      <c r="D815" t="str">
        <f>VLOOKUP(C815,Consolidated_Location_Table!$B$2:$C$29,2,)</f>
        <v>702 S.W. 8th St. Bentonville, Arkansas, 72716</v>
      </c>
      <c r="E815" t="s">
        <v>219</v>
      </c>
      <c r="F815" t="str">
        <f t="shared" si="12"/>
        <v>Monday</v>
      </c>
    </row>
    <row r="816" spans="1:6" x14ac:dyDescent="0.45">
      <c r="A816" t="s">
        <v>109</v>
      </c>
      <c r="B816">
        <v>149</v>
      </c>
      <c r="C816" t="s">
        <v>58</v>
      </c>
      <c r="D816" t="str">
        <f>VLOOKUP(C816,Consolidated_Location_Table!$B$2:$C$29,2,)</f>
        <v>2455 Paces Ferry Rd SE. Atlanta, GA, 30339</v>
      </c>
      <c r="E816" t="s">
        <v>219</v>
      </c>
      <c r="F816" t="str">
        <f t="shared" si="12"/>
        <v>Monday</v>
      </c>
    </row>
    <row r="817" spans="1:6" x14ac:dyDescent="0.45">
      <c r="A817" t="s">
        <v>109</v>
      </c>
      <c r="B817">
        <v>149</v>
      </c>
      <c r="C817" t="s">
        <v>61</v>
      </c>
      <c r="D817" t="str">
        <f>VLOOKUP(C817,Consolidated_Location_Table!$B$2:$C$29,2,)</f>
        <v>1000 Lowe's Blvd. Mooresville, NC, 28117</v>
      </c>
      <c r="E817" t="s">
        <v>219</v>
      </c>
      <c r="F817" t="str">
        <f t="shared" si="12"/>
        <v>Monday</v>
      </c>
    </row>
    <row r="818" spans="1:6" x14ac:dyDescent="0.45">
      <c r="A818" t="s">
        <v>111</v>
      </c>
      <c r="B818">
        <v>289</v>
      </c>
      <c r="C818" t="s">
        <v>58</v>
      </c>
      <c r="D818" t="str">
        <f>VLOOKUP(C818,Consolidated_Location_Table!$B$2:$C$29,2,)</f>
        <v>2455 Paces Ferry Rd SE. Atlanta, GA, 30339</v>
      </c>
      <c r="E818" t="s">
        <v>219</v>
      </c>
      <c r="F818" t="str">
        <f t="shared" si="12"/>
        <v>Monday</v>
      </c>
    </row>
    <row r="819" spans="1:6" x14ac:dyDescent="0.45">
      <c r="A819" t="s">
        <v>111</v>
      </c>
      <c r="B819">
        <v>279</v>
      </c>
      <c r="C819" t="s">
        <v>61</v>
      </c>
      <c r="D819" t="str">
        <f>VLOOKUP(C819,Consolidated_Location_Table!$B$2:$C$29,2,)</f>
        <v>1000 Lowe's Blvd. Mooresville, NC, 28117</v>
      </c>
      <c r="E819" t="s">
        <v>219</v>
      </c>
      <c r="F819" t="str">
        <f t="shared" si="12"/>
        <v>Monday</v>
      </c>
    </row>
    <row r="820" spans="1:6" x14ac:dyDescent="0.45">
      <c r="A820" t="s">
        <v>113</v>
      </c>
      <c r="B820">
        <v>614.28</v>
      </c>
      <c r="C820" t="s">
        <v>49</v>
      </c>
      <c r="D820" t="str">
        <f>VLOOKUP(C820,Consolidated_Location_Table!$B$2:$C$29,2,)</f>
        <v>410 Terry Ave N. Seattle, WA, 98109</v>
      </c>
      <c r="E820" t="s">
        <v>219</v>
      </c>
      <c r="F820" t="str">
        <f t="shared" si="12"/>
        <v>Monday</v>
      </c>
    </row>
    <row r="821" spans="1:6" x14ac:dyDescent="0.45">
      <c r="A821" t="s">
        <v>113</v>
      </c>
      <c r="B821">
        <v>1047.78</v>
      </c>
      <c r="C821" t="s">
        <v>56</v>
      </c>
      <c r="D821" t="str">
        <f>VLOOKUP(C821,Consolidated_Location_Table!$B$2:$C$29,2,)</f>
        <v>2025 Hamilton Avenue. San Jose, California, 95125</v>
      </c>
      <c r="E821" t="s">
        <v>219</v>
      </c>
      <c r="F821" t="str">
        <f t="shared" si="12"/>
        <v>Monday</v>
      </c>
    </row>
    <row r="822" spans="1:6" x14ac:dyDescent="0.45">
      <c r="A822" t="s">
        <v>115</v>
      </c>
      <c r="B822">
        <v>409</v>
      </c>
      <c r="C822" t="s">
        <v>58</v>
      </c>
      <c r="D822" t="str">
        <f>VLOOKUP(C822,Consolidated_Location_Table!$B$2:$C$29,2,)</f>
        <v>2455 Paces Ferry Rd SE. Atlanta, GA, 30339</v>
      </c>
      <c r="E822" t="s">
        <v>219</v>
      </c>
      <c r="F822" t="str">
        <f t="shared" si="12"/>
        <v>Monday</v>
      </c>
    </row>
    <row r="823" spans="1:6" x14ac:dyDescent="0.45">
      <c r="A823" t="s">
        <v>115</v>
      </c>
      <c r="B823">
        <v>511.7</v>
      </c>
      <c r="C823" t="s">
        <v>49</v>
      </c>
      <c r="D823" t="str">
        <f>VLOOKUP(C823,Consolidated_Location_Table!$B$2:$C$29,2,)</f>
        <v>410 Terry Ave N. Seattle, WA, 98109</v>
      </c>
      <c r="E823" t="s">
        <v>219</v>
      </c>
      <c r="F823" t="str">
        <f t="shared" si="12"/>
        <v>Monday</v>
      </c>
    </row>
    <row r="824" spans="1:6" x14ac:dyDescent="0.45">
      <c r="A824" t="s">
        <v>115</v>
      </c>
      <c r="B824">
        <v>344.99</v>
      </c>
      <c r="C824" t="s">
        <v>211</v>
      </c>
      <c r="D824" t="str">
        <f>VLOOKUP(C824,Consolidated_Location_Table!$B$2:$C$29,2,)</f>
        <v>1917 S Avenue B. Yuma, AZ, 85364</v>
      </c>
      <c r="E824" t="s">
        <v>219</v>
      </c>
      <c r="F824" t="str">
        <f t="shared" si="12"/>
        <v>Monday</v>
      </c>
    </row>
    <row r="825" spans="1:6" x14ac:dyDescent="0.45">
      <c r="A825" t="s">
        <v>115</v>
      </c>
      <c r="B825">
        <v>445.81</v>
      </c>
      <c r="C825" t="s">
        <v>56</v>
      </c>
      <c r="D825" t="str">
        <f>VLOOKUP(C825,Consolidated_Location_Table!$B$2:$C$29,2,)</f>
        <v>2025 Hamilton Avenue. San Jose, California, 95125</v>
      </c>
      <c r="E825" t="s">
        <v>219</v>
      </c>
      <c r="F825" t="str">
        <f t="shared" si="12"/>
        <v>Monday</v>
      </c>
    </row>
    <row r="826" spans="1:6" x14ac:dyDescent="0.45">
      <c r="A826" t="s">
        <v>115</v>
      </c>
      <c r="B826">
        <v>506.37</v>
      </c>
      <c r="C826" t="s">
        <v>54</v>
      </c>
      <c r="D826" t="str">
        <f>VLOOKUP(C826,Consolidated_Location_Table!$B$2:$C$29,2,)</f>
        <v>1835 E Hallandale Bch 264 Hallandale. Beach, FL, 33009</v>
      </c>
      <c r="E826" t="s">
        <v>219</v>
      </c>
      <c r="F826" t="str">
        <f t="shared" si="12"/>
        <v>Monday</v>
      </c>
    </row>
    <row r="827" spans="1:6" x14ac:dyDescent="0.45">
      <c r="A827" t="s">
        <v>117</v>
      </c>
      <c r="B827">
        <v>156</v>
      </c>
      <c r="C827" t="s">
        <v>58</v>
      </c>
      <c r="D827" t="str">
        <f>VLOOKUP(C827,Consolidated_Location_Table!$B$2:$C$29,2,)</f>
        <v>2455 Paces Ferry Rd SE. Atlanta, GA, 30339</v>
      </c>
      <c r="E827" t="s">
        <v>219</v>
      </c>
      <c r="F827" t="str">
        <f t="shared" si="12"/>
        <v>Monday</v>
      </c>
    </row>
    <row r="828" spans="1:6" x14ac:dyDescent="0.45">
      <c r="A828" t="s">
        <v>117</v>
      </c>
      <c r="B828">
        <v>155.99</v>
      </c>
      <c r="C828" t="s">
        <v>49</v>
      </c>
      <c r="D828" t="str">
        <f>VLOOKUP(C828,Consolidated_Location_Table!$B$2:$C$29,2,)</f>
        <v>410 Terry Ave N. Seattle, WA, 98109</v>
      </c>
      <c r="E828" t="s">
        <v>219</v>
      </c>
      <c r="F828" t="str">
        <f t="shared" si="12"/>
        <v>Monday</v>
      </c>
    </row>
    <row r="829" spans="1:6" x14ac:dyDescent="0.45">
      <c r="A829" t="s">
        <v>117</v>
      </c>
      <c r="B829">
        <v>165</v>
      </c>
      <c r="C829" t="s">
        <v>72</v>
      </c>
      <c r="D829" t="str">
        <f>VLOOKUP(C829,Consolidated_Location_Table!$B$2:$C$29,2,)</f>
        <v>1431 7th St Ste 204. Santa Monica, California, 90401</v>
      </c>
      <c r="E829" t="s">
        <v>219</v>
      </c>
      <c r="F829" t="str">
        <f t="shared" si="12"/>
        <v>Monday</v>
      </c>
    </row>
    <row r="830" spans="1:6" x14ac:dyDescent="0.45">
      <c r="A830" t="s">
        <v>88</v>
      </c>
      <c r="B830">
        <v>7.22</v>
      </c>
      <c r="C830" t="s">
        <v>58</v>
      </c>
      <c r="D830" t="str">
        <f>VLOOKUP(C830,Consolidated_Location_Table!$B$2:$C$29,2,)</f>
        <v>2455 Paces Ferry Rd SE. Atlanta, GA, 30339</v>
      </c>
      <c r="E830" t="s">
        <v>221</v>
      </c>
      <c r="F830" t="str">
        <f t="shared" si="12"/>
        <v>Tuesday</v>
      </c>
    </row>
    <row r="831" spans="1:6" x14ac:dyDescent="0.45">
      <c r="A831" t="s">
        <v>88</v>
      </c>
      <c r="B831">
        <v>5.99</v>
      </c>
      <c r="C831" t="s">
        <v>61</v>
      </c>
      <c r="D831" t="str">
        <f>VLOOKUP(C831,Consolidated_Location_Table!$B$2:$C$29,2,)</f>
        <v>1000 Lowe's Blvd. Mooresville, NC, 28117</v>
      </c>
      <c r="E831" t="s">
        <v>221</v>
      </c>
      <c r="F831" t="str">
        <f t="shared" si="12"/>
        <v>Tuesday</v>
      </c>
    </row>
    <row r="832" spans="1:6" x14ac:dyDescent="0.45">
      <c r="A832" t="s">
        <v>88</v>
      </c>
      <c r="B832">
        <v>4.8600000000000003</v>
      </c>
      <c r="C832" t="s">
        <v>57</v>
      </c>
      <c r="D832" t="str">
        <f>VLOOKUP(C832,Consolidated_Location_Table!$B$2:$C$29,2,)</f>
        <v>1290 N Hobbie Ave. Kankakee, Illinois, 60901</v>
      </c>
      <c r="E832" t="s">
        <v>221</v>
      </c>
      <c r="F832" t="str">
        <f t="shared" si="12"/>
        <v>Tuesday</v>
      </c>
    </row>
    <row r="833" spans="1:6" x14ac:dyDescent="0.45">
      <c r="A833" t="s">
        <v>88</v>
      </c>
      <c r="B833">
        <v>5.88</v>
      </c>
      <c r="C833" t="s">
        <v>69</v>
      </c>
      <c r="D833" t="str">
        <f>VLOOKUP(C833,Consolidated_Location_Table!$B$2:$C$29,2,)</f>
        <v>6260 Abbott Dr. Omaha, Nebraska, 68110</v>
      </c>
      <c r="E833" t="s">
        <v>221</v>
      </c>
      <c r="F833" t="str">
        <f t="shared" si="12"/>
        <v>Tuesday</v>
      </c>
    </row>
    <row r="834" spans="1:6" x14ac:dyDescent="0.45">
      <c r="A834" t="s">
        <v>88</v>
      </c>
      <c r="B834">
        <v>5.88</v>
      </c>
      <c r="C834" t="s">
        <v>55</v>
      </c>
      <c r="D834" t="str">
        <f>VLOOKUP(C834,Consolidated_Location_Table!$B$2:$C$29,2,)</f>
        <v>4601 Bulls Bay Hwy #100. Jacksonville, FL, 32219</v>
      </c>
      <c r="E834" t="s">
        <v>221</v>
      </c>
      <c r="F834" t="str">
        <f t="shared" ref="F834:F897" si="13">TEXT(E834,"dddd")</f>
        <v>Tuesday</v>
      </c>
    </row>
    <row r="835" spans="1:6" x14ac:dyDescent="0.45">
      <c r="A835" t="s">
        <v>88</v>
      </c>
      <c r="B835">
        <v>7.24</v>
      </c>
      <c r="C835" t="s">
        <v>63</v>
      </c>
      <c r="D835" t="str">
        <f>VLOOKUP(C835,Consolidated_Location_Table!$B$2:$C$29,2,)</f>
        <v>4777 Menard Drive. Eau Claire, Wisconsin, 54703</v>
      </c>
      <c r="E835" t="s">
        <v>221</v>
      </c>
      <c r="F835" t="str">
        <f t="shared" si="13"/>
        <v>Tuesday</v>
      </c>
    </row>
    <row r="836" spans="1:6" x14ac:dyDescent="0.45">
      <c r="A836" t="s">
        <v>90</v>
      </c>
      <c r="B836">
        <v>11.91</v>
      </c>
      <c r="C836" t="s">
        <v>58</v>
      </c>
      <c r="D836" t="str">
        <f>VLOOKUP(C836,Consolidated_Location_Table!$B$2:$C$29,2,)</f>
        <v>2455 Paces Ferry Rd SE. Atlanta, GA, 30339</v>
      </c>
      <c r="E836" t="s">
        <v>221</v>
      </c>
      <c r="F836" t="str">
        <f t="shared" si="13"/>
        <v>Tuesday</v>
      </c>
    </row>
    <row r="837" spans="1:6" x14ac:dyDescent="0.45">
      <c r="A837" t="s">
        <v>90</v>
      </c>
      <c r="B837">
        <v>12.68</v>
      </c>
      <c r="C837" t="s">
        <v>61</v>
      </c>
      <c r="D837" t="str">
        <f>VLOOKUP(C837,Consolidated_Location_Table!$B$2:$C$29,2,)</f>
        <v>1000 Lowe's Blvd. Mooresville, NC, 28117</v>
      </c>
      <c r="E837" t="s">
        <v>221</v>
      </c>
      <c r="F837" t="str">
        <f t="shared" si="13"/>
        <v>Tuesday</v>
      </c>
    </row>
    <row r="838" spans="1:6" x14ac:dyDescent="0.45">
      <c r="A838" t="s">
        <v>90</v>
      </c>
      <c r="B838">
        <v>10.47</v>
      </c>
      <c r="C838" t="s">
        <v>55</v>
      </c>
      <c r="D838" t="str">
        <f>VLOOKUP(C838,Consolidated_Location_Table!$B$2:$C$29,2,)</f>
        <v>4601 Bulls Bay Hwy #100. Jacksonville, FL, 32219</v>
      </c>
      <c r="E838" t="s">
        <v>221</v>
      </c>
      <c r="F838" t="str">
        <f t="shared" si="13"/>
        <v>Tuesday</v>
      </c>
    </row>
    <row r="839" spans="1:6" x14ac:dyDescent="0.45">
      <c r="A839" t="s">
        <v>90</v>
      </c>
      <c r="B839">
        <v>8.6</v>
      </c>
      <c r="C839" t="s">
        <v>57</v>
      </c>
      <c r="D839" t="str">
        <f>VLOOKUP(C839,Consolidated_Location_Table!$B$2:$C$29,2,)</f>
        <v>1290 N Hobbie Ave. Kankakee, Illinois, 60901</v>
      </c>
      <c r="E839" t="s">
        <v>221</v>
      </c>
      <c r="F839" t="str">
        <f t="shared" si="13"/>
        <v>Tuesday</v>
      </c>
    </row>
    <row r="840" spans="1:6" x14ac:dyDescent="0.45">
      <c r="A840" t="s">
        <v>73</v>
      </c>
      <c r="B840">
        <v>20.62</v>
      </c>
      <c r="C840" t="s">
        <v>58</v>
      </c>
      <c r="D840" t="str">
        <f>VLOOKUP(C840,Consolidated_Location_Table!$B$2:$C$29,2,)</f>
        <v>2455 Paces Ferry Rd SE. Atlanta, GA, 30339</v>
      </c>
      <c r="E840" t="s">
        <v>221</v>
      </c>
      <c r="F840" t="str">
        <f t="shared" si="13"/>
        <v>Tuesday</v>
      </c>
    </row>
    <row r="841" spans="1:6" x14ac:dyDescent="0.45">
      <c r="A841" t="s">
        <v>73</v>
      </c>
      <c r="B841">
        <v>17.55</v>
      </c>
      <c r="C841" t="s">
        <v>71</v>
      </c>
      <c r="D841" t="str">
        <f>VLOOKUP(C841,Consolidated_Location_Table!$B$2:$C$29,2,)</f>
        <v>28 Biopolis Road. Singapore, 138568</v>
      </c>
      <c r="E841" t="s">
        <v>221</v>
      </c>
      <c r="F841" t="str">
        <f t="shared" si="13"/>
        <v>Tuesday</v>
      </c>
    </row>
    <row r="842" spans="1:6" x14ac:dyDescent="0.45">
      <c r="A842" t="s">
        <v>93</v>
      </c>
      <c r="B842">
        <v>8.5399999999999991</v>
      </c>
      <c r="C842" t="s">
        <v>49</v>
      </c>
      <c r="D842" t="str">
        <f>VLOOKUP(C842,Consolidated_Location_Table!$B$2:$C$29,2,)</f>
        <v>410 Terry Ave N. Seattle, WA, 98109</v>
      </c>
      <c r="E842" t="s">
        <v>221</v>
      </c>
      <c r="F842" t="str">
        <f t="shared" si="13"/>
        <v>Tuesday</v>
      </c>
    </row>
    <row r="843" spans="1:6" x14ac:dyDescent="0.45">
      <c r="A843" t="s">
        <v>95</v>
      </c>
      <c r="B843">
        <v>2.98</v>
      </c>
      <c r="C843" t="s">
        <v>58</v>
      </c>
      <c r="D843" t="str">
        <f>VLOOKUP(C843,Consolidated_Location_Table!$B$2:$C$29,2,)</f>
        <v>2455 Paces Ferry Rd SE. Atlanta, GA, 30339</v>
      </c>
      <c r="E843" t="s">
        <v>221</v>
      </c>
      <c r="F843" t="str">
        <f t="shared" si="13"/>
        <v>Tuesday</v>
      </c>
    </row>
    <row r="844" spans="1:6" x14ac:dyDescent="0.45">
      <c r="A844" t="s">
        <v>95</v>
      </c>
      <c r="B844">
        <v>5.99</v>
      </c>
      <c r="C844" t="s">
        <v>61</v>
      </c>
      <c r="D844" t="str">
        <f>VLOOKUP(C844,Consolidated_Location_Table!$B$2:$C$29,2,)</f>
        <v>1000 Lowe's Blvd. Mooresville, NC, 28117</v>
      </c>
      <c r="E844" t="s">
        <v>221</v>
      </c>
      <c r="F844" t="str">
        <f t="shared" si="13"/>
        <v>Tuesday</v>
      </c>
    </row>
    <row r="845" spans="1:6" x14ac:dyDescent="0.45">
      <c r="A845" t="s">
        <v>95</v>
      </c>
      <c r="B845">
        <v>2.98</v>
      </c>
      <c r="C845" t="s">
        <v>64</v>
      </c>
      <c r="D845" t="str">
        <f>VLOOKUP(C845,Consolidated_Location_Table!$B$2:$C$29,2,)</f>
        <v>651 Brannan St. San Francisco, CA, 94107</v>
      </c>
      <c r="E845" t="s">
        <v>221</v>
      </c>
      <c r="F845" t="str">
        <f t="shared" si="13"/>
        <v>Tuesday</v>
      </c>
    </row>
    <row r="846" spans="1:6" x14ac:dyDescent="0.45">
      <c r="A846" t="s">
        <v>97</v>
      </c>
      <c r="B846">
        <v>1.1499999999999999</v>
      </c>
      <c r="C846" t="s">
        <v>58</v>
      </c>
      <c r="D846" t="str">
        <f>VLOOKUP(C846,Consolidated_Location_Table!$B$2:$C$29,2,)</f>
        <v>2455 Paces Ferry Rd SE. Atlanta, GA, 30339</v>
      </c>
      <c r="E846" t="s">
        <v>221</v>
      </c>
      <c r="F846" t="str">
        <f t="shared" si="13"/>
        <v>Tuesday</v>
      </c>
    </row>
    <row r="847" spans="1:6" x14ac:dyDescent="0.45">
      <c r="A847" t="s">
        <v>99</v>
      </c>
      <c r="B847">
        <v>8.5399999999999991</v>
      </c>
      <c r="C847" t="s">
        <v>49</v>
      </c>
      <c r="D847" t="str">
        <f>VLOOKUP(C847,Consolidated_Location_Table!$B$2:$C$29,2,)</f>
        <v>410 Terry Ave N. Seattle, WA, 98109</v>
      </c>
      <c r="E847" t="s">
        <v>221</v>
      </c>
      <c r="F847" t="str">
        <f t="shared" si="13"/>
        <v>Tuesday</v>
      </c>
    </row>
    <row r="848" spans="1:6" x14ac:dyDescent="0.45">
      <c r="A848" t="s">
        <v>101</v>
      </c>
      <c r="B848">
        <v>4.5999999999999996</v>
      </c>
      <c r="C848" t="s">
        <v>58</v>
      </c>
      <c r="D848" t="str">
        <f>VLOOKUP(C848,Consolidated_Location_Table!$B$2:$C$29,2,)</f>
        <v>2455 Paces Ferry Rd SE. Atlanta, GA, 30339</v>
      </c>
      <c r="E848" t="s">
        <v>221</v>
      </c>
      <c r="F848" t="str">
        <f t="shared" si="13"/>
        <v>Tuesday</v>
      </c>
    </row>
    <row r="849" spans="1:6" x14ac:dyDescent="0.45">
      <c r="A849" t="s">
        <v>101</v>
      </c>
      <c r="B849">
        <v>5.99</v>
      </c>
      <c r="C849" t="s">
        <v>61</v>
      </c>
      <c r="D849" t="str">
        <f>VLOOKUP(C849,Consolidated_Location_Table!$B$2:$C$29,2,)</f>
        <v>1000 Lowe's Blvd. Mooresville, NC, 28117</v>
      </c>
      <c r="E849" t="s">
        <v>221</v>
      </c>
      <c r="F849" t="str">
        <f t="shared" si="13"/>
        <v>Tuesday</v>
      </c>
    </row>
    <row r="850" spans="1:6" x14ac:dyDescent="0.45">
      <c r="A850" t="s">
        <v>101</v>
      </c>
      <c r="B850">
        <v>11.03</v>
      </c>
      <c r="C850" t="s">
        <v>49</v>
      </c>
      <c r="D850" t="str">
        <f>VLOOKUP(C850,Consolidated_Location_Table!$B$2:$C$29,2,)</f>
        <v>410 Terry Ave N. Seattle, WA, 98109</v>
      </c>
      <c r="E850" t="s">
        <v>221</v>
      </c>
      <c r="F850" t="str">
        <f t="shared" si="13"/>
        <v>Tuesday</v>
      </c>
    </row>
    <row r="851" spans="1:6" x14ac:dyDescent="0.45">
      <c r="A851" t="s">
        <v>103</v>
      </c>
      <c r="B851">
        <v>1.6</v>
      </c>
      <c r="C851" t="s">
        <v>58</v>
      </c>
      <c r="D851" t="str">
        <f>VLOOKUP(C851,Consolidated_Location_Table!$B$2:$C$29,2,)</f>
        <v>2455 Paces Ferry Rd SE. Atlanta, GA, 30339</v>
      </c>
      <c r="E851" t="s">
        <v>221</v>
      </c>
      <c r="F851" t="str">
        <f t="shared" si="13"/>
        <v>Tuesday</v>
      </c>
    </row>
    <row r="852" spans="1:6" x14ac:dyDescent="0.45">
      <c r="A852" t="s">
        <v>105</v>
      </c>
      <c r="B852">
        <v>118</v>
      </c>
      <c r="C852" t="s">
        <v>49</v>
      </c>
      <c r="D852" t="str">
        <f>VLOOKUP(C852,Consolidated_Location_Table!$B$2:$C$29,2,)</f>
        <v>410 Terry Ave N. Seattle, WA, 98109</v>
      </c>
      <c r="E852" t="s">
        <v>221</v>
      </c>
      <c r="F852" t="str">
        <f t="shared" si="13"/>
        <v>Tuesday</v>
      </c>
    </row>
    <row r="853" spans="1:6" x14ac:dyDescent="0.45">
      <c r="A853" t="s">
        <v>105</v>
      </c>
      <c r="B853">
        <v>118</v>
      </c>
      <c r="C853" t="s">
        <v>61</v>
      </c>
      <c r="D853" t="str">
        <f>VLOOKUP(C853,Consolidated_Location_Table!$B$2:$C$29,2,)</f>
        <v>1000 Lowe's Blvd. Mooresville, NC, 28117</v>
      </c>
      <c r="E853" t="s">
        <v>221</v>
      </c>
      <c r="F853" t="str">
        <f t="shared" si="13"/>
        <v>Tuesday</v>
      </c>
    </row>
    <row r="854" spans="1:6" x14ac:dyDescent="0.45">
      <c r="A854" t="s">
        <v>105</v>
      </c>
      <c r="B854">
        <v>111.07</v>
      </c>
      <c r="C854" t="s">
        <v>56</v>
      </c>
      <c r="D854" t="str">
        <f>VLOOKUP(C854,Consolidated_Location_Table!$B$2:$C$29,2,)</f>
        <v>2025 Hamilton Avenue. San Jose, California, 95125</v>
      </c>
      <c r="E854" t="s">
        <v>221</v>
      </c>
      <c r="F854" t="str">
        <f t="shared" si="13"/>
        <v>Tuesday</v>
      </c>
    </row>
    <row r="855" spans="1:6" x14ac:dyDescent="0.45">
      <c r="A855" t="s">
        <v>105</v>
      </c>
      <c r="B855">
        <v>84.99</v>
      </c>
      <c r="C855" t="s">
        <v>59</v>
      </c>
      <c r="D855" t="str">
        <f>VLOOKUP(C855,Consolidated_Location_Table!$B$2:$C$29,2,)</f>
        <v>1200 E Us Hwy 169. Grand Rapids, Minnesota, 55744</v>
      </c>
      <c r="E855" t="s">
        <v>221</v>
      </c>
      <c r="F855" t="str">
        <f t="shared" si="13"/>
        <v>Tuesday</v>
      </c>
    </row>
    <row r="856" spans="1:6" x14ac:dyDescent="0.45">
      <c r="A856" t="s">
        <v>107</v>
      </c>
      <c r="B856">
        <v>160.59</v>
      </c>
      <c r="C856" t="s">
        <v>56</v>
      </c>
      <c r="D856" t="str">
        <f>VLOOKUP(C856,Consolidated_Location_Table!$B$2:$C$29,2,)</f>
        <v>2025 Hamilton Avenue. San Jose, California, 95125</v>
      </c>
      <c r="E856" t="s">
        <v>221</v>
      </c>
      <c r="F856" t="str">
        <f t="shared" si="13"/>
        <v>Tuesday</v>
      </c>
    </row>
    <row r="857" spans="1:6" x14ac:dyDescent="0.45">
      <c r="A857" t="s">
        <v>107</v>
      </c>
      <c r="B857">
        <v>159</v>
      </c>
      <c r="C857" t="s">
        <v>64</v>
      </c>
      <c r="D857" t="str">
        <f>VLOOKUP(C857,Consolidated_Location_Table!$B$2:$C$29,2,)</f>
        <v>651 Brannan St. San Francisco, CA, 94107</v>
      </c>
      <c r="E857" t="s">
        <v>221</v>
      </c>
      <c r="F857" t="str">
        <f t="shared" si="13"/>
        <v>Tuesday</v>
      </c>
    </row>
    <row r="858" spans="1:6" x14ac:dyDescent="0.45">
      <c r="A858" t="s">
        <v>109</v>
      </c>
      <c r="B858">
        <v>149</v>
      </c>
      <c r="C858" t="s">
        <v>58</v>
      </c>
      <c r="D858" t="str">
        <f>VLOOKUP(C858,Consolidated_Location_Table!$B$2:$C$29,2,)</f>
        <v>2455 Paces Ferry Rd SE. Atlanta, GA, 30339</v>
      </c>
      <c r="E858" t="s">
        <v>221</v>
      </c>
      <c r="F858" t="str">
        <f t="shared" si="13"/>
        <v>Tuesday</v>
      </c>
    </row>
    <row r="859" spans="1:6" x14ac:dyDescent="0.45">
      <c r="A859" t="s">
        <v>109</v>
      </c>
      <c r="B859">
        <v>149</v>
      </c>
      <c r="C859" t="s">
        <v>61</v>
      </c>
      <c r="D859" t="str">
        <f>VLOOKUP(C859,Consolidated_Location_Table!$B$2:$C$29,2,)</f>
        <v>1000 Lowe's Blvd. Mooresville, NC, 28117</v>
      </c>
      <c r="E859" t="s">
        <v>221</v>
      </c>
      <c r="F859" t="str">
        <f t="shared" si="13"/>
        <v>Tuesday</v>
      </c>
    </row>
    <row r="860" spans="1:6" x14ac:dyDescent="0.45">
      <c r="A860" t="s">
        <v>111</v>
      </c>
      <c r="B860">
        <v>289</v>
      </c>
      <c r="C860" t="s">
        <v>58</v>
      </c>
      <c r="D860" t="str">
        <f>VLOOKUP(C860,Consolidated_Location_Table!$B$2:$C$29,2,)</f>
        <v>2455 Paces Ferry Rd SE. Atlanta, GA, 30339</v>
      </c>
      <c r="E860" t="s">
        <v>221</v>
      </c>
      <c r="F860" t="str">
        <f t="shared" si="13"/>
        <v>Tuesday</v>
      </c>
    </row>
    <row r="861" spans="1:6" x14ac:dyDescent="0.45">
      <c r="A861" t="s">
        <v>111</v>
      </c>
      <c r="B861">
        <v>279</v>
      </c>
      <c r="C861" t="s">
        <v>61</v>
      </c>
      <c r="D861" t="str">
        <f>VLOOKUP(C861,Consolidated_Location_Table!$B$2:$C$29,2,)</f>
        <v>1000 Lowe's Blvd. Mooresville, NC, 28117</v>
      </c>
      <c r="E861" t="s">
        <v>221</v>
      </c>
      <c r="F861" t="str">
        <f t="shared" si="13"/>
        <v>Tuesday</v>
      </c>
    </row>
    <row r="862" spans="1:6" x14ac:dyDescent="0.45">
      <c r="A862" t="s">
        <v>111</v>
      </c>
      <c r="B862">
        <v>315.01</v>
      </c>
      <c r="C862" t="s">
        <v>56</v>
      </c>
      <c r="D862" t="str">
        <f>VLOOKUP(C862,Consolidated_Location_Table!$B$2:$C$29,2,)</f>
        <v>2025 Hamilton Avenue. San Jose, California, 95125</v>
      </c>
      <c r="E862" t="s">
        <v>221</v>
      </c>
      <c r="F862" t="str">
        <f t="shared" si="13"/>
        <v>Tuesday</v>
      </c>
    </row>
    <row r="863" spans="1:6" x14ac:dyDescent="0.45">
      <c r="A863" t="s">
        <v>113</v>
      </c>
      <c r="B863">
        <v>765</v>
      </c>
      <c r="C863" t="s">
        <v>58</v>
      </c>
      <c r="D863" t="str">
        <f>VLOOKUP(C863,Consolidated_Location_Table!$B$2:$C$29,2,)</f>
        <v>2455 Paces Ferry Rd SE. Atlanta, GA, 30339</v>
      </c>
      <c r="E863" t="s">
        <v>221</v>
      </c>
      <c r="F863" t="str">
        <f t="shared" si="13"/>
        <v>Tuesday</v>
      </c>
    </row>
    <row r="864" spans="1:6" x14ac:dyDescent="0.45">
      <c r="A864" t="s">
        <v>113</v>
      </c>
      <c r="B864">
        <v>614.28</v>
      </c>
      <c r="C864" t="s">
        <v>49</v>
      </c>
      <c r="D864" t="str">
        <f>VLOOKUP(C864,Consolidated_Location_Table!$B$2:$C$29,2,)</f>
        <v>410 Terry Ave N. Seattle, WA, 98109</v>
      </c>
      <c r="E864" t="s">
        <v>221</v>
      </c>
      <c r="F864" t="str">
        <f t="shared" si="13"/>
        <v>Tuesday</v>
      </c>
    </row>
    <row r="865" spans="1:6" x14ac:dyDescent="0.45">
      <c r="A865" t="s">
        <v>113</v>
      </c>
      <c r="B865">
        <v>634.70000000000005</v>
      </c>
      <c r="C865" t="s">
        <v>56</v>
      </c>
      <c r="D865" t="str">
        <f>VLOOKUP(C865,Consolidated_Location_Table!$B$2:$C$29,2,)</f>
        <v>2025 Hamilton Avenue. San Jose, California, 95125</v>
      </c>
      <c r="E865" t="s">
        <v>221</v>
      </c>
      <c r="F865" t="str">
        <f t="shared" si="13"/>
        <v>Tuesday</v>
      </c>
    </row>
    <row r="866" spans="1:6" x14ac:dyDescent="0.45">
      <c r="A866" t="s">
        <v>115</v>
      </c>
      <c r="B866">
        <v>409</v>
      </c>
      <c r="C866" t="s">
        <v>58</v>
      </c>
      <c r="D866" t="str">
        <f>VLOOKUP(C866,Consolidated_Location_Table!$B$2:$C$29,2,)</f>
        <v>2455 Paces Ferry Rd SE. Atlanta, GA, 30339</v>
      </c>
      <c r="E866" t="s">
        <v>221</v>
      </c>
      <c r="F866" t="str">
        <f t="shared" si="13"/>
        <v>Tuesday</v>
      </c>
    </row>
    <row r="867" spans="1:6" x14ac:dyDescent="0.45">
      <c r="A867" t="s">
        <v>115</v>
      </c>
      <c r="B867">
        <v>511.7</v>
      </c>
      <c r="C867" t="s">
        <v>49</v>
      </c>
      <c r="D867" t="str">
        <f>VLOOKUP(C867,Consolidated_Location_Table!$B$2:$C$29,2,)</f>
        <v>410 Terry Ave N. Seattle, WA, 98109</v>
      </c>
      <c r="E867" t="s">
        <v>221</v>
      </c>
      <c r="F867" t="str">
        <f t="shared" si="13"/>
        <v>Tuesday</v>
      </c>
    </row>
    <row r="868" spans="1:6" x14ac:dyDescent="0.45">
      <c r="A868" t="s">
        <v>115</v>
      </c>
      <c r="B868">
        <v>354.99</v>
      </c>
      <c r="C868" t="s">
        <v>211</v>
      </c>
      <c r="D868" t="str">
        <f>VLOOKUP(C868,Consolidated_Location_Table!$B$2:$C$29,2,)</f>
        <v>1917 S Avenue B. Yuma, AZ, 85364</v>
      </c>
      <c r="E868" t="s">
        <v>221</v>
      </c>
      <c r="F868" t="str">
        <f t="shared" si="13"/>
        <v>Tuesday</v>
      </c>
    </row>
    <row r="869" spans="1:6" x14ac:dyDescent="0.45">
      <c r="A869" t="s">
        <v>115</v>
      </c>
      <c r="B869">
        <v>445.81</v>
      </c>
      <c r="C869" t="s">
        <v>56</v>
      </c>
      <c r="D869" t="str">
        <f>VLOOKUP(C869,Consolidated_Location_Table!$B$2:$C$29,2,)</f>
        <v>2025 Hamilton Avenue. San Jose, California, 95125</v>
      </c>
      <c r="E869" t="s">
        <v>221</v>
      </c>
      <c r="F869" t="str">
        <f t="shared" si="13"/>
        <v>Tuesday</v>
      </c>
    </row>
    <row r="870" spans="1:6" x14ac:dyDescent="0.45">
      <c r="A870" t="s">
        <v>115</v>
      </c>
      <c r="B870">
        <v>506.37</v>
      </c>
      <c r="C870" t="s">
        <v>54</v>
      </c>
      <c r="D870" t="str">
        <f>VLOOKUP(C870,Consolidated_Location_Table!$B$2:$C$29,2,)</f>
        <v>1835 E Hallandale Bch 264 Hallandale. Beach, FL, 33009</v>
      </c>
      <c r="E870" t="s">
        <v>221</v>
      </c>
      <c r="F870" t="str">
        <f t="shared" si="13"/>
        <v>Tuesday</v>
      </c>
    </row>
    <row r="871" spans="1:6" x14ac:dyDescent="0.45">
      <c r="A871" t="s">
        <v>117</v>
      </c>
      <c r="B871">
        <v>156</v>
      </c>
      <c r="C871" t="s">
        <v>58</v>
      </c>
      <c r="D871" t="str">
        <f>VLOOKUP(C871,Consolidated_Location_Table!$B$2:$C$29,2,)</f>
        <v>2455 Paces Ferry Rd SE. Atlanta, GA, 30339</v>
      </c>
      <c r="E871" t="s">
        <v>221</v>
      </c>
      <c r="F871" t="str">
        <f t="shared" si="13"/>
        <v>Tuesday</v>
      </c>
    </row>
    <row r="872" spans="1:6" x14ac:dyDescent="0.45">
      <c r="A872" t="s">
        <v>117</v>
      </c>
      <c r="B872">
        <v>155.99</v>
      </c>
      <c r="C872" t="s">
        <v>49</v>
      </c>
      <c r="D872" t="str">
        <f>VLOOKUP(C872,Consolidated_Location_Table!$B$2:$C$29,2,)</f>
        <v>410 Terry Ave N. Seattle, WA, 98109</v>
      </c>
      <c r="E872" t="s">
        <v>221</v>
      </c>
      <c r="F872" t="str">
        <f t="shared" si="13"/>
        <v>Tuesday</v>
      </c>
    </row>
    <row r="873" spans="1:6" x14ac:dyDescent="0.45">
      <c r="A873" t="s">
        <v>117</v>
      </c>
      <c r="B873">
        <v>165</v>
      </c>
      <c r="C873" t="s">
        <v>72</v>
      </c>
      <c r="D873" t="str">
        <f>VLOOKUP(C873,Consolidated_Location_Table!$B$2:$C$29,2,)</f>
        <v>1431 7th St Ste 204. Santa Monica, California, 90401</v>
      </c>
      <c r="E873" t="s">
        <v>221</v>
      </c>
      <c r="F873" t="str">
        <f t="shared" si="13"/>
        <v>Tuesday</v>
      </c>
    </row>
    <row r="874" spans="1:6" x14ac:dyDescent="0.45">
      <c r="A874" t="s">
        <v>88</v>
      </c>
      <c r="B874">
        <v>26.18</v>
      </c>
      <c r="C874" t="s">
        <v>58</v>
      </c>
      <c r="D874" t="str">
        <f>VLOOKUP(C874,Consolidated_Location_Table!$B$2:$C$29,2,)</f>
        <v>2455 Paces Ferry Rd SE. Atlanta, GA, 30339</v>
      </c>
      <c r="E874" t="s">
        <v>265</v>
      </c>
      <c r="F874" t="str">
        <f t="shared" si="13"/>
        <v>Wednesday</v>
      </c>
    </row>
    <row r="875" spans="1:6" x14ac:dyDescent="0.45">
      <c r="A875" t="s">
        <v>88</v>
      </c>
      <c r="B875">
        <v>25.19</v>
      </c>
      <c r="C875" t="s">
        <v>263</v>
      </c>
      <c r="D875" t="str">
        <f>VLOOKUP(C875,Consolidated_Location_Table!$B$2:$C$29,2,)</f>
        <v>online</v>
      </c>
      <c r="E875" t="s">
        <v>265</v>
      </c>
      <c r="F875" t="str">
        <f t="shared" si="13"/>
        <v>Wednesday</v>
      </c>
    </row>
    <row r="876" spans="1:6" x14ac:dyDescent="0.45">
      <c r="A876" t="s">
        <v>88</v>
      </c>
      <c r="B876">
        <v>17.989999999999998</v>
      </c>
      <c r="C876" t="s">
        <v>268</v>
      </c>
      <c r="D876" t="str">
        <f>VLOOKUP(C876,Consolidated_Location_Table!$B$2:$C$29,2,)</f>
        <v>online</v>
      </c>
      <c r="E876" t="s">
        <v>265</v>
      </c>
      <c r="F876" t="str">
        <f t="shared" si="13"/>
        <v>Wednesday</v>
      </c>
    </row>
    <row r="877" spans="1:6" x14ac:dyDescent="0.45">
      <c r="A877" t="s">
        <v>88</v>
      </c>
      <c r="B877">
        <v>4.7300000000000004</v>
      </c>
      <c r="C877" t="s">
        <v>57</v>
      </c>
      <c r="D877" t="str">
        <f>VLOOKUP(C877,Consolidated_Location_Table!$B$2:$C$29,2,)</f>
        <v>1290 N Hobbie Ave. Kankakee, Illinois, 60901</v>
      </c>
      <c r="E877" t="s">
        <v>265</v>
      </c>
      <c r="F877" t="str">
        <f t="shared" si="13"/>
        <v>Wednesday</v>
      </c>
    </row>
    <row r="878" spans="1:6" x14ac:dyDescent="0.45">
      <c r="A878" t="s">
        <v>90</v>
      </c>
      <c r="B878">
        <v>11.91</v>
      </c>
      <c r="C878" t="s">
        <v>58</v>
      </c>
      <c r="D878" t="str">
        <f>VLOOKUP(C878,Consolidated_Location_Table!$B$2:$C$29,2,)</f>
        <v>2455 Paces Ferry Rd SE. Atlanta, GA, 30339</v>
      </c>
      <c r="E878" t="s">
        <v>265</v>
      </c>
      <c r="F878" t="str">
        <f t="shared" si="13"/>
        <v>Wednesday</v>
      </c>
    </row>
    <row r="879" spans="1:6" x14ac:dyDescent="0.45">
      <c r="A879" t="s">
        <v>90</v>
      </c>
      <c r="B879">
        <v>12.68</v>
      </c>
      <c r="C879" t="s">
        <v>61</v>
      </c>
      <c r="D879" t="str">
        <f>VLOOKUP(C879,Consolidated_Location_Table!$B$2:$C$29,2,)</f>
        <v>1000 Lowe's Blvd. Mooresville, NC, 28117</v>
      </c>
      <c r="E879" t="s">
        <v>265</v>
      </c>
      <c r="F879" t="str">
        <f t="shared" si="13"/>
        <v>Wednesday</v>
      </c>
    </row>
    <row r="880" spans="1:6" x14ac:dyDescent="0.45">
      <c r="A880" t="s">
        <v>90</v>
      </c>
      <c r="B880">
        <v>10.47</v>
      </c>
      <c r="C880" t="s">
        <v>55</v>
      </c>
      <c r="D880" t="str">
        <f>VLOOKUP(C880,Consolidated_Location_Table!$B$2:$C$29,2,)</f>
        <v>4601 Bulls Bay Hwy #100. Jacksonville, FL, 32219</v>
      </c>
      <c r="E880" t="s">
        <v>265</v>
      </c>
      <c r="F880" t="str">
        <f t="shared" si="13"/>
        <v>Wednesday</v>
      </c>
    </row>
    <row r="881" spans="1:6" x14ac:dyDescent="0.45">
      <c r="A881" t="s">
        <v>90</v>
      </c>
      <c r="B881">
        <v>8.35</v>
      </c>
      <c r="C881" t="s">
        <v>57</v>
      </c>
      <c r="D881" t="str">
        <f>VLOOKUP(C881,Consolidated_Location_Table!$B$2:$C$29,2,)</f>
        <v>1290 N Hobbie Ave. Kankakee, Illinois, 60901</v>
      </c>
      <c r="E881" t="s">
        <v>265</v>
      </c>
      <c r="F881" t="str">
        <f t="shared" si="13"/>
        <v>Wednesday</v>
      </c>
    </row>
    <row r="882" spans="1:6" x14ac:dyDescent="0.45">
      <c r="A882" t="s">
        <v>73</v>
      </c>
      <c r="B882">
        <v>20.62</v>
      </c>
      <c r="C882" t="s">
        <v>58</v>
      </c>
      <c r="D882" t="str">
        <f>VLOOKUP(C882,Consolidated_Location_Table!$B$2:$C$29,2,)</f>
        <v>2455 Paces Ferry Rd SE. Atlanta, GA, 30339</v>
      </c>
      <c r="E882" t="s">
        <v>265</v>
      </c>
      <c r="F882" t="str">
        <f t="shared" si="13"/>
        <v>Wednesday</v>
      </c>
    </row>
    <row r="883" spans="1:6" x14ac:dyDescent="0.45">
      <c r="A883" t="s">
        <v>73</v>
      </c>
      <c r="B883">
        <v>17.55</v>
      </c>
      <c r="C883" t="s">
        <v>71</v>
      </c>
      <c r="D883" t="str">
        <f>VLOOKUP(C883,Consolidated_Location_Table!$B$2:$C$29,2,)</f>
        <v>28 Biopolis Road. Singapore, 138568</v>
      </c>
      <c r="E883" t="s">
        <v>265</v>
      </c>
      <c r="F883" t="str">
        <f t="shared" si="13"/>
        <v>Wednesday</v>
      </c>
    </row>
    <row r="884" spans="1:6" x14ac:dyDescent="0.45">
      <c r="A884" t="s">
        <v>95</v>
      </c>
      <c r="B884">
        <v>2.98</v>
      </c>
      <c r="C884" t="s">
        <v>58</v>
      </c>
      <c r="D884" t="str">
        <f>VLOOKUP(C884,Consolidated_Location_Table!$B$2:$C$29,2,)</f>
        <v>2455 Paces Ferry Rd SE. Atlanta, GA, 30339</v>
      </c>
      <c r="E884" t="s">
        <v>265</v>
      </c>
      <c r="F884" t="str">
        <f t="shared" si="13"/>
        <v>Wednesday</v>
      </c>
    </row>
    <row r="885" spans="1:6" x14ac:dyDescent="0.45">
      <c r="A885" t="s">
        <v>95</v>
      </c>
      <c r="B885">
        <v>5.99</v>
      </c>
      <c r="C885" t="s">
        <v>61</v>
      </c>
      <c r="D885" t="str">
        <f>VLOOKUP(C885,Consolidated_Location_Table!$B$2:$C$29,2,)</f>
        <v>1000 Lowe's Blvd. Mooresville, NC, 28117</v>
      </c>
      <c r="E885" t="s">
        <v>265</v>
      </c>
      <c r="F885" t="str">
        <f t="shared" si="13"/>
        <v>Wednesday</v>
      </c>
    </row>
    <row r="886" spans="1:6" x14ac:dyDescent="0.45">
      <c r="A886" t="s">
        <v>97</v>
      </c>
      <c r="B886">
        <v>1.1499999999999999</v>
      </c>
      <c r="C886" t="s">
        <v>58</v>
      </c>
      <c r="D886" t="str">
        <f>VLOOKUP(C886,Consolidated_Location_Table!$B$2:$C$29,2,)</f>
        <v>2455 Paces Ferry Rd SE. Atlanta, GA, 30339</v>
      </c>
      <c r="E886" t="s">
        <v>265</v>
      </c>
      <c r="F886" t="str">
        <f t="shared" si="13"/>
        <v>Wednesday</v>
      </c>
    </row>
    <row r="887" spans="1:6" x14ac:dyDescent="0.45">
      <c r="A887" t="s">
        <v>97</v>
      </c>
      <c r="B887">
        <v>2.29</v>
      </c>
      <c r="C887" t="s">
        <v>71</v>
      </c>
      <c r="D887" t="str">
        <f>VLOOKUP(C887,Consolidated_Location_Table!$B$2:$C$29,2,)</f>
        <v>28 Biopolis Road. Singapore, 138568</v>
      </c>
      <c r="E887" t="s">
        <v>265</v>
      </c>
      <c r="F887" t="str">
        <f t="shared" si="13"/>
        <v>Wednesday</v>
      </c>
    </row>
    <row r="888" spans="1:6" x14ac:dyDescent="0.45">
      <c r="A888" t="s">
        <v>101</v>
      </c>
      <c r="B888">
        <v>4.5999999999999996</v>
      </c>
      <c r="C888" t="s">
        <v>58</v>
      </c>
      <c r="D888" t="str">
        <f>VLOOKUP(C888,Consolidated_Location_Table!$B$2:$C$29,2,)</f>
        <v>2455 Paces Ferry Rd SE. Atlanta, GA, 30339</v>
      </c>
      <c r="E888" t="s">
        <v>265</v>
      </c>
      <c r="F888" t="str">
        <f t="shared" si="13"/>
        <v>Wednesday</v>
      </c>
    </row>
    <row r="889" spans="1:6" x14ac:dyDescent="0.45">
      <c r="A889" t="s">
        <v>101</v>
      </c>
      <c r="B889">
        <v>11.03</v>
      </c>
      <c r="C889" t="s">
        <v>49</v>
      </c>
      <c r="D889" t="str">
        <f>VLOOKUP(C889,Consolidated_Location_Table!$B$2:$C$29,2,)</f>
        <v>410 Terry Ave N. Seattle, WA, 98109</v>
      </c>
      <c r="E889" t="s">
        <v>265</v>
      </c>
      <c r="F889" t="str">
        <f t="shared" si="13"/>
        <v>Wednesday</v>
      </c>
    </row>
    <row r="890" spans="1:6" x14ac:dyDescent="0.45">
      <c r="A890" t="s">
        <v>101</v>
      </c>
      <c r="B890">
        <v>6.45</v>
      </c>
      <c r="C890" t="s">
        <v>54</v>
      </c>
      <c r="D890" t="str">
        <f>VLOOKUP(C890,Consolidated_Location_Table!$B$2:$C$29,2,)</f>
        <v>1835 E Hallandale Bch 264 Hallandale. Beach, FL, 33009</v>
      </c>
      <c r="E890" t="s">
        <v>265</v>
      </c>
      <c r="F890" t="str">
        <f t="shared" si="13"/>
        <v>Wednesday</v>
      </c>
    </row>
    <row r="891" spans="1:6" x14ac:dyDescent="0.45">
      <c r="A891" t="s">
        <v>103</v>
      </c>
      <c r="B891">
        <v>1.6</v>
      </c>
      <c r="C891" t="s">
        <v>58</v>
      </c>
      <c r="D891" t="str">
        <f>VLOOKUP(C891,Consolidated_Location_Table!$B$2:$C$29,2,)</f>
        <v>2455 Paces Ferry Rd SE. Atlanta, GA, 30339</v>
      </c>
      <c r="E891" t="s">
        <v>265</v>
      </c>
      <c r="F891" t="str">
        <f t="shared" si="13"/>
        <v>Wednesday</v>
      </c>
    </row>
    <row r="892" spans="1:6" x14ac:dyDescent="0.45">
      <c r="A892" t="s">
        <v>105</v>
      </c>
      <c r="B892">
        <v>117.7</v>
      </c>
      <c r="C892" t="s">
        <v>49</v>
      </c>
      <c r="D892" t="str">
        <f>VLOOKUP(C892,Consolidated_Location_Table!$B$2:$C$29,2,)</f>
        <v>410 Terry Ave N. Seattle, WA, 98109</v>
      </c>
      <c r="E892" t="s">
        <v>265</v>
      </c>
      <c r="F892" t="str">
        <f t="shared" si="13"/>
        <v>Wednesday</v>
      </c>
    </row>
    <row r="893" spans="1:6" x14ac:dyDescent="0.45">
      <c r="A893" t="s">
        <v>105</v>
      </c>
      <c r="B893">
        <v>118</v>
      </c>
      <c r="C893" t="s">
        <v>61</v>
      </c>
      <c r="D893" t="str">
        <f>VLOOKUP(C893,Consolidated_Location_Table!$B$2:$C$29,2,)</f>
        <v>1000 Lowe's Blvd. Mooresville, NC, 28117</v>
      </c>
      <c r="E893" t="s">
        <v>265</v>
      </c>
      <c r="F893" t="str">
        <f t="shared" si="13"/>
        <v>Wednesday</v>
      </c>
    </row>
    <row r="894" spans="1:6" x14ac:dyDescent="0.45">
      <c r="A894" t="s">
        <v>105</v>
      </c>
      <c r="B894">
        <v>111.07</v>
      </c>
      <c r="C894" t="s">
        <v>56</v>
      </c>
      <c r="D894" t="str">
        <f>VLOOKUP(C894,Consolidated_Location_Table!$B$2:$C$29,2,)</f>
        <v>2025 Hamilton Avenue. San Jose, California, 95125</v>
      </c>
      <c r="E894" t="s">
        <v>265</v>
      </c>
      <c r="F894" t="str">
        <f t="shared" si="13"/>
        <v>Wednesday</v>
      </c>
    </row>
    <row r="895" spans="1:6" x14ac:dyDescent="0.45">
      <c r="A895" t="s">
        <v>105</v>
      </c>
      <c r="B895">
        <v>84.99</v>
      </c>
      <c r="C895" t="s">
        <v>59</v>
      </c>
      <c r="D895" t="str">
        <f>VLOOKUP(C895,Consolidated_Location_Table!$B$2:$C$29,2,)</f>
        <v>1200 E Us Hwy 169. Grand Rapids, Minnesota, 55744</v>
      </c>
      <c r="E895" t="s">
        <v>265</v>
      </c>
      <c r="F895" t="str">
        <f t="shared" si="13"/>
        <v>Wednesday</v>
      </c>
    </row>
    <row r="896" spans="1:6" x14ac:dyDescent="0.45">
      <c r="A896" t="s">
        <v>107</v>
      </c>
      <c r="B896">
        <v>159</v>
      </c>
      <c r="C896" t="s">
        <v>58</v>
      </c>
      <c r="D896" t="str">
        <f>VLOOKUP(C896,Consolidated_Location_Table!$B$2:$C$29,2,)</f>
        <v>2455 Paces Ferry Rd SE. Atlanta, GA, 30339</v>
      </c>
      <c r="E896" t="s">
        <v>265</v>
      </c>
      <c r="F896" t="str">
        <f t="shared" si="13"/>
        <v>Wednesday</v>
      </c>
    </row>
    <row r="897" spans="1:6" x14ac:dyDescent="0.45">
      <c r="A897" t="s">
        <v>107</v>
      </c>
      <c r="B897">
        <v>158</v>
      </c>
      <c r="C897" t="s">
        <v>61</v>
      </c>
      <c r="D897" t="str">
        <f>VLOOKUP(C897,Consolidated_Location_Table!$B$2:$C$29,2,)</f>
        <v>1000 Lowe's Blvd. Mooresville, NC, 28117</v>
      </c>
      <c r="E897" t="s">
        <v>265</v>
      </c>
      <c r="F897" t="str">
        <f t="shared" si="13"/>
        <v>Wednesday</v>
      </c>
    </row>
    <row r="898" spans="1:6" x14ac:dyDescent="0.45">
      <c r="A898" t="s">
        <v>107</v>
      </c>
      <c r="B898">
        <v>143.99</v>
      </c>
      <c r="C898" t="s">
        <v>49</v>
      </c>
      <c r="D898" t="str">
        <f>VLOOKUP(C898,Consolidated_Location_Table!$B$2:$C$29,2,)</f>
        <v>410 Terry Ave N. Seattle, WA, 98109</v>
      </c>
      <c r="E898" t="s">
        <v>265</v>
      </c>
      <c r="F898" t="str">
        <f t="shared" ref="F898:F916" si="14">TEXT(E898,"dddd")</f>
        <v>Wednesday</v>
      </c>
    </row>
    <row r="899" spans="1:6" x14ac:dyDescent="0.45">
      <c r="A899" t="s">
        <v>107</v>
      </c>
      <c r="B899">
        <v>160.59</v>
      </c>
      <c r="C899" t="s">
        <v>56</v>
      </c>
      <c r="D899" t="str">
        <f>VLOOKUP(C899,Consolidated_Location_Table!$B$2:$C$29,2,)</f>
        <v>2025 Hamilton Avenue. San Jose, California, 95125</v>
      </c>
      <c r="E899" t="s">
        <v>265</v>
      </c>
      <c r="F899" t="str">
        <f t="shared" si="14"/>
        <v>Wednesday</v>
      </c>
    </row>
    <row r="900" spans="1:6" x14ac:dyDescent="0.45">
      <c r="A900" t="s">
        <v>109</v>
      </c>
      <c r="B900">
        <v>149</v>
      </c>
      <c r="C900" t="s">
        <v>58</v>
      </c>
      <c r="D900" t="str">
        <f>VLOOKUP(C900,Consolidated_Location_Table!$B$2:$C$29,2,)</f>
        <v>2455 Paces Ferry Rd SE. Atlanta, GA, 30339</v>
      </c>
      <c r="E900" t="s">
        <v>265</v>
      </c>
      <c r="F900" t="str">
        <f t="shared" si="14"/>
        <v>Wednesday</v>
      </c>
    </row>
    <row r="901" spans="1:6" x14ac:dyDescent="0.45">
      <c r="A901" t="s">
        <v>109</v>
      </c>
      <c r="B901">
        <v>149</v>
      </c>
      <c r="C901" t="s">
        <v>61</v>
      </c>
      <c r="D901" t="str">
        <f>VLOOKUP(C901,Consolidated_Location_Table!$B$2:$C$29,2,)</f>
        <v>1000 Lowe's Blvd. Mooresville, NC, 28117</v>
      </c>
      <c r="E901" t="s">
        <v>265</v>
      </c>
      <c r="F901" t="str">
        <f t="shared" si="14"/>
        <v>Wednesday</v>
      </c>
    </row>
    <row r="902" spans="1:6" x14ac:dyDescent="0.45">
      <c r="A902" t="s">
        <v>109</v>
      </c>
      <c r="B902">
        <v>150</v>
      </c>
      <c r="C902" t="s">
        <v>69</v>
      </c>
      <c r="D902" t="str">
        <f>VLOOKUP(C902,Consolidated_Location_Table!$B$2:$C$29,2,)</f>
        <v>6260 Abbott Dr. Omaha, Nebraska, 68110</v>
      </c>
      <c r="E902" t="s">
        <v>265</v>
      </c>
      <c r="F902" t="str">
        <f t="shared" si="14"/>
        <v>Wednesday</v>
      </c>
    </row>
    <row r="903" spans="1:6" x14ac:dyDescent="0.45">
      <c r="A903" t="s">
        <v>111</v>
      </c>
      <c r="B903">
        <v>289</v>
      </c>
      <c r="C903" t="s">
        <v>58</v>
      </c>
      <c r="D903" t="str">
        <f>VLOOKUP(C903,Consolidated_Location_Table!$B$2:$C$29,2,)</f>
        <v>2455 Paces Ferry Rd SE. Atlanta, GA, 30339</v>
      </c>
      <c r="E903" t="s">
        <v>265</v>
      </c>
      <c r="F903" t="str">
        <f t="shared" si="14"/>
        <v>Wednesday</v>
      </c>
    </row>
    <row r="904" spans="1:6" x14ac:dyDescent="0.45">
      <c r="A904" t="s">
        <v>111</v>
      </c>
      <c r="B904">
        <v>279</v>
      </c>
      <c r="C904" t="s">
        <v>61</v>
      </c>
      <c r="D904" t="str">
        <f>VLOOKUP(C904,Consolidated_Location_Table!$B$2:$C$29,2,)</f>
        <v>1000 Lowe's Blvd. Mooresville, NC, 28117</v>
      </c>
      <c r="E904" t="s">
        <v>265</v>
      </c>
      <c r="F904" t="str">
        <f t="shared" si="14"/>
        <v>Wednesday</v>
      </c>
    </row>
    <row r="905" spans="1:6" x14ac:dyDescent="0.45">
      <c r="A905" t="s">
        <v>111</v>
      </c>
      <c r="B905">
        <v>315.01</v>
      </c>
      <c r="C905" t="s">
        <v>56</v>
      </c>
      <c r="D905" t="str">
        <f>VLOOKUP(C905,Consolidated_Location_Table!$B$2:$C$29,2,)</f>
        <v>2025 Hamilton Avenue. San Jose, California, 95125</v>
      </c>
      <c r="E905" t="s">
        <v>265</v>
      </c>
      <c r="F905" t="str">
        <f t="shared" si="14"/>
        <v>Wednesday</v>
      </c>
    </row>
    <row r="906" spans="1:6" x14ac:dyDescent="0.45">
      <c r="A906" t="s">
        <v>113</v>
      </c>
      <c r="B906">
        <v>765</v>
      </c>
      <c r="C906" t="s">
        <v>58</v>
      </c>
      <c r="D906" t="str">
        <f>VLOOKUP(C906,Consolidated_Location_Table!$B$2:$C$29,2,)</f>
        <v>2455 Paces Ferry Rd SE. Atlanta, GA, 30339</v>
      </c>
      <c r="E906" t="s">
        <v>265</v>
      </c>
      <c r="F906" t="str">
        <f t="shared" si="14"/>
        <v>Wednesday</v>
      </c>
    </row>
    <row r="907" spans="1:6" x14ac:dyDescent="0.45">
      <c r="A907" t="s">
        <v>113</v>
      </c>
      <c r="B907">
        <v>634.6</v>
      </c>
      <c r="C907" t="s">
        <v>49</v>
      </c>
      <c r="D907" t="str">
        <f>VLOOKUP(C907,Consolidated_Location_Table!$B$2:$C$29,2,)</f>
        <v>410 Terry Ave N. Seattle, WA, 98109</v>
      </c>
      <c r="E907" t="s">
        <v>265</v>
      </c>
      <c r="F907" t="str">
        <f t="shared" si="14"/>
        <v>Wednesday</v>
      </c>
    </row>
    <row r="908" spans="1:6" x14ac:dyDescent="0.45">
      <c r="A908" t="s">
        <v>113</v>
      </c>
      <c r="B908">
        <v>634.70000000000005</v>
      </c>
      <c r="C908" t="s">
        <v>56</v>
      </c>
      <c r="D908" t="str">
        <f>VLOOKUP(C908,Consolidated_Location_Table!$B$2:$C$29,2,)</f>
        <v>2025 Hamilton Avenue. San Jose, California, 95125</v>
      </c>
      <c r="E908" t="s">
        <v>265</v>
      </c>
      <c r="F908" t="str">
        <f t="shared" si="14"/>
        <v>Wednesday</v>
      </c>
    </row>
    <row r="909" spans="1:6" x14ac:dyDescent="0.45">
      <c r="A909" t="s">
        <v>115</v>
      </c>
      <c r="B909">
        <v>409</v>
      </c>
      <c r="C909" t="s">
        <v>58</v>
      </c>
      <c r="D909" t="str">
        <f>VLOOKUP(C909,Consolidated_Location_Table!$B$2:$C$29,2,)</f>
        <v>2455 Paces Ferry Rd SE. Atlanta, GA, 30339</v>
      </c>
      <c r="E909" t="s">
        <v>265</v>
      </c>
      <c r="F909" t="str">
        <f t="shared" si="14"/>
        <v>Wednesday</v>
      </c>
    </row>
    <row r="910" spans="1:6" x14ac:dyDescent="0.45">
      <c r="A910" t="s">
        <v>115</v>
      </c>
      <c r="B910">
        <v>511.7</v>
      </c>
      <c r="C910" t="s">
        <v>49</v>
      </c>
      <c r="D910" t="str">
        <f>VLOOKUP(C910,Consolidated_Location_Table!$B$2:$C$29,2,)</f>
        <v>410 Terry Ave N. Seattle, WA, 98109</v>
      </c>
      <c r="E910" t="s">
        <v>265</v>
      </c>
      <c r="F910" t="str">
        <f t="shared" si="14"/>
        <v>Wednesday</v>
      </c>
    </row>
    <row r="911" spans="1:6" x14ac:dyDescent="0.45">
      <c r="A911" t="s">
        <v>115</v>
      </c>
      <c r="B911">
        <v>354.99</v>
      </c>
      <c r="C911" t="s">
        <v>211</v>
      </c>
      <c r="D911" t="str">
        <f>VLOOKUP(C911,Consolidated_Location_Table!$B$2:$C$29,2,)</f>
        <v>1917 S Avenue B. Yuma, AZ, 85364</v>
      </c>
      <c r="E911" t="s">
        <v>265</v>
      </c>
      <c r="F911" t="str">
        <f t="shared" si="14"/>
        <v>Wednesday</v>
      </c>
    </row>
    <row r="912" spans="1:6" x14ac:dyDescent="0.45">
      <c r="A912" t="s">
        <v>115</v>
      </c>
      <c r="B912">
        <v>445.81</v>
      </c>
      <c r="C912" t="s">
        <v>56</v>
      </c>
      <c r="D912" t="str">
        <f>VLOOKUP(C912,Consolidated_Location_Table!$B$2:$C$29,2,)</f>
        <v>2025 Hamilton Avenue. San Jose, California, 95125</v>
      </c>
      <c r="E912" t="s">
        <v>265</v>
      </c>
      <c r="F912" t="str">
        <f t="shared" si="14"/>
        <v>Wednesday</v>
      </c>
    </row>
    <row r="913" spans="1:6" x14ac:dyDescent="0.45">
      <c r="A913" t="s">
        <v>115</v>
      </c>
      <c r="B913">
        <v>506.37</v>
      </c>
      <c r="C913" t="s">
        <v>54</v>
      </c>
      <c r="D913" t="str">
        <f>VLOOKUP(C913,Consolidated_Location_Table!$B$2:$C$29,2,)</f>
        <v>1835 E Hallandale Bch 264 Hallandale. Beach, FL, 33009</v>
      </c>
      <c r="E913" t="s">
        <v>265</v>
      </c>
      <c r="F913" t="str">
        <f t="shared" si="14"/>
        <v>Wednesday</v>
      </c>
    </row>
    <row r="914" spans="1:6" x14ac:dyDescent="0.45">
      <c r="A914" t="s">
        <v>117</v>
      </c>
      <c r="B914">
        <v>156</v>
      </c>
      <c r="C914" t="s">
        <v>58</v>
      </c>
      <c r="D914" t="str">
        <f>VLOOKUP(C914,Consolidated_Location_Table!$B$2:$C$29,2,)</f>
        <v>2455 Paces Ferry Rd SE. Atlanta, GA, 30339</v>
      </c>
      <c r="E914" t="s">
        <v>265</v>
      </c>
      <c r="F914" t="str">
        <f t="shared" si="14"/>
        <v>Wednesday</v>
      </c>
    </row>
    <row r="915" spans="1:6" x14ac:dyDescent="0.45">
      <c r="A915" t="s">
        <v>117</v>
      </c>
      <c r="B915">
        <v>155.99</v>
      </c>
      <c r="C915" t="s">
        <v>49</v>
      </c>
      <c r="D915" t="str">
        <f>VLOOKUP(C915,Consolidated_Location_Table!$B$2:$C$29,2,)</f>
        <v>410 Terry Ave N. Seattle, WA, 98109</v>
      </c>
      <c r="E915" t="s">
        <v>265</v>
      </c>
      <c r="F915" t="str">
        <f t="shared" si="14"/>
        <v>Wednesday</v>
      </c>
    </row>
    <row r="916" spans="1:6" x14ac:dyDescent="0.45">
      <c r="A916" t="s">
        <v>117</v>
      </c>
      <c r="B916">
        <v>165</v>
      </c>
      <c r="C916" t="s">
        <v>72</v>
      </c>
      <c r="D916" t="str">
        <f>VLOOKUP(C916,Consolidated_Location_Table!$B$2:$C$29,2,)</f>
        <v>1431 7th St Ste 204. Santa Monica, California, 90401</v>
      </c>
      <c r="E916" t="s">
        <v>265</v>
      </c>
      <c r="F916" t="str">
        <f t="shared" si="14"/>
        <v>Wednesday</v>
      </c>
    </row>
  </sheetData>
  <autoFilter ref="A2:F603" xr:uid="{00000000-0009-0000-0000-000030000000}"/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33"/>
  <sheetViews>
    <sheetView topLeftCell="A295" workbookViewId="0">
      <selection activeCell="D2" sqref="D2:D333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47.796875" customWidth="1"/>
    <col min="5" max="5" width="17.9296875" bestFit="1" customWidth="1"/>
    <col min="6" max="6" width="15.1328125" bestFit="1" customWidth="1"/>
    <col min="7" max="7" width="50.06640625" bestFit="1" customWidth="1"/>
  </cols>
  <sheetData>
    <row r="1" spans="1:6" x14ac:dyDescent="0.45">
      <c r="A1" s="70" t="s">
        <v>24</v>
      </c>
      <c r="B1" s="79" t="s">
        <v>26</v>
      </c>
      <c r="C1" s="70" t="s">
        <v>205</v>
      </c>
      <c r="D1" s="125" t="s">
        <v>223</v>
      </c>
      <c r="E1" s="70" t="s">
        <v>160</v>
      </c>
      <c r="F1" s="110" t="s">
        <v>77</v>
      </c>
    </row>
    <row r="2" spans="1:6" x14ac:dyDescent="0.45">
      <c r="A2" t="s">
        <v>88</v>
      </c>
      <c r="B2">
        <v>4.7300000000000004</v>
      </c>
      <c r="C2" t="s">
        <v>56</v>
      </c>
      <c r="D2" t="str">
        <f>VLOOKUP(C2,Consolidated_Location_Table!$B$2:$C$29,2,)</f>
        <v>2025 Hamilton Avenue. San Jose, California, 95125</v>
      </c>
      <c r="E2" s="124">
        <v>44854.848611111112</v>
      </c>
      <c r="F2" t="str">
        <f t="shared" ref="F2:F65" si="0">TEXT(E2,"dddd")</f>
        <v>Thursday</v>
      </c>
    </row>
    <row r="3" spans="1:6" x14ac:dyDescent="0.45">
      <c r="A3" t="s">
        <v>90</v>
      </c>
      <c r="B3">
        <v>8.36</v>
      </c>
      <c r="C3" t="s">
        <v>55</v>
      </c>
      <c r="D3" t="str">
        <f>VLOOKUP(C3,Consolidated_Location_Table!$B$2:$C$29,2,)</f>
        <v>4601 Bulls Bay Hwy #100. Jacksonville, FL, 32219</v>
      </c>
      <c r="E3" s="124">
        <v>44854.848611111112</v>
      </c>
      <c r="F3" t="str">
        <f t="shared" si="0"/>
        <v>Thursday</v>
      </c>
    </row>
    <row r="4" spans="1:6" x14ac:dyDescent="0.45">
      <c r="A4" t="s">
        <v>73</v>
      </c>
      <c r="B4">
        <v>8.9</v>
      </c>
      <c r="C4" t="s">
        <v>58</v>
      </c>
      <c r="D4" t="str">
        <f>VLOOKUP(C4,Consolidated_Location_Table!$B$2:$C$29,2,)</f>
        <v>2455 Paces Ferry Rd SE. Atlanta, GA, 30339</v>
      </c>
      <c r="E4" s="124">
        <v>44854.848611111112</v>
      </c>
      <c r="F4" t="str">
        <f t="shared" si="0"/>
        <v>Thursday</v>
      </c>
    </row>
    <row r="5" spans="1:6" x14ac:dyDescent="0.45">
      <c r="A5" t="s">
        <v>93</v>
      </c>
      <c r="B5">
        <v>2.1</v>
      </c>
      <c r="C5" t="s">
        <v>49</v>
      </c>
      <c r="D5" t="str">
        <f>VLOOKUP(C5,Consolidated_Location_Table!$B$2:$C$29,2,)</f>
        <v>410 Terry Ave N. Seattle, WA, 98109</v>
      </c>
      <c r="E5" s="124">
        <v>44854.848611111112</v>
      </c>
      <c r="F5" t="str">
        <f t="shared" si="0"/>
        <v>Thursday</v>
      </c>
    </row>
    <row r="6" spans="1:6" x14ac:dyDescent="0.45">
      <c r="A6" t="s">
        <v>95</v>
      </c>
      <c r="B6">
        <v>2.98</v>
      </c>
      <c r="C6" t="s">
        <v>58</v>
      </c>
      <c r="D6" t="str">
        <f>VLOOKUP(C6,Consolidated_Location_Table!$B$2:$C$29,2,)</f>
        <v>2455 Paces Ferry Rd SE. Atlanta, GA, 30339</v>
      </c>
      <c r="E6" s="124">
        <v>44854.848611111112</v>
      </c>
      <c r="F6" t="str">
        <f t="shared" si="0"/>
        <v>Thursday</v>
      </c>
    </row>
    <row r="7" spans="1:6" x14ac:dyDescent="0.45">
      <c r="A7" t="s">
        <v>97</v>
      </c>
      <c r="B7">
        <v>1.1499999999999999</v>
      </c>
      <c r="C7" t="s">
        <v>58</v>
      </c>
      <c r="D7" t="str">
        <f>VLOOKUP(C7,Consolidated_Location_Table!$B$2:$C$29,2,)</f>
        <v>2455 Paces Ferry Rd SE. Atlanta, GA, 30339</v>
      </c>
      <c r="E7" s="124">
        <v>44854.848611111112</v>
      </c>
      <c r="F7" t="str">
        <f t="shared" si="0"/>
        <v>Thursday</v>
      </c>
    </row>
    <row r="8" spans="1:6" x14ac:dyDescent="0.45">
      <c r="A8" t="s">
        <v>99</v>
      </c>
      <c r="B8">
        <v>3.98</v>
      </c>
      <c r="C8" t="s">
        <v>49</v>
      </c>
      <c r="D8" t="str">
        <f>VLOOKUP(C8,Consolidated_Location_Table!$B$2:$C$29,2,)</f>
        <v>410 Terry Ave N. Seattle, WA, 98109</v>
      </c>
      <c r="E8" s="124">
        <v>44854.848611111112</v>
      </c>
      <c r="F8" t="str">
        <f t="shared" si="0"/>
        <v>Thursday</v>
      </c>
    </row>
    <row r="9" spans="1:6" x14ac:dyDescent="0.45">
      <c r="A9" t="s">
        <v>101</v>
      </c>
      <c r="B9">
        <v>4.5999999999999996</v>
      </c>
      <c r="C9" t="s">
        <v>58</v>
      </c>
      <c r="D9" t="str">
        <f>VLOOKUP(C9,Consolidated_Location_Table!$B$2:$C$29,2,)</f>
        <v>2455 Paces Ferry Rd SE. Atlanta, GA, 30339</v>
      </c>
      <c r="E9" s="124">
        <v>44854.848611111112</v>
      </c>
      <c r="F9" t="str">
        <f t="shared" si="0"/>
        <v>Thursday</v>
      </c>
    </row>
    <row r="10" spans="1:6" x14ac:dyDescent="0.45">
      <c r="A10" t="s">
        <v>103</v>
      </c>
      <c r="B10">
        <v>1.6</v>
      </c>
      <c r="C10" t="s">
        <v>58</v>
      </c>
      <c r="D10" t="str">
        <f>VLOOKUP(C10,Consolidated_Location_Table!$B$2:$C$29,2,)</f>
        <v>2455 Paces Ferry Rd SE. Atlanta, GA, 30339</v>
      </c>
      <c r="E10" s="124">
        <v>44854.848611111112</v>
      </c>
      <c r="F10" t="str">
        <f t="shared" si="0"/>
        <v>Thursday</v>
      </c>
    </row>
    <row r="11" spans="1:6" x14ac:dyDescent="0.45">
      <c r="A11" t="s">
        <v>105</v>
      </c>
      <c r="B11">
        <v>90</v>
      </c>
      <c r="C11" t="s">
        <v>49</v>
      </c>
      <c r="D11" t="str">
        <f>VLOOKUP(C11,Consolidated_Location_Table!$B$2:$C$29,2,)</f>
        <v>410 Terry Ave N. Seattle, WA, 98109</v>
      </c>
      <c r="E11" s="124">
        <v>44854.848611111112</v>
      </c>
      <c r="F11" t="str">
        <f t="shared" si="0"/>
        <v>Thursday</v>
      </c>
    </row>
    <row r="12" spans="1:6" x14ac:dyDescent="0.45">
      <c r="A12" t="s">
        <v>107</v>
      </c>
      <c r="B12">
        <v>157</v>
      </c>
      <c r="C12" t="s">
        <v>54</v>
      </c>
      <c r="D12" t="str">
        <f>VLOOKUP(C12,Consolidated_Location_Table!$B$2:$C$29,2,)</f>
        <v>1835 E Hallandale Bch 264 Hallandale. Beach, FL, 33009</v>
      </c>
      <c r="E12" s="124">
        <v>44854.848611111112</v>
      </c>
      <c r="F12" t="str">
        <f t="shared" si="0"/>
        <v>Thursday</v>
      </c>
    </row>
    <row r="13" spans="1:6" x14ac:dyDescent="0.45">
      <c r="A13" t="s">
        <v>109</v>
      </c>
      <c r="B13">
        <v>149</v>
      </c>
      <c r="C13" t="s">
        <v>54</v>
      </c>
      <c r="D13" t="str">
        <f>VLOOKUP(C13,Consolidated_Location_Table!$B$2:$C$29,2,)</f>
        <v>1835 E Hallandale Bch 264 Hallandale. Beach, FL, 33009</v>
      </c>
      <c r="E13" s="124">
        <v>44854.848611111112</v>
      </c>
      <c r="F13" t="str">
        <f t="shared" si="0"/>
        <v>Thursday</v>
      </c>
    </row>
    <row r="14" spans="1:6" x14ac:dyDescent="0.45">
      <c r="A14" t="s">
        <v>111</v>
      </c>
      <c r="B14">
        <v>289</v>
      </c>
      <c r="C14" t="s">
        <v>58</v>
      </c>
      <c r="D14" t="str">
        <f>VLOOKUP(C14,Consolidated_Location_Table!$B$2:$C$29,2,)</f>
        <v>2455 Paces Ferry Rd SE. Atlanta, GA, 30339</v>
      </c>
      <c r="E14" s="124">
        <v>44854.848611111112</v>
      </c>
      <c r="F14" t="str">
        <f t="shared" si="0"/>
        <v>Thursday</v>
      </c>
    </row>
    <row r="15" spans="1:6" x14ac:dyDescent="0.45">
      <c r="A15" t="s">
        <v>113</v>
      </c>
      <c r="B15">
        <v>613.64</v>
      </c>
      <c r="C15" t="s">
        <v>49</v>
      </c>
      <c r="D15" t="str">
        <f>VLOOKUP(C15,Consolidated_Location_Table!$B$2:$C$29,2,)</f>
        <v>410 Terry Ave N. Seattle, WA, 98109</v>
      </c>
      <c r="E15" s="124">
        <v>44854.848611111112</v>
      </c>
      <c r="F15" t="str">
        <f t="shared" si="0"/>
        <v>Thursday</v>
      </c>
    </row>
    <row r="16" spans="1:6" x14ac:dyDescent="0.45">
      <c r="A16" t="s">
        <v>115</v>
      </c>
      <c r="B16">
        <v>355.5</v>
      </c>
      <c r="C16" t="s">
        <v>49</v>
      </c>
      <c r="D16" t="str">
        <f>VLOOKUP(C16,Consolidated_Location_Table!$B$2:$C$29,2,)</f>
        <v>410 Terry Ave N. Seattle, WA, 98109</v>
      </c>
      <c r="E16" s="124">
        <v>44854.848611111112</v>
      </c>
      <c r="F16" t="str">
        <f t="shared" si="0"/>
        <v>Thursday</v>
      </c>
    </row>
    <row r="17" spans="1:6" x14ac:dyDescent="0.45">
      <c r="A17" t="s">
        <v>117</v>
      </c>
      <c r="B17">
        <v>145</v>
      </c>
      <c r="C17" t="s">
        <v>49</v>
      </c>
      <c r="D17" t="str">
        <f>VLOOKUP(C17,Consolidated_Location_Table!$B$2:$C$29,2,)</f>
        <v>410 Terry Ave N. Seattle, WA, 98109</v>
      </c>
      <c r="E17" s="124">
        <v>44854.848611111112</v>
      </c>
      <c r="F17" t="str">
        <f t="shared" si="0"/>
        <v>Thursday</v>
      </c>
    </row>
    <row r="18" spans="1:6" x14ac:dyDescent="0.45">
      <c r="A18" t="s">
        <v>88</v>
      </c>
      <c r="B18">
        <v>4.7300000000000004</v>
      </c>
      <c r="C18" t="s">
        <v>57</v>
      </c>
      <c r="D18" t="str">
        <f>VLOOKUP(C18,Consolidated_Location_Table!$B$2:$C$29,2,)</f>
        <v>1290 N Hobbie Ave. Kankakee, Illinois, 60901</v>
      </c>
      <c r="E18" s="124">
        <v>44855.663194444453</v>
      </c>
      <c r="F18" t="str">
        <f t="shared" si="0"/>
        <v>Friday</v>
      </c>
    </row>
    <row r="19" spans="1:6" x14ac:dyDescent="0.45">
      <c r="A19" t="s">
        <v>90</v>
      </c>
      <c r="B19">
        <v>8.36</v>
      </c>
      <c r="C19" t="s">
        <v>55</v>
      </c>
      <c r="D19" t="str">
        <f>VLOOKUP(C19,Consolidated_Location_Table!$B$2:$C$29,2,)</f>
        <v>4601 Bulls Bay Hwy #100. Jacksonville, FL, 32219</v>
      </c>
      <c r="E19" s="124">
        <v>44855.663194444453</v>
      </c>
      <c r="F19" t="str">
        <f t="shared" si="0"/>
        <v>Friday</v>
      </c>
    </row>
    <row r="20" spans="1:6" x14ac:dyDescent="0.45">
      <c r="A20" t="s">
        <v>73</v>
      </c>
      <c r="B20">
        <v>17.55</v>
      </c>
      <c r="C20" t="s">
        <v>55</v>
      </c>
      <c r="D20" t="str">
        <f>VLOOKUP(C20,Consolidated_Location_Table!$B$2:$C$29,2,)</f>
        <v>4601 Bulls Bay Hwy #100. Jacksonville, FL, 32219</v>
      </c>
      <c r="E20" s="124">
        <v>44855.663194444453</v>
      </c>
      <c r="F20" t="str">
        <f t="shared" si="0"/>
        <v>Friday</v>
      </c>
    </row>
    <row r="21" spans="1:6" x14ac:dyDescent="0.45">
      <c r="A21" t="s">
        <v>93</v>
      </c>
      <c r="B21">
        <v>2.1</v>
      </c>
      <c r="C21" t="s">
        <v>49</v>
      </c>
      <c r="D21" t="str">
        <f>VLOOKUP(C21,Consolidated_Location_Table!$B$2:$C$29,2,)</f>
        <v>410 Terry Ave N. Seattle, WA, 98109</v>
      </c>
      <c r="E21" s="124">
        <v>44855.663194444453</v>
      </c>
      <c r="F21" t="str">
        <f t="shared" si="0"/>
        <v>Friday</v>
      </c>
    </row>
    <row r="22" spans="1:6" x14ac:dyDescent="0.45">
      <c r="A22" t="s">
        <v>95</v>
      </c>
      <c r="B22">
        <v>2.98</v>
      </c>
      <c r="C22" t="s">
        <v>58</v>
      </c>
      <c r="D22" t="str">
        <f>VLOOKUP(C22,Consolidated_Location_Table!$B$2:$C$29,2,)</f>
        <v>2455 Paces Ferry Rd SE. Atlanta, GA, 30339</v>
      </c>
      <c r="E22" s="124">
        <v>44855.663194444453</v>
      </c>
      <c r="F22" t="str">
        <f t="shared" si="0"/>
        <v>Friday</v>
      </c>
    </row>
    <row r="23" spans="1:6" x14ac:dyDescent="0.45">
      <c r="A23" t="s">
        <v>97</v>
      </c>
      <c r="B23">
        <v>1.1499999999999999</v>
      </c>
      <c r="C23" t="s">
        <v>58</v>
      </c>
      <c r="D23" t="str">
        <f>VLOOKUP(C23,Consolidated_Location_Table!$B$2:$C$29,2,)</f>
        <v>2455 Paces Ferry Rd SE. Atlanta, GA, 30339</v>
      </c>
      <c r="E23" s="124">
        <v>44855.663194444453</v>
      </c>
      <c r="F23" t="str">
        <f t="shared" si="0"/>
        <v>Friday</v>
      </c>
    </row>
    <row r="24" spans="1:6" x14ac:dyDescent="0.45">
      <c r="A24" t="s">
        <v>99</v>
      </c>
      <c r="B24">
        <v>3.98</v>
      </c>
      <c r="C24" t="s">
        <v>49</v>
      </c>
      <c r="D24" t="str">
        <f>VLOOKUP(C24,Consolidated_Location_Table!$B$2:$C$29,2,)</f>
        <v>410 Terry Ave N. Seattle, WA, 98109</v>
      </c>
      <c r="E24" s="124">
        <v>44855.663194444453</v>
      </c>
      <c r="F24" t="str">
        <f t="shared" si="0"/>
        <v>Friday</v>
      </c>
    </row>
    <row r="25" spans="1:6" x14ac:dyDescent="0.45">
      <c r="A25" t="s">
        <v>101</v>
      </c>
      <c r="B25">
        <v>4.5999999999999996</v>
      </c>
      <c r="C25" t="s">
        <v>58</v>
      </c>
      <c r="D25" t="str">
        <f>VLOOKUP(C25,Consolidated_Location_Table!$B$2:$C$29,2,)</f>
        <v>2455 Paces Ferry Rd SE. Atlanta, GA, 30339</v>
      </c>
      <c r="E25" s="124">
        <v>44855.663194444453</v>
      </c>
      <c r="F25" t="str">
        <f t="shared" si="0"/>
        <v>Friday</v>
      </c>
    </row>
    <row r="26" spans="1:6" x14ac:dyDescent="0.45">
      <c r="A26" t="s">
        <v>103</v>
      </c>
      <c r="B26">
        <v>1.6</v>
      </c>
      <c r="C26" t="s">
        <v>58</v>
      </c>
      <c r="D26" t="str">
        <f>VLOOKUP(C26,Consolidated_Location_Table!$B$2:$C$29,2,)</f>
        <v>2455 Paces Ferry Rd SE. Atlanta, GA, 30339</v>
      </c>
      <c r="E26" s="124">
        <v>44855.663194444453</v>
      </c>
      <c r="F26" t="str">
        <f t="shared" si="0"/>
        <v>Friday</v>
      </c>
    </row>
    <row r="27" spans="1:6" x14ac:dyDescent="0.45">
      <c r="A27" t="s">
        <v>105</v>
      </c>
      <c r="B27">
        <v>113.98</v>
      </c>
      <c r="C27" t="s">
        <v>49</v>
      </c>
      <c r="D27" t="str">
        <f>VLOOKUP(C27,Consolidated_Location_Table!$B$2:$C$29,2,)</f>
        <v>410 Terry Ave N. Seattle, WA, 98109</v>
      </c>
      <c r="E27" s="124">
        <v>44855.663194444453</v>
      </c>
      <c r="F27" t="str">
        <f t="shared" si="0"/>
        <v>Friday</v>
      </c>
    </row>
    <row r="28" spans="1:6" x14ac:dyDescent="0.45">
      <c r="A28" t="s">
        <v>107</v>
      </c>
      <c r="B28" s="85">
        <v>157</v>
      </c>
      <c r="C28" s="85" t="s">
        <v>54</v>
      </c>
      <c r="D28" t="str">
        <f>VLOOKUP(C28,Consolidated_Location_Table!$B$2:$C$29,2,)</f>
        <v>1835 E Hallandale Bch 264 Hallandale. Beach, FL, 33009</v>
      </c>
      <c r="E28" s="124">
        <v>44855.663194444453</v>
      </c>
      <c r="F28" t="str">
        <f t="shared" si="0"/>
        <v>Friday</v>
      </c>
    </row>
    <row r="29" spans="1:6" x14ac:dyDescent="0.45">
      <c r="A29" t="s">
        <v>109</v>
      </c>
      <c r="B29">
        <v>149</v>
      </c>
      <c r="C29" t="s">
        <v>54</v>
      </c>
      <c r="D29" t="str">
        <f>VLOOKUP(C29,Consolidated_Location_Table!$B$2:$C$29,2,)</f>
        <v>1835 E Hallandale Bch 264 Hallandale. Beach, FL, 33009</v>
      </c>
      <c r="E29" s="124">
        <v>44855.663194444453</v>
      </c>
      <c r="F29" t="str">
        <f t="shared" si="0"/>
        <v>Friday</v>
      </c>
    </row>
    <row r="30" spans="1:6" x14ac:dyDescent="0.45">
      <c r="A30" t="s">
        <v>111</v>
      </c>
      <c r="B30">
        <v>279</v>
      </c>
      <c r="C30" t="s">
        <v>58</v>
      </c>
      <c r="D30" t="str">
        <f>VLOOKUP(C30,Consolidated_Location_Table!$B$2:$C$29,2,)</f>
        <v>2455 Paces Ferry Rd SE. Atlanta, GA, 30339</v>
      </c>
      <c r="E30" s="124">
        <v>44855.663194444453</v>
      </c>
      <c r="F30" t="str">
        <f t="shared" si="0"/>
        <v>Friday</v>
      </c>
    </row>
    <row r="31" spans="1:6" x14ac:dyDescent="0.45">
      <c r="A31" t="s">
        <v>113</v>
      </c>
      <c r="B31">
        <v>613.64</v>
      </c>
      <c r="C31" t="s">
        <v>49</v>
      </c>
      <c r="D31" t="str">
        <f>VLOOKUP(C31,Consolidated_Location_Table!$B$2:$C$29,2,)</f>
        <v>410 Terry Ave N. Seattle, WA, 98109</v>
      </c>
      <c r="E31" s="124">
        <v>44855.663194444453</v>
      </c>
      <c r="F31" t="str">
        <f t="shared" si="0"/>
        <v>Friday</v>
      </c>
    </row>
    <row r="32" spans="1:6" x14ac:dyDescent="0.45">
      <c r="A32" t="s">
        <v>115</v>
      </c>
      <c r="B32">
        <v>445.81</v>
      </c>
      <c r="C32" t="s">
        <v>56</v>
      </c>
      <c r="D32" t="str">
        <f>VLOOKUP(C32,Consolidated_Location_Table!$B$2:$C$29,2,)</f>
        <v>2025 Hamilton Avenue. San Jose, California, 95125</v>
      </c>
      <c r="E32" s="124">
        <v>44855.663194444453</v>
      </c>
      <c r="F32" t="str">
        <f t="shared" si="0"/>
        <v>Friday</v>
      </c>
    </row>
    <row r="33" spans="1:6" x14ac:dyDescent="0.45">
      <c r="A33" t="s">
        <v>117</v>
      </c>
      <c r="B33">
        <v>156</v>
      </c>
      <c r="C33" t="s">
        <v>49</v>
      </c>
      <c r="D33" t="str">
        <f>VLOOKUP(C33,Consolidated_Location_Table!$B$2:$C$29,2,)</f>
        <v>410 Terry Ave N. Seattle, WA, 98109</v>
      </c>
      <c r="E33" s="124">
        <v>44855.663194444453</v>
      </c>
      <c r="F33" t="str">
        <f t="shared" si="0"/>
        <v>Friday</v>
      </c>
    </row>
    <row r="34" spans="1:6" x14ac:dyDescent="0.45">
      <c r="A34" t="s">
        <v>88</v>
      </c>
      <c r="B34" s="7">
        <v>4.7300000000000004</v>
      </c>
      <c r="C34" t="s">
        <v>57</v>
      </c>
      <c r="D34" t="str">
        <f>VLOOKUP(C34,Consolidated_Location_Table!$B$2:$C$29,2,)</f>
        <v>1290 N Hobbie Ave. Kankakee, Illinois, 60901</v>
      </c>
      <c r="E34" t="s">
        <v>161</v>
      </c>
      <c r="F34" t="str">
        <f t="shared" si="0"/>
        <v>Saturday</v>
      </c>
    </row>
    <row r="35" spans="1:6" x14ac:dyDescent="0.45">
      <c r="A35" t="s">
        <v>90</v>
      </c>
      <c r="B35" s="7">
        <v>8.36</v>
      </c>
      <c r="C35" t="s">
        <v>55</v>
      </c>
      <c r="D35" t="str">
        <f>VLOOKUP(C35,Consolidated_Location_Table!$B$2:$C$29,2,)</f>
        <v>4601 Bulls Bay Hwy #100. Jacksonville, FL, 32219</v>
      </c>
      <c r="E35" t="s">
        <v>161</v>
      </c>
      <c r="F35" t="str">
        <f t="shared" si="0"/>
        <v>Saturday</v>
      </c>
    </row>
    <row r="36" spans="1:6" x14ac:dyDescent="0.45">
      <c r="A36" t="s">
        <v>73</v>
      </c>
      <c r="B36" s="7">
        <v>8.9</v>
      </c>
      <c r="C36" t="s">
        <v>49</v>
      </c>
      <c r="D36" t="str">
        <f>VLOOKUP(C36,Consolidated_Location_Table!$B$2:$C$29,2,)</f>
        <v>410 Terry Ave N. Seattle, WA, 98109</v>
      </c>
      <c r="E36" t="s">
        <v>161</v>
      </c>
      <c r="F36" t="str">
        <f t="shared" si="0"/>
        <v>Saturday</v>
      </c>
    </row>
    <row r="37" spans="1:6" x14ac:dyDescent="0.45">
      <c r="A37" t="s">
        <v>93</v>
      </c>
      <c r="B37" s="7">
        <v>2.1</v>
      </c>
      <c r="C37" t="s">
        <v>49</v>
      </c>
      <c r="D37" t="str">
        <f>VLOOKUP(C37,Consolidated_Location_Table!$B$2:$C$29,2,)</f>
        <v>410 Terry Ave N. Seattle, WA, 98109</v>
      </c>
      <c r="E37" t="s">
        <v>161</v>
      </c>
      <c r="F37" t="str">
        <f t="shared" si="0"/>
        <v>Saturday</v>
      </c>
    </row>
    <row r="38" spans="1:6" x14ac:dyDescent="0.45">
      <c r="A38" t="s">
        <v>95</v>
      </c>
      <c r="B38" s="7">
        <v>2.98</v>
      </c>
      <c r="C38" t="s">
        <v>64</v>
      </c>
      <c r="D38" t="str">
        <f>VLOOKUP(C38,Consolidated_Location_Table!$B$2:$C$29,2,)</f>
        <v>651 Brannan St. San Francisco, CA, 94107</v>
      </c>
      <c r="E38" t="s">
        <v>161</v>
      </c>
      <c r="F38" t="str">
        <f t="shared" si="0"/>
        <v>Saturday</v>
      </c>
    </row>
    <row r="39" spans="1:6" x14ac:dyDescent="0.45">
      <c r="A39" t="s">
        <v>97</v>
      </c>
      <c r="B39" s="7">
        <v>1.1499999999999999</v>
      </c>
      <c r="C39" t="s">
        <v>58</v>
      </c>
      <c r="D39" t="str">
        <f>VLOOKUP(C39,Consolidated_Location_Table!$B$2:$C$29,2,)</f>
        <v>2455 Paces Ferry Rd SE. Atlanta, GA, 30339</v>
      </c>
      <c r="E39" t="s">
        <v>161</v>
      </c>
      <c r="F39" t="str">
        <f t="shared" si="0"/>
        <v>Saturday</v>
      </c>
    </row>
    <row r="40" spans="1:6" x14ac:dyDescent="0.45">
      <c r="A40" t="s">
        <v>99</v>
      </c>
      <c r="B40" s="7">
        <v>2.29</v>
      </c>
      <c r="C40" t="s">
        <v>49</v>
      </c>
      <c r="D40" t="str">
        <f>VLOOKUP(C40,Consolidated_Location_Table!$B$2:$C$29,2,)</f>
        <v>410 Terry Ave N. Seattle, WA, 98109</v>
      </c>
      <c r="E40" t="s">
        <v>161</v>
      </c>
      <c r="F40" t="str">
        <f t="shared" si="0"/>
        <v>Saturday</v>
      </c>
    </row>
    <row r="41" spans="1:6" x14ac:dyDescent="0.45">
      <c r="A41" t="s">
        <v>101</v>
      </c>
      <c r="B41" s="7">
        <v>4.5999999999999996</v>
      </c>
      <c r="C41" t="s">
        <v>58</v>
      </c>
      <c r="D41" t="str">
        <f>VLOOKUP(C41,Consolidated_Location_Table!$B$2:$C$29,2,)</f>
        <v>2455 Paces Ferry Rd SE. Atlanta, GA, 30339</v>
      </c>
      <c r="E41" t="s">
        <v>167</v>
      </c>
      <c r="F41" t="str">
        <f t="shared" si="0"/>
        <v>Sunday</v>
      </c>
    </row>
    <row r="42" spans="1:6" x14ac:dyDescent="0.45">
      <c r="A42" t="s">
        <v>103</v>
      </c>
      <c r="B42" s="7">
        <v>1.6</v>
      </c>
      <c r="C42" t="s">
        <v>58</v>
      </c>
      <c r="D42" t="str">
        <f>VLOOKUP(C42,Consolidated_Location_Table!$B$2:$C$29,2,)</f>
        <v>2455 Paces Ferry Rd SE. Atlanta, GA, 30339</v>
      </c>
      <c r="E42" t="s">
        <v>167</v>
      </c>
      <c r="F42" t="str">
        <f t="shared" si="0"/>
        <v>Sunday</v>
      </c>
    </row>
    <row r="43" spans="1:6" x14ac:dyDescent="0.45">
      <c r="A43" t="s">
        <v>105</v>
      </c>
      <c r="B43" s="7">
        <v>87.99</v>
      </c>
      <c r="C43" t="s">
        <v>49</v>
      </c>
      <c r="D43" t="str">
        <f>VLOOKUP(C43,Consolidated_Location_Table!$B$2:$C$29,2,)</f>
        <v>410 Terry Ave N. Seattle, WA, 98109</v>
      </c>
      <c r="E43" t="s">
        <v>161</v>
      </c>
      <c r="F43" t="str">
        <f t="shared" si="0"/>
        <v>Saturday</v>
      </c>
    </row>
    <row r="44" spans="1:6" x14ac:dyDescent="0.45">
      <c r="A44" t="s">
        <v>107</v>
      </c>
      <c r="B44" s="7">
        <v>158</v>
      </c>
      <c r="C44" t="s">
        <v>58</v>
      </c>
      <c r="D44" t="str">
        <f>VLOOKUP(C44,Consolidated_Location_Table!$B$2:$C$29,2,)</f>
        <v>2455 Paces Ferry Rd SE. Atlanta, GA, 30339</v>
      </c>
      <c r="E44" t="s">
        <v>161</v>
      </c>
      <c r="F44" t="str">
        <f t="shared" si="0"/>
        <v>Saturday</v>
      </c>
    </row>
    <row r="45" spans="1:6" x14ac:dyDescent="0.45">
      <c r="A45" t="s">
        <v>109</v>
      </c>
      <c r="B45" s="7">
        <v>159</v>
      </c>
      <c r="C45" t="s">
        <v>56</v>
      </c>
      <c r="D45" t="str">
        <f>VLOOKUP(C45,Consolidated_Location_Table!$B$2:$C$29,2,)</f>
        <v>2025 Hamilton Avenue. San Jose, California, 95125</v>
      </c>
      <c r="E45" t="s">
        <v>161</v>
      </c>
      <c r="F45" t="str">
        <f t="shared" si="0"/>
        <v>Saturday</v>
      </c>
    </row>
    <row r="46" spans="1:6" x14ac:dyDescent="0.45">
      <c r="A46" t="s">
        <v>111</v>
      </c>
      <c r="B46" s="7">
        <v>289</v>
      </c>
      <c r="C46" t="s">
        <v>58</v>
      </c>
      <c r="D46" t="str">
        <f>VLOOKUP(C46,Consolidated_Location_Table!$B$2:$C$29,2,)</f>
        <v>2455 Paces Ferry Rd SE. Atlanta, GA, 30339</v>
      </c>
      <c r="E46" t="s">
        <v>161</v>
      </c>
      <c r="F46" t="str">
        <f t="shared" si="0"/>
        <v>Saturday</v>
      </c>
    </row>
    <row r="47" spans="1:6" x14ac:dyDescent="0.45">
      <c r="A47" t="s">
        <v>113</v>
      </c>
      <c r="B47" s="7">
        <v>613.64</v>
      </c>
      <c r="C47" t="s">
        <v>49</v>
      </c>
      <c r="D47" t="str">
        <f>VLOOKUP(C47,Consolidated_Location_Table!$B$2:$C$29,2,)</f>
        <v>410 Terry Ave N. Seattle, WA, 98109</v>
      </c>
      <c r="E47" t="s">
        <v>161</v>
      </c>
      <c r="F47" t="str">
        <f t="shared" si="0"/>
        <v>Saturday</v>
      </c>
    </row>
    <row r="48" spans="1:6" x14ac:dyDescent="0.45">
      <c r="A48" t="s">
        <v>115</v>
      </c>
      <c r="B48" s="7">
        <v>445.81</v>
      </c>
      <c r="C48" t="s">
        <v>56</v>
      </c>
      <c r="D48" t="str">
        <f>VLOOKUP(C48,Consolidated_Location_Table!$B$2:$C$29,2,)</f>
        <v>2025 Hamilton Avenue. San Jose, California, 95125</v>
      </c>
      <c r="E48" t="s">
        <v>161</v>
      </c>
      <c r="F48" t="str">
        <f t="shared" si="0"/>
        <v>Saturday</v>
      </c>
    </row>
    <row r="49" spans="1:6" x14ac:dyDescent="0.45">
      <c r="A49" t="s">
        <v>117</v>
      </c>
      <c r="B49" s="7">
        <v>156</v>
      </c>
      <c r="C49" t="s">
        <v>49</v>
      </c>
      <c r="D49" t="str">
        <f>VLOOKUP(C49,Consolidated_Location_Table!$B$2:$C$29,2,)</f>
        <v>410 Terry Ave N. Seattle, WA, 98109</v>
      </c>
      <c r="E49" t="s">
        <v>161</v>
      </c>
      <c r="F49" t="str">
        <f t="shared" si="0"/>
        <v>Saturday</v>
      </c>
    </row>
    <row r="50" spans="1:6" x14ac:dyDescent="0.45">
      <c r="A50" t="s">
        <v>88</v>
      </c>
      <c r="B50" s="7">
        <v>5.88</v>
      </c>
      <c r="C50" t="s">
        <v>58</v>
      </c>
      <c r="D50" t="str">
        <f>VLOOKUP(C50,Consolidated_Location_Table!$B$2:$C$29,2,)</f>
        <v>2455 Paces Ferry Rd SE. Atlanta, GA, 30339</v>
      </c>
      <c r="E50" t="s">
        <v>167</v>
      </c>
      <c r="F50" t="str">
        <f t="shared" si="0"/>
        <v>Sunday</v>
      </c>
    </row>
    <row r="51" spans="1:6" x14ac:dyDescent="0.45">
      <c r="A51" t="s">
        <v>90</v>
      </c>
      <c r="B51" s="7">
        <v>8.36</v>
      </c>
      <c r="C51" t="s">
        <v>55</v>
      </c>
      <c r="D51" t="str">
        <f>VLOOKUP(C51,Consolidated_Location_Table!$B$2:$C$29,2,)</f>
        <v>4601 Bulls Bay Hwy #100. Jacksonville, FL, 32219</v>
      </c>
      <c r="E51" t="s">
        <v>167</v>
      </c>
      <c r="F51" t="str">
        <f t="shared" si="0"/>
        <v>Sunday</v>
      </c>
    </row>
    <row r="52" spans="1:6" x14ac:dyDescent="0.45">
      <c r="A52" t="s">
        <v>73</v>
      </c>
      <c r="B52" s="7">
        <v>8.9</v>
      </c>
      <c r="C52" t="s">
        <v>54</v>
      </c>
      <c r="D52" t="str">
        <f>VLOOKUP(C52,Consolidated_Location_Table!$B$2:$C$29,2,)</f>
        <v>1835 E Hallandale Bch 264 Hallandale. Beach, FL, 33009</v>
      </c>
      <c r="E52" t="s">
        <v>167</v>
      </c>
      <c r="F52" t="str">
        <f t="shared" si="0"/>
        <v>Sunday</v>
      </c>
    </row>
    <row r="53" spans="1:6" x14ac:dyDescent="0.45">
      <c r="A53" t="s">
        <v>93</v>
      </c>
      <c r="B53" s="7">
        <v>2.1</v>
      </c>
      <c r="C53" t="s">
        <v>49</v>
      </c>
      <c r="D53" t="str">
        <f>VLOOKUP(C53,Consolidated_Location_Table!$B$2:$C$29,2,)</f>
        <v>410 Terry Ave N. Seattle, WA, 98109</v>
      </c>
      <c r="E53" t="s">
        <v>167</v>
      </c>
      <c r="F53" t="str">
        <f t="shared" si="0"/>
        <v>Sunday</v>
      </c>
    </row>
    <row r="54" spans="1:6" x14ac:dyDescent="0.45">
      <c r="A54" t="s">
        <v>95</v>
      </c>
      <c r="B54" s="7">
        <v>2.98</v>
      </c>
      <c r="C54" t="s">
        <v>58</v>
      </c>
      <c r="D54" t="str">
        <f>VLOOKUP(C54,Consolidated_Location_Table!$B$2:$C$29,2,)</f>
        <v>2455 Paces Ferry Rd SE. Atlanta, GA, 30339</v>
      </c>
      <c r="E54" t="s">
        <v>167</v>
      </c>
      <c r="F54" t="str">
        <f t="shared" si="0"/>
        <v>Sunday</v>
      </c>
    </row>
    <row r="55" spans="1:6" x14ac:dyDescent="0.45">
      <c r="A55" t="s">
        <v>97</v>
      </c>
      <c r="B55" s="7">
        <v>1.1499999999999999</v>
      </c>
      <c r="C55" t="s">
        <v>58</v>
      </c>
      <c r="D55" t="str">
        <f>VLOOKUP(C55,Consolidated_Location_Table!$B$2:$C$29,2,)</f>
        <v>2455 Paces Ferry Rd SE. Atlanta, GA, 30339</v>
      </c>
      <c r="E55" t="s">
        <v>167</v>
      </c>
      <c r="F55" t="str">
        <f t="shared" si="0"/>
        <v>Sunday</v>
      </c>
    </row>
    <row r="56" spans="1:6" x14ac:dyDescent="0.45">
      <c r="A56" t="s">
        <v>99</v>
      </c>
      <c r="B56" s="7">
        <v>2.29</v>
      </c>
      <c r="C56" t="s">
        <v>49</v>
      </c>
      <c r="D56" t="str">
        <f>VLOOKUP(C56,Consolidated_Location_Table!$B$2:$C$29,2,)</f>
        <v>410 Terry Ave N. Seattle, WA, 98109</v>
      </c>
      <c r="E56" t="s">
        <v>167</v>
      </c>
      <c r="F56" t="str">
        <f t="shared" si="0"/>
        <v>Sunday</v>
      </c>
    </row>
    <row r="57" spans="1:6" x14ac:dyDescent="0.45">
      <c r="A57" t="s">
        <v>101</v>
      </c>
      <c r="B57" s="7">
        <v>4.5999999999999996</v>
      </c>
      <c r="C57" t="s">
        <v>58</v>
      </c>
      <c r="D57" t="str">
        <f>VLOOKUP(C57,Consolidated_Location_Table!$B$2:$C$29,2,)</f>
        <v>2455 Paces Ferry Rd SE. Atlanta, GA, 30339</v>
      </c>
      <c r="E57" t="s">
        <v>167</v>
      </c>
      <c r="F57" t="str">
        <f t="shared" si="0"/>
        <v>Sunday</v>
      </c>
    </row>
    <row r="58" spans="1:6" x14ac:dyDescent="0.45">
      <c r="A58" t="s">
        <v>103</v>
      </c>
      <c r="B58" s="7">
        <v>1.6</v>
      </c>
      <c r="C58" t="s">
        <v>58</v>
      </c>
      <c r="D58" t="str">
        <f>VLOOKUP(C58,Consolidated_Location_Table!$B$2:$C$29,2,)</f>
        <v>2455 Paces Ferry Rd SE. Atlanta, GA, 30339</v>
      </c>
      <c r="E58" t="s">
        <v>167</v>
      </c>
      <c r="F58" t="str">
        <f t="shared" si="0"/>
        <v>Sunday</v>
      </c>
    </row>
    <row r="59" spans="1:6" x14ac:dyDescent="0.45">
      <c r="A59" t="s">
        <v>105</v>
      </c>
      <c r="B59" s="7">
        <v>84.99</v>
      </c>
      <c r="C59" t="s">
        <v>49</v>
      </c>
      <c r="D59" t="str">
        <f>VLOOKUP(C59,Consolidated_Location_Table!$B$2:$C$29,2,)</f>
        <v>410 Terry Ave N. Seattle, WA, 98109</v>
      </c>
      <c r="E59" t="s">
        <v>167</v>
      </c>
      <c r="F59" t="str">
        <f t="shared" si="0"/>
        <v>Sunday</v>
      </c>
    </row>
    <row r="60" spans="1:6" x14ac:dyDescent="0.45">
      <c r="A60" t="s">
        <v>107</v>
      </c>
      <c r="B60" s="7">
        <v>158</v>
      </c>
      <c r="C60" t="s">
        <v>58</v>
      </c>
      <c r="D60" t="str">
        <f>VLOOKUP(C60,Consolidated_Location_Table!$B$2:$C$29,2,)</f>
        <v>2455 Paces Ferry Rd SE. Atlanta, GA, 30339</v>
      </c>
      <c r="E60" t="s">
        <v>167</v>
      </c>
      <c r="F60" t="str">
        <f t="shared" si="0"/>
        <v>Sunday</v>
      </c>
    </row>
    <row r="61" spans="1:6" x14ac:dyDescent="0.45">
      <c r="A61" t="s">
        <v>109</v>
      </c>
      <c r="B61" s="7">
        <v>149</v>
      </c>
      <c r="C61" t="s">
        <v>54</v>
      </c>
      <c r="D61" t="str">
        <f>VLOOKUP(C61,Consolidated_Location_Table!$B$2:$C$29,2,)</f>
        <v>1835 E Hallandale Bch 264 Hallandale. Beach, FL, 33009</v>
      </c>
      <c r="E61" t="s">
        <v>167</v>
      </c>
      <c r="F61" t="str">
        <f t="shared" si="0"/>
        <v>Sunday</v>
      </c>
    </row>
    <row r="62" spans="1:6" x14ac:dyDescent="0.45">
      <c r="A62" t="s">
        <v>111</v>
      </c>
      <c r="B62" s="7">
        <v>279</v>
      </c>
      <c r="C62" t="s">
        <v>56</v>
      </c>
      <c r="D62" t="str">
        <f>VLOOKUP(C62,Consolidated_Location_Table!$B$2:$C$29,2,)</f>
        <v>2025 Hamilton Avenue. San Jose, California, 95125</v>
      </c>
      <c r="E62" t="s">
        <v>167</v>
      </c>
      <c r="F62" t="str">
        <f t="shared" si="0"/>
        <v>Sunday</v>
      </c>
    </row>
    <row r="63" spans="1:6" x14ac:dyDescent="0.45">
      <c r="A63" t="s">
        <v>113</v>
      </c>
      <c r="B63" s="7">
        <v>613.64</v>
      </c>
      <c r="C63" t="s">
        <v>49</v>
      </c>
      <c r="D63" t="str">
        <f>VLOOKUP(C63,Consolidated_Location_Table!$B$2:$C$29,2,)</f>
        <v>410 Terry Ave N. Seattle, WA, 98109</v>
      </c>
      <c r="E63" t="s">
        <v>167</v>
      </c>
      <c r="F63" t="str">
        <f t="shared" si="0"/>
        <v>Sunday</v>
      </c>
    </row>
    <row r="64" spans="1:6" x14ac:dyDescent="0.45">
      <c r="A64" t="s">
        <v>115</v>
      </c>
      <c r="B64" s="7">
        <v>425</v>
      </c>
      <c r="C64" t="s">
        <v>49</v>
      </c>
      <c r="D64" t="str">
        <f>VLOOKUP(C64,Consolidated_Location_Table!$B$2:$C$29,2,)</f>
        <v>410 Terry Ave N. Seattle, WA, 98109</v>
      </c>
      <c r="E64" t="s">
        <v>167</v>
      </c>
      <c r="F64" t="str">
        <f t="shared" si="0"/>
        <v>Sunday</v>
      </c>
    </row>
    <row r="65" spans="1:6" x14ac:dyDescent="0.45">
      <c r="A65" t="s">
        <v>117</v>
      </c>
      <c r="B65" s="7">
        <v>145</v>
      </c>
      <c r="C65" t="s">
        <v>49</v>
      </c>
      <c r="D65" t="str">
        <f>VLOOKUP(C65,Consolidated_Location_Table!$B$2:$C$29,2,)</f>
        <v>410 Terry Ave N. Seattle, WA, 98109</v>
      </c>
      <c r="E65" t="s">
        <v>167</v>
      </c>
      <c r="F65" t="str">
        <f t="shared" si="0"/>
        <v>Sunday</v>
      </c>
    </row>
    <row r="66" spans="1:6" x14ac:dyDescent="0.45">
      <c r="A66" t="s">
        <v>88</v>
      </c>
      <c r="B66" s="7">
        <v>5.88</v>
      </c>
      <c r="C66" t="s">
        <v>56</v>
      </c>
      <c r="D66" t="str">
        <f>VLOOKUP(C66,Consolidated_Location_Table!$B$2:$C$29,2,)</f>
        <v>2025 Hamilton Avenue. San Jose, California, 95125</v>
      </c>
      <c r="E66" t="s">
        <v>171</v>
      </c>
      <c r="F66" t="str">
        <f t="shared" ref="F66:F129" si="1">TEXT(E66,"dddd")</f>
        <v>Monday</v>
      </c>
    </row>
    <row r="67" spans="1:6" x14ac:dyDescent="0.45">
      <c r="A67" t="s">
        <v>90</v>
      </c>
      <c r="B67" s="7">
        <v>8.36</v>
      </c>
      <c r="C67" t="s">
        <v>49</v>
      </c>
      <c r="D67" t="str">
        <f>VLOOKUP(C67,Consolidated_Location_Table!$B$2:$C$29,2,)</f>
        <v>410 Terry Ave N. Seattle, WA, 98109</v>
      </c>
      <c r="E67" t="s">
        <v>171</v>
      </c>
      <c r="F67" t="str">
        <f t="shared" si="1"/>
        <v>Monday</v>
      </c>
    </row>
    <row r="68" spans="1:6" x14ac:dyDescent="0.45">
      <c r="A68" t="s">
        <v>73</v>
      </c>
      <c r="B68" s="7">
        <v>8.9</v>
      </c>
      <c r="C68" t="s">
        <v>58</v>
      </c>
      <c r="D68" t="str">
        <f>VLOOKUP(C68,Consolidated_Location_Table!$B$2:$C$29,2,)</f>
        <v>2455 Paces Ferry Rd SE. Atlanta, GA, 30339</v>
      </c>
      <c r="E68" t="s">
        <v>171</v>
      </c>
      <c r="F68" t="str">
        <f t="shared" si="1"/>
        <v>Monday</v>
      </c>
    </row>
    <row r="69" spans="1:6" x14ac:dyDescent="0.45">
      <c r="A69" t="s">
        <v>93</v>
      </c>
      <c r="B69" s="7">
        <v>2.1</v>
      </c>
      <c r="C69" t="s">
        <v>49</v>
      </c>
      <c r="D69" t="str">
        <f>VLOOKUP(C69,Consolidated_Location_Table!$B$2:$C$29,2,)</f>
        <v>410 Terry Ave N. Seattle, WA, 98109</v>
      </c>
      <c r="E69" t="s">
        <v>171</v>
      </c>
      <c r="F69" t="str">
        <f t="shared" si="1"/>
        <v>Monday</v>
      </c>
    </row>
    <row r="70" spans="1:6" x14ac:dyDescent="0.45">
      <c r="A70" t="s">
        <v>95</v>
      </c>
      <c r="B70" s="7">
        <v>2.98</v>
      </c>
      <c r="C70" t="s">
        <v>58</v>
      </c>
      <c r="D70" t="str">
        <f>VLOOKUP(C70,Consolidated_Location_Table!$B$2:$C$29,2,)</f>
        <v>2455 Paces Ferry Rd SE. Atlanta, GA, 30339</v>
      </c>
      <c r="E70" t="s">
        <v>171</v>
      </c>
      <c r="F70" t="str">
        <f t="shared" si="1"/>
        <v>Monday</v>
      </c>
    </row>
    <row r="71" spans="1:6" x14ac:dyDescent="0.45">
      <c r="A71" t="s">
        <v>97</v>
      </c>
      <c r="B71" s="7">
        <v>1.1499999999999999</v>
      </c>
      <c r="C71" t="s">
        <v>58</v>
      </c>
      <c r="D71" t="str">
        <f>VLOOKUP(C71,Consolidated_Location_Table!$B$2:$C$29,2,)</f>
        <v>2455 Paces Ferry Rd SE. Atlanta, GA, 30339</v>
      </c>
      <c r="E71" t="s">
        <v>171</v>
      </c>
      <c r="F71" t="str">
        <f t="shared" si="1"/>
        <v>Monday</v>
      </c>
    </row>
    <row r="72" spans="1:6" x14ac:dyDescent="0.45">
      <c r="A72" t="s">
        <v>99</v>
      </c>
      <c r="B72" s="7">
        <v>2.29</v>
      </c>
      <c r="C72" t="s">
        <v>49</v>
      </c>
      <c r="D72" t="str">
        <f>VLOOKUP(C72,Consolidated_Location_Table!$B$2:$C$29,2,)</f>
        <v>410 Terry Ave N. Seattle, WA, 98109</v>
      </c>
      <c r="E72" t="s">
        <v>171</v>
      </c>
      <c r="F72" t="str">
        <f t="shared" si="1"/>
        <v>Monday</v>
      </c>
    </row>
    <row r="73" spans="1:6" x14ac:dyDescent="0.45">
      <c r="A73" t="s">
        <v>101</v>
      </c>
      <c r="B73" s="7">
        <v>4.5999999999999996</v>
      </c>
      <c r="C73" t="s">
        <v>58</v>
      </c>
      <c r="D73" t="str">
        <f>VLOOKUP(C73,Consolidated_Location_Table!$B$2:$C$29,2,)</f>
        <v>2455 Paces Ferry Rd SE. Atlanta, GA, 30339</v>
      </c>
      <c r="E73" t="s">
        <v>171</v>
      </c>
      <c r="F73" t="str">
        <f t="shared" si="1"/>
        <v>Monday</v>
      </c>
    </row>
    <row r="74" spans="1:6" x14ac:dyDescent="0.45">
      <c r="A74" t="s">
        <v>103</v>
      </c>
      <c r="B74" s="7">
        <v>1.6</v>
      </c>
      <c r="C74" t="s">
        <v>58</v>
      </c>
      <c r="D74" t="str">
        <f>VLOOKUP(C74,Consolidated_Location_Table!$B$2:$C$29,2,)</f>
        <v>2455 Paces Ferry Rd SE. Atlanta, GA, 30339</v>
      </c>
      <c r="E74" t="s">
        <v>171</v>
      </c>
      <c r="F74" t="str">
        <f t="shared" si="1"/>
        <v>Monday</v>
      </c>
    </row>
    <row r="75" spans="1:6" x14ac:dyDescent="0.45">
      <c r="A75" t="s">
        <v>105</v>
      </c>
      <c r="B75" s="7">
        <v>84.99</v>
      </c>
      <c r="C75" t="s">
        <v>49</v>
      </c>
      <c r="D75" t="str">
        <f>VLOOKUP(C75,Consolidated_Location_Table!$B$2:$C$29,2,)</f>
        <v>410 Terry Ave N. Seattle, WA, 98109</v>
      </c>
      <c r="E75" t="s">
        <v>171</v>
      </c>
      <c r="F75" t="str">
        <f t="shared" si="1"/>
        <v>Monday</v>
      </c>
    </row>
    <row r="76" spans="1:6" x14ac:dyDescent="0.45">
      <c r="A76" t="s">
        <v>107</v>
      </c>
      <c r="B76" s="7">
        <v>158</v>
      </c>
      <c r="C76" t="s">
        <v>58</v>
      </c>
      <c r="D76" t="str">
        <f>VLOOKUP(C76,Consolidated_Location_Table!$B$2:$C$29,2,)</f>
        <v>2455 Paces Ferry Rd SE. Atlanta, GA, 30339</v>
      </c>
      <c r="E76" t="s">
        <v>171</v>
      </c>
      <c r="F76" t="str">
        <f t="shared" si="1"/>
        <v>Monday</v>
      </c>
    </row>
    <row r="77" spans="1:6" x14ac:dyDescent="0.45">
      <c r="A77" t="s">
        <v>109</v>
      </c>
      <c r="B77" s="7">
        <v>149</v>
      </c>
      <c r="C77" t="s">
        <v>54</v>
      </c>
      <c r="D77" t="str">
        <f>VLOOKUP(C77,Consolidated_Location_Table!$B$2:$C$29,2,)</f>
        <v>1835 E Hallandale Bch 264 Hallandale. Beach, FL, 33009</v>
      </c>
      <c r="E77" t="s">
        <v>171</v>
      </c>
      <c r="F77" t="str">
        <f t="shared" si="1"/>
        <v>Monday</v>
      </c>
    </row>
    <row r="78" spans="1:6" x14ac:dyDescent="0.45">
      <c r="A78" t="s">
        <v>111</v>
      </c>
      <c r="B78" s="7">
        <v>279</v>
      </c>
      <c r="C78" t="s">
        <v>56</v>
      </c>
      <c r="D78" t="str">
        <f>VLOOKUP(C78,Consolidated_Location_Table!$B$2:$C$29,2,)</f>
        <v>2025 Hamilton Avenue. San Jose, California, 95125</v>
      </c>
      <c r="E78" t="s">
        <v>171</v>
      </c>
      <c r="F78" t="str">
        <f t="shared" si="1"/>
        <v>Monday</v>
      </c>
    </row>
    <row r="79" spans="1:6" x14ac:dyDescent="0.45">
      <c r="A79" t="s">
        <v>113</v>
      </c>
      <c r="B79" s="7">
        <v>613.64</v>
      </c>
      <c r="C79" t="s">
        <v>49</v>
      </c>
      <c r="D79" t="str">
        <f>VLOOKUP(C79,Consolidated_Location_Table!$B$2:$C$29,2,)</f>
        <v>410 Terry Ave N. Seattle, WA, 98109</v>
      </c>
      <c r="E79" t="s">
        <v>171</v>
      </c>
      <c r="F79" t="str">
        <f t="shared" si="1"/>
        <v>Monday</v>
      </c>
    </row>
    <row r="80" spans="1:6" x14ac:dyDescent="0.45">
      <c r="A80" t="s">
        <v>115</v>
      </c>
      <c r="B80" s="7">
        <v>379</v>
      </c>
      <c r="C80" t="s">
        <v>49</v>
      </c>
      <c r="D80" t="str">
        <f>VLOOKUP(C80,Consolidated_Location_Table!$B$2:$C$29,2,)</f>
        <v>410 Terry Ave N. Seattle, WA, 98109</v>
      </c>
      <c r="E80" t="s">
        <v>171</v>
      </c>
      <c r="F80" t="str">
        <f t="shared" si="1"/>
        <v>Monday</v>
      </c>
    </row>
    <row r="81" spans="1:6" x14ac:dyDescent="0.45">
      <c r="A81" t="s">
        <v>117</v>
      </c>
      <c r="B81" s="7">
        <v>145</v>
      </c>
      <c r="C81" t="s">
        <v>49</v>
      </c>
      <c r="D81" t="str">
        <f>VLOOKUP(C81,Consolidated_Location_Table!$B$2:$C$29,2,)</f>
        <v>410 Terry Ave N. Seattle, WA, 98109</v>
      </c>
      <c r="E81" t="s">
        <v>171</v>
      </c>
      <c r="F81" t="str">
        <f t="shared" si="1"/>
        <v>Monday</v>
      </c>
    </row>
    <row r="82" spans="1:6" x14ac:dyDescent="0.45">
      <c r="A82" t="s">
        <v>88</v>
      </c>
      <c r="B82" s="7">
        <v>5.88</v>
      </c>
      <c r="C82" t="s">
        <v>58</v>
      </c>
      <c r="D82" t="str">
        <f>VLOOKUP(C82,Consolidated_Location_Table!$B$2:$C$29,2,)</f>
        <v>2455 Paces Ferry Rd SE. Atlanta, GA, 30339</v>
      </c>
      <c r="E82" t="s">
        <v>174</v>
      </c>
      <c r="F82" t="str">
        <f t="shared" si="1"/>
        <v>Tuesday</v>
      </c>
    </row>
    <row r="83" spans="1:6" x14ac:dyDescent="0.45">
      <c r="A83" t="s">
        <v>90</v>
      </c>
      <c r="B83" s="7">
        <v>8.36</v>
      </c>
      <c r="C83" t="s">
        <v>49</v>
      </c>
      <c r="D83" t="str">
        <f>VLOOKUP(C83,Consolidated_Location_Table!$B$2:$C$29,2,)</f>
        <v>410 Terry Ave N. Seattle, WA, 98109</v>
      </c>
      <c r="E83" t="s">
        <v>174</v>
      </c>
      <c r="F83" t="str">
        <f t="shared" si="1"/>
        <v>Tuesday</v>
      </c>
    </row>
    <row r="84" spans="1:6" x14ac:dyDescent="0.45">
      <c r="A84" t="s">
        <v>73</v>
      </c>
      <c r="B84" s="7">
        <v>8.9</v>
      </c>
      <c r="C84" t="s">
        <v>58</v>
      </c>
      <c r="D84" t="str">
        <f>VLOOKUP(C84,Consolidated_Location_Table!$B$2:$C$29,2,)</f>
        <v>2455 Paces Ferry Rd SE. Atlanta, GA, 30339</v>
      </c>
      <c r="E84" t="s">
        <v>174</v>
      </c>
      <c r="F84" t="str">
        <f t="shared" si="1"/>
        <v>Tuesday</v>
      </c>
    </row>
    <row r="85" spans="1:6" x14ac:dyDescent="0.45">
      <c r="A85" t="s">
        <v>93</v>
      </c>
      <c r="B85" s="7">
        <v>2.1</v>
      </c>
      <c r="C85" t="s">
        <v>49</v>
      </c>
      <c r="D85" t="str">
        <f>VLOOKUP(C85,Consolidated_Location_Table!$B$2:$C$29,2,)</f>
        <v>410 Terry Ave N. Seattle, WA, 98109</v>
      </c>
      <c r="E85" t="s">
        <v>174</v>
      </c>
      <c r="F85" t="str">
        <f t="shared" si="1"/>
        <v>Tuesday</v>
      </c>
    </row>
    <row r="86" spans="1:6" x14ac:dyDescent="0.45">
      <c r="A86" t="s">
        <v>95</v>
      </c>
      <c r="B86" s="7">
        <v>2.98</v>
      </c>
      <c r="C86" t="s">
        <v>58</v>
      </c>
      <c r="D86" t="str">
        <f>VLOOKUP(C86,Consolidated_Location_Table!$B$2:$C$29,2,)</f>
        <v>2455 Paces Ferry Rd SE. Atlanta, GA, 30339</v>
      </c>
      <c r="E86" t="s">
        <v>174</v>
      </c>
      <c r="F86" t="str">
        <f t="shared" si="1"/>
        <v>Tuesday</v>
      </c>
    </row>
    <row r="87" spans="1:6" x14ac:dyDescent="0.45">
      <c r="A87" t="s">
        <v>97</v>
      </c>
      <c r="B87" s="7">
        <v>1.1499999999999999</v>
      </c>
      <c r="C87" t="s">
        <v>58</v>
      </c>
      <c r="D87" t="str">
        <f>VLOOKUP(C87,Consolidated_Location_Table!$B$2:$C$29,2,)</f>
        <v>2455 Paces Ferry Rd SE. Atlanta, GA, 30339</v>
      </c>
      <c r="E87" t="s">
        <v>174</v>
      </c>
      <c r="F87" t="str">
        <f t="shared" si="1"/>
        <v>Tuesday</v>
      </c>
    </row>
    <row r="88" spans="1:6" x14ac:dyDescent="0.45">
      <c r="A88" t="s">
        <v>99</v>
      </c>
      <c r="B88" s="7">
        <v>3.98</v>
      </c>
      <c r="C88" t="s">
        <v>49</v>
      </c>
      <c r="D88" t="str">
        <f>VLOOKUP(C88,Consolidated_Location_Table!$B$2:$C$29,2,)</f>
        <v>410 Terry Ave N. Seattle, WA, 98109</v>
      </c>
      <c r="E88" t="s">
        <v>174</v>
      </c>
      <c r="F88" t="str">
        <f t="shared" si="1"/>
        <v>Tuesday</v>
      </c>
    </row>
    <row r="89" spans="1:6" x14ac:dyDescent="0.45">
      <c r="A89" t="s">
        <v>101</v>
      </c>
      <c r="B89" s="7">
        <v>4.5999999999999996</v>
      </c>
      <c r="C89" t="s">
        <v>58</v>
      </c>
      <c r="D89" t="str">
        <f>VLOOKUP(C89,Consolidated_Location_Table!$B$2:$C$29,2,)</f>
        <v>2455 Paces Ferry Rd SE. Atlanta, GA, 30339</v>
      </c>
      <c r="E89" t="s">
        <v>174</v>
      </c>
      <c r="F89" t="str">
        <f t="shared" si="1"/>
        <v>Tuesday</v>
      </c>
    </row>
    <row r="90" spans="1:6" x14ac:dyDescent="0.45">
      <c r="A90" t="s">
        <v>103</v>
      </c>
      <c r="B90" s="7">
        <v>1.6</v>
      </c>
      <c r="C90" t="s">
        <v>58</v>
      </c>
      <c r="D90" t="str">
        <f>VLOOKUP(C90,Consolidated_Location_Table!$B$2:$C$29,2,)</f>
        <v>2455 Paces Ferry Rd SE. Atlanta, GA, 30339</v>
      </c>
      <c r="E90" t="s">
        <v>174</v>
      </c>
      <c r="F90" t="str">
        <f t="shared" si="1"/>
        <v>Tuesday</v>
      </c>
    </row>
    <row r="91" spans="1:6" x14ac:dyDescent="0.45">
      <c r="A91" t="s">
        <v>105</v>
      </c>
      <c r="B91" s="7">
        <v>84.99</v>
      </c>
      <c r="C91" t="s">
        <v>49</v>
      </c>
      <c r="D91" t="str">
        <f>VLOOKUP(C91,Consolidated_Location_Table!$B$2:$C$29,2,)</f>
        <v>410 Terry Ave N. Seattle, WA, 98109</v>
      </c>
      <c r="E91" t="s">
        <v>174</v>
      </c>
      <c r="F91" t="str">
        <f t="shared" si="1"/>
        <v>Tuesday</v>
      </c>
    </row>
    <row r="92" spans="1:6" x14ac:dyDescent="0.45">
      <c r="A92" t="s">
        <v>107</v>
      </c>
      <c r="B92" s="7">
        <v>158</v>
      </c>
      <c r="C92" t="s">
        <v>58</v>
      </c>
      <c r="D92" t="str">
        <f>VLOOKUP(C92,Consolidated_Location_Table!$B$2:$C$29,2,)</f>
        <v>2455 Paces Ferry Rd SE. Atlanta, GA, 30339</v>
      </c>
      <c r="E92" t="s">
        <v>174</v>
      </c>
      <c r="F92" t="str">
        <f t="shared" si="1"/>
        <v>Tuesday</v>
      </c>
    </row>
    <row r="93" spans="1:6" x14ac:dyDescent="0.45">
      <c r="A93" t="s">
        <v>109</v>
      </c>
      <c r="B93" s="7">
        <v>149</v>
      </c>
      <c r="C93" t="s">
        <v>58</v>
      </c>
      <c r="D93" t="str">
        <f>VLOOKUP(C93,Consolidated_Location_Table!$B$2:$C$29,2,)</f>
        <v>2455 Paces Ferry Rd SE. Atlanta, GA, 30339</v>
      </c>
      <c r="E93" t="s">
        <v>174</v>
      </c>
      <c r="F93" t="str">
        <f t="shared" si="1"/>
        <v>Tuesday</v>
      </c>
    </row>
    <row r="94" spans="1:6" x14ac:dyDescent="0.45">
      <c r="A94" t="s">
        <v>111</v>
      </c>
      <c r="B94" s="7">
        <v>289</v>
      </c>
      <c r="C94" t="s">
        <v>58</v>
      </c>
      <c r="D94" t="str">
        <f>VLOOKUP(C94,Consolidated_Location_Table!$B$2:$C$29,2,)</f>
        <v>2455 Paces Ferry Rd SE. Atlanta, GA, 30339</v>
      </c>
      <c r="E94" t="s">
        <v>174</v>
      </c>
      <c r="F94" t="str">
        <f t="shared" si="1"/>
        <v>Tuesday</v>
      </c>
    </row>
    <row r="95" spans="1:6" x14ac:dyDescent="0.45">
      <c r="A95" t="s">
        <v>113</v>
      </c>
      <c r="B95" s="7">
        <v>613.64</v>
      </c>
      <c r="C95" t="s">
        <v>49</v>
      </c>
      <c r="D95" t="str">
        <f>VLOOKUP(C95,Consolidated_Location_Table!$B$2:$C$29,2,)</f>
        <v>410 Terry Ave N. Seattle, WA, 98109</v>
      </c>
      <c r="E95" t="s">
        <v>174</v>
      </c>
      <c r="F95" t="str">
        <f t="shared" si="1"/>
        <v>Tuesday</v>
      </c>
    </row>
    <row r="96" spans="1:6" x14ac:dyDescent="0.45">
      <c r="A96" t="s">
        <v>115</v>
      </c>
      <c r="B96" s="7">
        <v>379</v>
      </c>
      <c r="C96" t="s">
        <v>49</v>
      </c>
      <c r="D96" t="str">
        <f>VLOOKUP(C96,Consolidated_Location_Table!$B$2:$C$29,2,)</f>
        <v>410 Terry Ave N. Seattle, WA, 98109</v>
      </c>
      <c r="E96" t="s">
        <v>174</v>
      </c>
      <c r="F96" t="str">
        <f t="shared" si="1"/>
        <v>Tuesday</v>
      </c>
    </row>
    <row r="97" spans="1:6" x14ac:dyDescent="0.45">
      <c r="A97" t="s">
        <v>117</v>
      </c>
      <c r="B97" s="7">
        <v>145</v>
      </c>
      <c r="C97" t="s">
        <v>49</v>
      </c>
      <c r="D97" t="str">
        <f>VLOOKUP(C97,Consolidated_Location_Table!$B$2:$C$29,2,)</f>
        <v>410 Terry Ave N. Seattle, WA, 98109</v>
      </c>
      <c r="E97" t="s">
        <v>175</v>
      </c>
      <c r="F97" t="str">
        <f t="shared" si="1"/>
        <v>Tuesday</v>
      </c>
    </row>
    <row r="98" spans="1:6" x14ac:dyDescent="0.45">
      <c r="A98" t="s">
        <v>88</v>
      </c>
      <c r="B98" s="7">
        <v>4.59</v>
      </c>
      <c r="C98" t="s">
        <v>57</v>
      </c>
      <c r="D98" t="str">
        <f>VLOOKUP(C98,Consolidated_Location_Table!$B$2:$C$29,2,)</f>
        <v>1290 N Hobbie Ave. Kankakee, Illinois, 60901</v>
      </c>
      <c r="E98" t="s">
        <v>178</v>
      </c>
      <c r="F98" t="str">
        <f t="shared" si="1"/>
        <v>Wednesday</v>
      </c>
    </row>
    <row r="99" spans="1:6" x14ac:dyDescent="0.45">
      <c r="A99" t="s">
        <v>90</v>
      </c>
      <c r="B99" s="7">
        <v>8.36</v>
      </c>
      <c r="C99" t="s">
        <v>49</v>
      </c>
      <c r="D99" t="str">
        <f>VLOOKUP(C99,Consolidated_Location_Table!$B$2:$C$29,2,)</f>
        <v>410 Terry Ave N. Seattle, WA, 98109</v>
      </c>
      <c r="E99" t="s">
        <v>178</v>
      </c>
      <c r="F99" t="str">
        <f t="shared" si="1"/>
        <v>Wednesday</v>
      </c>
    </row>
    <row r="100" spans="1:6" x14ac:dyDescent="0.45">
      <c r="A100" t="s">
        <v>73</v>
      </c>
      <c r="B100" s="7">
        <v>8.9</v>
      </c>
      <c r="C100" t="s">
        <v>54</v>
      </c>
      <c r="D100" t="str">
        <f>VLOOKUP(C100,Consolidated_Location_Table!$B$2:$C$29,2,)</f>
        <v>1835 E Hallandale Bch 264 Hallandale. Beach, FL, 33009</v>
      </c>
      <c r="E100" t="s">
        <v>178</v>
      </c>
      <c r="F100" t="str">
        <f t="shared" si="1"/>
        <v>Wednesday</v>
      </c>
    </row>
    <row r="101" spans="1:6" x14ac:dyDescent="0.45">
      <c r="A101" t="s">
        <v>93</v>
      </c>
      <c r="B101" s="7">
        <v>2.1</v>
      </c>
      <c r="C101" t="s">
        <v>49</v>
      </c>
      <c r="D101" t="str">
        <f>VLOOKUP(C101,Consolidated_Location_Table!$B$2:$C$29,2,)</f>
        <v>410 Terry Ave N. Seattle, WA, 98109</v>
      </c>
      <c r="E101" t="s">
        <v>178</v>
      </c>
      <c r="F101" t="str">
        <f t="shared" si="1"/>
        <v>Wednesday</v>
      </c>
    </row>
    <row r="102" spans="1:6" x14ac:dyDescent="0.45">
      <c r="A102" t="s">
        <v>95</v>
      </c>
      <c r="B102" s="7">
        <v>2.98</v>
      </c>
      <c r="C102" t="s">
        <v>58</v>
      </c>
      <c r="D102" t="str">
        <f>VLOOKUP(C102,Consolidated_Location_Table!$B$2:$C$29,2,)</f>
        <v>2455 Paces Ferry Rd SE. Atlanta, GA, 30339</v>
      </c>
      <c r="E102" t="s">
        <v>178</v>
      </c>
      <c r="F102" t="str">
        <f t="shared" si="1"/>
        <v>Wednesday</v>
      </c>
    </row>
    <row r="103" spans="1:6" x14ac:dyDescent="0.45">
      <c r="A103" t="s">
        <v>97</v>
      </c>
      <c r="B103" s="7">
        <v>1.1499999999999999</v>
      </c>
      <c r="C103" t="s">
        <v>58</v>
      </c>
      <c r="D103" t="str">
        <f>VLOOKUP(C103,Consolidated_Location_Table!$B$2:$C$29,2,)</f>
        <v>2455 Paces Ferry Rd SE. Atlanta, GA, 30339</v>
      </c>
      <c r="E103" t="s">
        <v>174</v>
      </c>
      <c r="F103" t="str">
        <f t="shared" si="1"/>
        <v>Tuesday</v>
      </c>
    </row>
    <row r="104" spans="1:6" x14ac:dyDescent="0.45">
      <c r="A104" t="s">
        <v>99</v>
      </c>
      <c r="B104" s="7">
        <v>3.98</v>
      </c>
      <c r="C104" t="s">
        <v>49</v>
      </c>
      <c r="D104" t="str">
        <f>VLOOKUP(C104,Consolidated_Location_Table!$B$2:$C$29,2,)</f>
        <v>410 Terry Ave N. Seattle, WA, 98109</v>
      </c>
      <c r="E104" t="s">
        <v>178</v>
      </c>
      <c r="F104" t="str">
        <f t="shared" si="1"/>
        <v>Wednesday</v>
      </c>
    </row>
    <row r="105" spans="1:6" x14ac:dyDescent="0.45">
      <c r="A105" t="s">
        <v>101</v>
      </c>
      <c r="B105" s="7">
        <v>4.5999999999999996</v>
      </c>
      <c r="C105" t="s">
        <v>58</v>
      </c>
      <c r="D105" t="str">
        <f>VLOOKUP(C105,Consolidated_Location_Table!$B$2:$C$29,2,)</f>
        <v>2455 Paces Ferry Rd SE. Atlanta, GA, 30339</v>
      </c>
      <c r="E105" t="s">
        <v>178</v>
      </c>
      <c r="F105" t="str">
        <f t="shared" si="1"/>
        <v>Wednesday</v>
      </c>
    </row>
    <row r="106" spans="1:6" x14ac:dyDescent="0.45">
      <c r="A106" t="s">
        <v>103</v>
      </c>
      <c r="B106" s="7">
        <v>1.6</v>
      </c>
      <c r="C106" t="s">
        <v>58</v>
      </c>
      <c r="D106" t="str">
        <f>VLOOKUP(C106,Consolidated_Location_Table!$B$2:$C$29,2,)</f>
        <v>2455 Paces Ferry Rd SE. Atlanta, GA, 30339</v>
      </c>
      <c r="E106" t="s">
        <v>178</v>
      </c>
      <c r="F106" t="str">
        <f t="shared" si="1"/>
        <v>Wednesday</v>
      </c>
    </row>
    <row r="107" spans="1:6" x14ac:dyDescent="0.45">
      <c r="A107" t="s">
        <v>105</v>
      </c>
      <c r="B107" s="7">
        <v>84.99</v>
      </c>
      <c r="C107" t="s">
        <v>49</v>
      </c>
      <c r="D107" t="str">
        <f>VLOOKUP(C107,Consolidated_Location_Table!$B$2:$C$29,2,)</f>
        <v>410 Terry Ave N. Seattle, WA, 98109</v>
      </c>
      <c r="E107" t="s">
        <v>178</v>
      </c>
      <c r="F107" t="str">
        <f t="shared" si="1"/>
        <v>Wednesday</v>
      </c>
    </row>
    <row r="108" spans="1:6" x14ac:dyDescent="0.45">
      <c r="A108" t="s">
        <v>107</v>
      </c>
      <c r="B108" s="7">
        <v>159</v>
      </c>
      <c r="C108" t="s">
        <v>58</v>
      </c>
      <c r="D108" t="str">
        <f>VLOOKUP(C108,Consolidated_Location_Table!$B$2:$C$29,2,)</f>
        <v>2455 Paces Ferry Rd SE. Atlanta, GA, 30339</v>
      </c>
      <c r="E108" t="s">
        <v>178</v>
      </c>
      <c r="F108" t="str">
        <f t="shared" si="1"/>
        <v>Wednesday</v>
      </c>
    </row>
    <row r="109" spans="1:6" x14ac:dyDescent="0.45">
      <c r="A109" t="s">
        <v>109</v>
      </c>
      <c r="B109" s="7">
        <v>149</v>
      </c>
      <c r="C109" t="s">
        <v>58</v>
      </c>
      <c r="D109" t="str">
        <f>VLOOKUP(C109,Consolidated_Location_Table!$B$2:$C$29,2,)</f>
        <v>2455 Paces Ferry Rd SE. Atlanta, GA, 30339</v>
      </c>
      <c r="E109" t="s">
        <v>178</v>
      </c>
      <c r="F109" t="str">
        <f t="shared" si="1"/>
        <v>Wednesday</v>
      </c>
    </row>
    <row r="110" spans="1:6" x14ac:dyDescent="0.45">
      <c r="A110" t="s">
        <v>111</v>
      </c>
      <c r="B110" s="7">
        <v>289</v>
      </c>
      <c r="C110" t="s">
        <v>56</v>
      </c>
      <c r="D110" t="str">
        <f>VLOOKUP(C110,Consolidated_Location_Table!$B$2:$C$29,2,)</f>
        <v>2025 Hamilton Avenue. San Jose, California, 95125</v>
      </c>
      <c r="E110" t="s">
        <v>178</v>
      </c>
      <c r="F110" t="str">
        <f t="shared" si="1"/>
        <v>Wednesday</v>
      </c>
    </row>
    <row r="111" spans="1:6" x14ac:dyDescent="0.45">
      <c r="A111" t="s">
        <v>113</v>
      </c>
      <c r="B111" s="7">
        <v>613.64</v>
      </c>
      <c r="C111" t="s">
        <v>49</v>
      </c>
      <c r="D111" t="str">
        <f>VLOOKUP(C111,Consolidated_Location_Table!$B$2:$C$29,2,)</f>
        <v>410 Terry Ave N. Seattle, WA, 98109</v>
      </c>
      <c r="E111" t="s">
        <v>178</v>
      </c>
      <c r="F111" t="str">
        <f t="shared" si="1"/>
        <v>Wednesday</v>
      </c>
    </row>
    <row r="112" spans="1:6" x14ac:dyDescent="0.45">
      <c r="A112" t="s">
        <v>115</v>
      </c>
      <c r="B112" s="7">
        <v>379</v>
      </c>
      <c r="C112" t="s">
        <v>49</v>
      </c>
      <c r="D112" t="str">
        <f>VLOOKUP(C112,Consolidated_Location_Table!$B$2:$C$29,2,)</f>
        <v>410 Terry Ave N. Seattle, WA, 98109</v>
      </c>
      <c r="E112" t="s">
        <v>174</v>
      </c>
      <c r="F112" t="str">
        <f t="shared" si="1"/>
        <v>Tuesday</v>
      </c>
    </row>
    <row r="113" spans="1:6" x14ac:dyDescent="0.45">
      <c r="A113" t="s">
        <v>117</v>
      </c>
      <c r="B113" s="7">
        <v>145</v>
      </c>
      <c r="C113" t="s">
        <v>49</v>
      </c>
      <c r="D113" t="str">
        <f>VLOOKUP(C113,Consolidated_Location_Table!$B$2:$C$29,2,)</f>
        <v>410 Terry Ave N. Seattle, WA, 98109</v>
      </c>
      <c r="E113" t="s">
        <v>178</v>
      </c>
      <c r="F113" t="str">
        <f t="shared" si="1"/>
        <v>Wednesday</v>
      </c>
    </row>
    <row r="114" spans="1:6" x14ac:dyDescent="0.45">
      <c r="A114" t="s">
        <v>88</v>
      </c>
      <c r="B114" s="7">
        <v>4.59</v>
      </c>
      <c r="C114" t="s">
        <v>57</v>
      </c>
      <c r="D114" t="str">
        <f>VLOOKUP(C114,Consolidated_Location_Table!$B$2:$C$29,2,)</f>
        <v>1290 N Hobbie Ave. Kankakee, Illinois, 60901</v>
      </c>
      <c r="E114" t="s">
        <v>181</v>
      </c>
      <c r="F114" t="str">
        <f t="shared" si="1"/>
        <v>Thursday</v>
      </c>
    </row>
    <row r="115" spans="1:6" x14ac:dyDescent="0.45">
      <c r="A115" t="s">
        <v>90</v>
      </c>
      <c r="B115" s="7">
        <v>8.1199999999999992</v>
      </c>
      <c r="C115" t="s">
        <v>49</v>
      </c>
      <c r="D115" t="str">
        <f>VLOOKUP(C115,Consolidated_Location_Table!$B$2:$C$29,2,)</f>
        <v>410 Terry Ave N. Seattle, WA, 98109</v>
      </c>
      <c r="E115" t="s">
        <v>181</v>
      </c>
      <c r="F115" t="str">
        <f t="shared" si="1"/>
        <v>Thursday</v>
      </c>
    </row>
    <row r="116" spans="1:6" x14ac:dyDescent="0.45">
      <c r="A116" t="s">
        <v>73</v>
      </c>
      <c r="B116" s="7">
        <v>8.9</v>
      </c>
      <c r="C116" t="s">
        <v>54</v>
      </c>
      <c r="D116" t="str">
        <f>VLOOKUP(C116,Consolidated_Location_Table!$B$2:$C$29,2,)</f>
        <v>1835 E Hallandale Bch 264 Hallandale. Beach, FL, 33009</v>
      </c>
      <c r="E116" t="s">
        <v>181</v>
      </c>
      <c r="F116" t="str">
        <f t="shared" si="1"/>
        <v>Thursday</v>
      </c>
    </row>
    <row r="117" spans="1:6" x14ac:dyDescent="0.45">
      <c r="A117" t="s">
        <v>93</v>
      </c>
      <c r="B117" s="7">
        <v>2.1</v>
      </c>
      <c r="C117" t="s">
        <v>49</v>
      </c>
      <c r="D117" t="str">
        <f>VLOOKUP(C117,Consolidated_Location_Table!$B$2:$C$29,2,)</f>
        <v>410 Terry Ave N. Seattle, WA, 98109</v>
      </c>
      <c r="E117" t="s">
        <v>181</v>
      </c>
      <c r="F117" t="str">
        <f t="shared" si="1"/>
        <v>Thursday</v>
      </c>
    </row>
    <row r="118" spans="1:6" x14ac:dyDescent="0.45">
      <c r="A118" t="s">
        <v>95</v>
      </c>
      <c r="B118" s="7">
        <v>2.98</v>
      </c>
      <c r="C118" t="s">
        <v>58</v>
      </c>
      <c r="D118" t="str">
        <f>VLOOKUP(C118,Consolidated_Location_Table!$B$2:$C$29,2,)</f>
        <v>2455 Paces Ferry Rd SE. Atlanta, GA, 30339</v>
      </c>
      <c r="E118" t="s">
        <v>181</v>
      </c>
      <c r="F118" t="str">
        <f t="shared" si="1"/>
        <v>Thursday</v>
      </c>
    </row>
    <row r="119" spans="1:6" x14ac:dyDescent="0.45">
      <c r="A119" t="s">
        <v>97</v>
      </c>
      <c r="B119" s="7">
        <v>1.1499999999999999</v>
      </c>
      <c r="C119" t="s">
        <v>58</v>
      </c>
      <c r="D119" t="str">
        <f>VLOOKUP(C119,Consolidated_Location_Table!$B$2:$C$29,2,)</f>
        <v>2455 Paces Ferry Rd SE. Atlanta, GA, 30339</v>
      </c>
      <c r="E119" t="s">
        <v>181</v>
      </c>
      <c r="F119" t="str">
        <f t="shared" si="1"/>
        <v>Thursday</v>
      </c>
    </row>
    <row r="120" spans="1:6" x14ac:dyDescent="0.45">
      <c r="A120" t="s">
        <v>99</v>
      </c>
      <c r="B120" s="7">
        <v>3.98</v>
      </c>
      <c r="C120" t="s">
        <v>49</v>
      </c>
      <c r="D120" t="str">
        <f>VLOOKUP(C120,Consolidated_Location_Table!$B$2:$C$29,2,)</f>
        <v>410 Terry Ave N. Seattle, WA, 98109</v>
      </c>
      <c r="E120" t="s">
        <v>181</v>
      </c>
      <c r="F120" t="str">
        <f t="shared" si="1"/>
        <v>Thursday</v>
      </c>
    </row>
    <row r="121" spans="1:6" x14ac:dyDescent="0.45">
      <c r="A121" t="s">
        <v>101</v>
      </c>
      <c r="B121" s="7">
        <v>4.5999999999999996</v>
      </c>
      <c r="C121" t="s">
        <v>50</v>
      </c>
      <c r="D121" t="str">
        <f>VLOOKUP(C121,Consolidated_Location_Table!$B$2:$C$29,2,)</f>
        <v>online</v>
      </c>
      <c r="E121" t="s">
        <v>181</v>
      </c>
      <c r="F121" t="str">
        <f t="shared" si="1"/>
        <v>Thursday</v>
      </c>
    </row>
    <row r="122" spans="1:6" x14ac:dyDescent="0.45">
      <c r="A122" t="s">
        <v>103</v>
      </c>
      <c r="B122" s="7">
        <v>1.6</v>
      </c>
      <c r="C122" t="s">
        <v>58</v>
      </c>
      <c r="D122" t="str">
        <f>VLOOKUP(C122,Consolidated_Location_Table!$B$2:$C$29,2,)</f>
        <v>2455 Paces Ferry Rd SE. Atlanta, GA, 30339</v>
      </c>
      <c r="E122" t="s">
        <v>181</v>
      </c>
      <c r="F122" t="str">
        <f t="shared" si="1"/>
        <v>Thursday</v>
      </c>
    </row>
    <row r="123" spans="1:6" x14ac:dyDescent="0.45">
      <c r="A123" t="s">
        <v>105</v>
      </c>
      <c r="B123" s="7">
        <v>84.99</v>
      </c>
      <c r="C123" t="s">
        <v>49</v>
      </c>
      <c r="D123" t="str">
        <f>VLOOKUP(C123,Consolidated_Location_Table!$B$2:$C$29,2,)</f>
        <v>410 Terry Ave N. Seattle, WA, 98109</v>
      </c>
      <c r="E123" t="s">
        <v>181</v>
      </c>
      <c r="F123" t="str">
        <f t="shared" si="1"/>
        <v>Thursday</v>
      </c>
    </row>
    <row r="124" spans="1:6" x14ac:dyDescent="0.45">
      <c r="A124" t="s">
        <v>107</v>
      </c>
      <c r="B124" s="7">
        <v>159</v>
      </c>
      <c r="C124" t="s">
        <v>58</v>
      </c>
      <c r="D124" t="str">
        <f>VLOOKUP(C124,Consolidated_Location_Table!$B$2:$C$29,2,)</f>
        <v>2455 Paces Ferry Rd SE. Atlanta, GA, 30339</v>
      </c>
      <c r="E124" t="s">
        <v>181</v>
      </c>
      <c r="F124" t="str">
        <f t="shared" si="1"/>
        <v>Thursday</v>
      </c>
    </row>
    <row r="125" spans="1:6" x14ac:dyDescent="0.45">
      <c r="A125" t="s">
        <v>109</v>
      </c>
      <c r="B125" s="7">
        <v>149</v>
      </c>
      <c r="C125" t="s">
        <v>54</v>
      </c>
      <c r="D125" t="str">
        <f>VLOOKUP(C125,Consolidated_Location_Table!$B$2:$C$29,2,)</f>
        <v>1835 E Hallandale Bch 264 Hallandale. Beach, FL, 33009</v>
      </c>
      <c r="E125" t="s">
        <v>181</v>
      </c>
      <c r="F125" t="str">
        <f t="shared" si="1"/>
        <v>Thursday</v>
      </c>
    </row>
    <row r="126" spans="1:6" x14ac:dyDescent="0.45">
      <c r="A126" t="s">
        <v>111</v>
      </c>
      <c r="B126" s="7">
        <v>289</v>
      </c>
      <c r="C126" t="s">
        <v>56</v>
      </c>
      <c r="D126" t="str">
        <f>VLOOKUP(C126,Consolidated_Location_Table!$B$2:$C$29,2,)</f>
        <v>2025 Hamilton Avenue. San Jose, California, 95125</v>
      </c>
      <c r="E126" t="s">
        <v>181</v>
      </c>
      <c r="F126" t="str">
        <f t="shared" si="1"/>
        <v>Thursday</v>
      </c>
    </row>
    <row r="127" spans="1:6" x14ac:dyDescent="0.45">
      <c r="A127" t="s">
        <v>113</v>
      </c>
      <c r="B127" s="7">
        <v>613.64</v>
      </c>
      <c r="C127" t="s">
        <v>49</v>
      </c>
      <c r="D127" t="str">
        <f>VLOOKUP(C127,Consolidated_Location_Table!$B$2:$C$29,2,)</f>
        <v>410 Terry Ave N. Seattle, WA, 98109</v>
      </c>
      <c r="E127" t="s">
        <v>181</v>
      </c>
      <c r="F127" t="str">
        <f t="shared" si="1"/>
        <v>Thursday</v>
      </c>
    </row>
    <row r="128" spans="1:6" x14ac:dyDescent="0.45">
      <c r="A128" t="s">
        <v>115</v>
      </c>
      <c r="B128" s="7">
        <v>379</v>
      </c>
      <c r="C128" t="s">
        <v>49</v>
      </c>
      <c r="D128" t="str">
        <f>VLOOKUP(C128,Consolidated_Location_Table!$B$2:$C$29,2,)</f>
        <v>410 Terry Ave N. Seattle, WA, 98109</v>
      </c>
      <c r="E128" t="s">
        <v>181</v>
      </c>
      <c r="F128" t="str">
        <f t="shared" si="1"/>
        <v>Thursday</v>
      </c>
    </row>
    <row r="129" spans="1:6" x14ac:dyDescent="0.45">
      <c r="A129" t="s">
        <v>117</v>
      </c>
      <c r="B129" s="7">
        <v>145</v>
      </c>
      <c r="C129" t="s">
        <v>49</v>
      </c>
      <c r="D129" t="str">
        <f>VLOOKUP(C129,Consolidated_Location_Table!$B$2:$C$29,2,)</f>
        <v>410 Terry Ave N. Seattle, WA, 98109</v>
      </c>
      <c r="E129" t="s">
        <v>181</v>
      </c>
      <c r="F129" t="str">
        <f t="shared" si="1"/>
        <v>Thursday</v>
      </c>
    </row>
    <row r="130" spans="1:6" x14ac:dyDescent="0.45">
      <c r="A130" t="s">
        <v>88</v>
      </c>
      <c r="B130" s="7">
        <v>4.59</v>
      </c>
      <c r="C130" t="s">
        <v>57</v>
      </c>
      <c r="D130" t="str">
        <f>VLOOKUP(C130,Consolidated_Location_Table!$B$2:$C$29,2,)</f>
        <v>1290 N Hobbie Ave. Kankakee, Illinois, 60901</v>
      </c>
      <c r="E130" t="s">
        <v>184</v>
      </c>
      <c r="F130" t="str">
        <f t="shared" ref="F130:F193" si="2">TEXT(E130,"dddd")</f>
        <v>Friday</v>
      </c>
    </row>
    <row r="131" spans="1:6" x14ac:dyDescent="0.45">
      <c r="A131" t="s">
        <v>90</v>
      </c>
      <c r="B131" s="7">
        <v>8.1199999999999992</v>
      </c>
      <c r="C131" t="s">
        <v>49</v>
      </c>
      <c r="D131" t="str">
        <f>VLOOKUP(C131,Consolidated_Location_Table!$B$2:$C$29,2,)</f>
        <v>410 Terry Ave N. Seattle, WA, 98109</v>
      </c>
      <c r="E131" t="s">
        <v>184</v>
      </c>
      <c r="F131" t="str">
        <f t="shared" si="2"/>
        <v>Friday</v>
      </c>
    </row>
    <row r="132" spans="1:6" x14ac:dyDescent="0.45">
      <c r="A132" t="s">
        <v>73</v>
      </c>
      <c r="B132" s="7">
        <v>8.9</v>
      </c>
      <c r="C132" t="s">
        <v>54</v>
      </c>
      <c r="D132" t="str">
        <f>VLOOKUP(C132,Consolidated_Location_Table!$B$2:$C$29,2,)</f>
        <v>1835 E Hallandale Bch 264 Hallandale. Beach, FL, 33009</v>
      </c>
      <c r="E132" t="s">
        <v>184</v>
      </c>
      <c r="F132" t="str">
        <f t="shared" si="2"/>
        <v>Friday</v>
      </c>
    </row>
    <row r="133" spans="1:6" x14ac:dyDescent="0.45">
      <c r="A133" t="s">
        <v>93</v>
      </c>
      <c r="B133" s="7">
        <v>2.29</v>
      </c>
      <c r="C133" t="s">
        <v>49</v>
      </c>
      <c r="D133" t="str">
        <f>VLOOKUP(C133,Consolidated_Location_Table!$B$2:$C$29,2,)</f>
        <v>410 Terry Ave N. Seattle, WA, 98109</v>
      </c>
      <c r="E133" t="s">
        <v>184</v>
      </c>
      <c r="F133" t="str">
        <f t="shared" si="2"/>
        <v>Friday</v>
      </c>
    </row>
    <row r="134" spans="1:6" x14ac:dyDescent="0.45">
      <c r="A134" t="s">
        <v>95</v>
      </c>
      <c r="B134" s="7">
        <v>2.98</v>
      </c>
      <c r="C134" t="s">
        <v>58</v>
      </c>
      <c r="D134" t="str">
        <f>VLOOKUP(C134,Consolidated_Location_Table!$B$2:$C$29,2,)</f>
        <v>2455 Paces Ferry Rd SE. Atlanta, GA, 30339</v>
      </c>
      <c r="E134" t="s">
        <v>184</v>
      </c>
      <c r="F134" t="str">
        <f t="shared" si="2"/>
        <v>Friday</v>
      </c>
    </row>
    <row r="135" spans="1:6" x14ac:dyDescent="0.45">
      <c r="A135" t="s">
        <v>97</v>
      </c>
      <c r="B135" s="7">
        <v>1.1499999999999999</v>
      </c>
      <c r="C135" t="s">
        <v>58</v>
      </c>
      <c r="D135" t="str">
        <f>VLOOKUP(C135,Consolidated_Location_Table!$B$2:$C$29,2,)</f>
        <v>2455 Paces Ferry Rd SE. Atlanta, GA, 30339</v>
      </c>
      <c r="E135" t="s">
        <v>184</v>
      </c>
      <c r="F135" t="str">
        <f t="shared" si="2"/>
        <v>Friday</v>
      </c>
    </row>
    <row r="136" spans="1:6" x14ac:dyDescent="0.45">
      <c r="A136" t="s">
        <v>99</v>
      </c>
      <c r="B136" s="7">
        <v>3.98</v>
      </c>
      <c r="C136" t="s">
        <v>49</v>
      </c>
      <c r="D136" t="str">
        <f>VLOOKUP(C136,Consolidated_Location_Table!$B$2:$C$29,2,)</f>
        <v>410 Terry Ave N. Seattle, WA, 98109</v>
      </c>
      <c r="E136" t="s">
        <v>184</v>
      </c>
      <c r="F136" t="str">
        <f t="shared" si="2"/>
        <v>Friday</v>
      </c>
    </row>
    <row r="137" spans="1:6" x14ac:dyDescent="0.45">
      <c r="A137" t="s">
        <v>101</v>
      </c>
      <c r="B137" s="7">
        <v>4.5999999999999996</v>
      </c>
      <c r="C137" t="s">
        <v>50</v>
      </c>
      <c r="D137" t="str">
        <f>VLOOKUP(C137,Consolidated_Location_Table!$B$2:$C$29,2,)</f>
        <v>online</v>
      </c>
      <c r="E137" t="s">
        <v>184</v>
      </c>
      <c r="F137" t="str">
        <f t="shared" si="2"/>
        <v>Friday</v>
      </c>
    </row>
    <row r="138" spans="1:6" x14ac:dyDescent="0.45">
      <c r="A138" t="s">
        <v>103</v>
      </c>
      <c r="B138" s="7">
        <v>1.6</v>
      </c>
      <c r="C138" t="s">
        <v>58</v>
      </c>
      <c r="D138" t="str">
        <f>VLOOKUP(C138,Consolidated_Location_Table!$B$2:$C$29,2,)</f>
        <v>2455 Paces Ferry Rd SE. Atlanta, GA, 30339</v>
      </c>
      <c r="E138" t="s">
        <v>181</v>
      </c>
      <c r="F138" t="str">
        <f t="shared" si="2"/>
        <v>Thursday</v>
      </c>
    </row>
    <row r="139" spans="1:6" x14ac:dyDescent="0.45">
      <c r="A139" t="s">
        <v>105</v>
      </c>
      <c r="B139" s="7">
        <v>111.07</v>
      </c>
      <c r="C139" t="s">
        <v>49</v>
      </c>
      <c r="D139" t="str">
        <f>VLOOKUP(C139,Consolidated_Location_Table!$B$2:$C$29,2,)</f>
        <v>410 Terry Ave N. Seattle, WA, 98109</v>
      </c>
      <c r="E139" t="s">
        <v>184</v>
      </c>
      <c r="F139" t="str">
        <f t="shared" si="2"/>
        <v>Friday</v>
      </c>
    </row>
    <row r="140" spans="1:6" x14ac:dyDescent="0.45">
      <c r="A140" t="s">
        <v>107</v>
      </c>
      <c r="B140" s="7">
        <v>159</v>
      </c>
      <c r="C140" t="s">
        <v>58</v>
      </c>
      <c r="D140" t="str">
        <f>VLOOKUP(C140,Consolidated_Location_Table!$B$2:$C$29,2,)</f>
        <v>2455 Paces Ferry Rd SE. Atlanta, GA, 30339</v>
      </c>
      <c r="E140" t="s">
        <v>184</v>
      </c>
      <c r="F140" t="str">
        <f t="shared" si="2"/>
        <v>Friday</v>
      </c>
    </row>
    <row r="141" spans="1:6" x14ac:dyDescent="0.45">
      <c r="A141" t="s">
        <v>109</v>
      </c>
      <c r="B141" s="7">
        <v>149</v>
      </c>
      <c r="C141" t="s">
        <v>56</v>
      </c>
      <c r="D141" t="str">
        <f>VLOOKUP(C141,Consolidated_Location_Table!$B$2:$C$29,2,)</f>
        <v>2025 Hamilton Avenue. San Jose, California, 95125</v>
      </c>
      <c r="E141" t="s">
        <v>184</v>
      </c>
      <c r="F141" t="str">
        <f t="shared" si="2"/>
        <v>Friday</v>
      </c>
    </row>
    <row r="142" spans="1:6" x14ac:dyDescent="0.45">
      <c r="A142" t="s">
        <v>111</v>
      </c>
      <c r="B142" s="7">
        <v>289</v>
      </c>
      <c r="C142" t="s">
        <v>58</v>
      </c>
      <c r="D142" t="str">
        <f>VLOOKUP(C142,Consolidated_Location_Table!$B$2:$C$29,2,)</f>
        <v>2455 Paces Ferry Rd SE. Atlanta, GA, 30339</v>
      </c>
      <c r="E142" t="s">
        <v>184</v>
      </c>
      <c r="F142" t="str">
        <f t="shared" si="2"/>
        <v>Friday</v>
      </c>
    </row>
    <row r="143" spans="1:6" x14ac:dyDescent="0.45">
      <c r="A143" t="s">
        <v>113</v>
      </c>
      <c r="B143" s="7">
        <v>613.64</v>
      </c>
      <c r="C143" t="s">
        <v>49</v>
      </c>
      <c r="D143" t="str">
        <f>VLOOKUP(C143,Consolidated_Location_Table!$B$2:$C$29,2,)</f>
        <v>410 Terry Ave N. Seattle, WA, 98109</v>
      </c>
      <c r="E143" t="s">
        <v>184</v>
      </c>
      <c r="F143" t="str">
        <f t="shared" si="2"/>
        <v>Friday</v>
      </c>
    </row>
    <row r="144" spans="1:6" x14ac:dyDescent="0.45">
      <c r="A144" t="s">
        <v>115</v>
      </c>
      <c r="B144" s="7">
        <v>379</v>
      </c>
      <c r="C144" t="s">
        <v>49</v>
      </c>
      <c r="D144" t="str">
        <f>VLOOKUP(C144,Consolidated_Location_Table!$B$2:$C$29,2,)</f>
        <v>410 Terry Ave N. Seattle, WA, 98109</v>
      </c>
      <c r="E144" t="s">
        <v>184</v>
      </c>
      <c r="F144" t="str">
        <f t="shared" si="2"/>
        <v>Friday</v>
      </c>
    </row>
    <row r="145" spans="1:6" x14ac:dyDescent="0.45">
      <c r="A145" t="s">
        <v>117</v>
      </c>
      <c r="B145" s="7">
        <v>145</v>
      </c>
      <c r="C145" t="s">
        <v>49</v>
      </c>
      <c r="D145" t="str">
        <f>VLOOKUP(C145,Consolidated_Location_Table!$B$2:$C$29,2,)</f>
        <v>410 Terry Ave N. Seattle, WA, 98109</v>
      </c>
      <c r="E145" t="s">
        <v>184</v>
      </c>
      <c r="F145" t="str">
        <f t="shared" si="2"/>
        <v>Friday</v>
      </c>
    </row>
    <row r="146" spans="1:6" x14ac:dyDescent="0.45">
      <c r="A146" t="s">
        <v>88</v>
      </c>
      <c r="B146" s="7">
        <v>4.59</v>
      </c>
      <c r="C146" t="s">
        <v>57</v>
      </c>
      <c r="D146" t="str">
        <f>VLOOKUP(C146,Consolidated_Location_Table!$B$2:$C$29,2,)</f>
        <v>1290 N Hobbie Ave. Kankakee, Illinois, 60901</v>
      </c>
      <c r="E146" t="s">
        <v>189</v>
      </c>
      <c r="F146" t="str">
        <f t="shared" si="2"/>
        <v>Saturday</v>
      </c>
    </row>
    <row r="147" spans="1:6" x14ac:dyDescent="0.45">
      <c r="A147" t="s">
        <v>90</v>
      </c>
      <c r="B147" s="7">
        <v>8.1199999999999992</v>
      </c>
      <c r="C147" t="s">
        <v>49</v>
      </c>
      <c r="D147" t="str">
        <f>VLOOKUP(C147,Consolidated_Location_Table!$B$2:$C$29,2,)</f>
        <v>410 Terry Ave N. Seattle, WA, 98109</v>
      </c>
      <c r="E147" t="s">
        <v>189</v>
      </c>
      <c r="F147" t="str">
        <f t="shared" si="2"/>
        <v>Saturday</v>
      </c>
    </row>
    <row r="148" spans="1:6" x14ac:dyDescent="0.45">
      <c r="A148" t="s">
        <v>73</v>
      </c>
      <c r="B148" s="7">
        <v>8.9</v>
      </c>
      <c r="C148" t="s">
        <v>54</v>
      </c>
      <c r="D148" t="str">
        <f>VLOOKUP(C148,Consolidated_Location_Table!$B$2:$C$29,2,)</f>
        <v>1835 E Hallandale Bch 264 Hallandale. Beach, FL, 33009</v>
      </c>
      <c r="E148" t="s">
        <v>189</v>
      </c>
      <c r="F148" t="str">
        <f t="shared" si="2"/>
        <v>Saturday</v>
      </c>
    </row>
    <row r="149" spans="1:6" x14ac:dyDescent="0.45">
      <c r="A149" t="s">
        <v>93</v>
      </c>
      <c r="B149" s="7">
        <v>2.29</v>
      </c>
      <c r="C149" t="s">
        <v>49</v>
      </c>
      <c r="D149" t="str">
        <f>VLOOKUP(C149,Consolidated_Location_Table!$B$2:$C$29,2,)</f>
        <v>410 Terry Ave N. Seattle, WA, 98109</v>
      </c>
      <c r="E149" t="s">
        <v>189</v>
      </c>
      <c r="F149" t="str">
        <f t="shared" si="2"/>
        <v>Saturday</v>
      </c>
    </row>
    <row r="150" spans="1:6" x14ac:dyDescent="0.45">
      <c r="A150" t="s">
        <v>95</v>
      </c>
      <c r="B150" s="7">
        <v>2.98</v>
      </c>
      <c r="C150" t="s">
        <v>58</v>
      </c>
      <c r="D150" t="str">
        <f>VLOOKUP(C150,Consolidated_Location_Table!$B$2:$C$29,2,)</f>
        <v>2455 Paces Ferry Rd SE. Atlanta, GA, 30339</v>
      </c>
      <c r="E150" t="s">
        <v>189</v>
      </c>
      <c r="F150" t="str">
        <f t="shared" si="2"/>
        <v>Saturday</v>
      </c>
    </row>
    <row r="151" spans="1:6" x14ac:dyDescent="0.45">
      <c r="A151" t="s">
        <v>97</v>
      </c>
      <c r="B151" s="7">
        <v>1.1499999999999999</v>
      </c>
      <c r="C151" t="s">
        <v>58</v>
      </c>
      <c r="D151" t="str">
        <f>VLOOKUP(C151,Consolidated_Location_Table!$B$2:$C$29,2,)</f>
        <v>2455 Paces Ferry Rd SE. Atlanta, GA, 30339</v>
      </c>
      <c r="E151" t="s">
        <v>189</v>
      </c>
      <c r="F151" t="str">
        <f t="shared" si="2"/>
        <v>Saturday</v>
      </c>
    </row>
    <row r="152" spans="1:6" x14ac:dyDescent="0.45">
      <c r="A152" t="s">
        <v>99</v>
      </c>
      <c r="B152" s="7">
        <v>3.98</v>
      </c>
      <c r="C152" t="s">
        <v>49</v>
      </c>
      <c r="D152" t="str">
        <f>VLOOKUP(C152,Consolidated_Location_Table!$B$2:$C$29,2,)</f>
        <v>410 Terry Ave N. Seattle, WA, 98109</v>
      </c>
      <c r="E152" t="s">
        <v>189</v>
      </c>
      <c r="F152" t="str">
        <f t="shared" si="2"/>
        <v>Saturday</v>
      </c>
    </row>
    <row r="153" spans="1:6" x14ac:dyDescent="0.45">
      <c r="A153" t="s">
        <v>101</v>
      </c>
      <c r="B153" s="7">
        <v>4.5999999999999996</v>
      </c>
      <c r="C153" t="s">
        <v>50</v>
      </c>
      <c r="D153" t="str">
        <f>VLOOKUP(C153,Consolidated_Location_Table!$B$2:$C$29,2,)</f>
        <v>online</v>
      </c>
      <c r="E153" t="s">
        <v>189</v>
      </c>
      <c r="F153" t="str">
        <f t="shared" si="2"/>
        <v>Saturday</v>
      </c>
    </row>
    <row r="154" spans="1:6" x14ac:dyDescent="0.45">
      <c r="A154" t="s">
        <v>103</v>
      </c>
      <c r="B154" s="7">
        <v>1.6</v>
      </c>
      <c r="C154" t="s">
        <v>58</v>
      </c>
      <c r="D154" t="str">
        <f>VLOOKUP(C154,Consolidated_Location_Table!$B$2:$C$29,2,)</f>
        <v>2455 Paces Ferry Rd SE. Atlanta, GA, 30339</v>
      </c>
      <c r="E154" t="s">
        <v>189</v>
      </c>
      <c r="F154" t="str">
        <f t="shared" si="2"/>
        <v>Saturday</v>
      </c>
    </row>
    <row r="155" spans="1:6" x14ac:dyDescent="0.45">
      <c r="A155" t="s">
        <v>105</v>
      </c>
      <c r="B155" s="7">
        <v>84.99</v>
      </c>
      <c r="C155" t="s">
        <v>49</v>
      </c>
      <c r="D155" t="str">
        <f>VLOOKUP(C155,Consolidated_Location_Table!$B$2:$C$29,2,)</f>
        <v>410 Terry Ave N. Seattle, WA, 98109</v>
      </c>
      <c r="E155" t="s">
        <v>189</v>
      </c>
      <c r="F155" t="str">
        <f t="shared" si="2"/>
        <v>Saturday</v>
      </c>
    </row>
    <row r="156" spans="1:6" x14ac:dyDescent="0.45">
      <c r="A156" t="s">
        <v>107</v>
      </c>
      <c r="B156" s="7">
        <v>159</v>
      </c>
      <c r="C156" t="s">
        <v>58</v>
      </c>
      <c r="D156" t="str">
        <f>VLOOKUP(C156,Consolidated_Location_Table!$B$2:$C$29,2,)</f>
        <v>2455 Paces Ferry Rd SE. Atlanta, GA, 30339</v>
      </c>
      <c r="E156" t="s">
        <v>189</v>
      </c>
      <c r="F156" t="str">
        <f t="shared" si="2"/>
        <v>Saturday</v>
      </c>
    </row>
    <row r="157" spans="1:6" x14ac:dyDescent="0.45">
      <c r="A157" t="s">
        <v>109</v>
      </c>
      <c r="B157" s="7">
        <v>149</v>
      </c>
      <c r="C157" t="s">
        <v>54</v>
      </c>
      <c r="D157" t="str">
        <f>VLOOKUP(C157,Consolidated_Location_Table!$B$2:$C$29,2,)</f>
        <v>1835 E Hallandale Bch 264 Hallandale. Beach, FL, 33009</v>
      </c>
      <c r="E157" t="s">
        <v>189</v>
      </c>
      <c r="F157" t="str">
        <f t="shared" si="2"/>
        <v>Saturday</v>
      </c>
    </row>
    <row r="158" spans="1:6" x14ac:dyDescent="0.45">
      <c r="A158" t="s">
        <v>111</v>
      </c>
      <c r="B158" s="7">
        <v>289</v>
      </c>
      <c r="C158" t="s">
        <v>58</v>
      </c>
      <c r="D158" t="str">
        <f>VLOOKUP(C158,Consolidated_Location_Table!$B$2:$C$29,2,)</f>
        <v>2455 Paces Ferry Rd SE. Atlanta, GA, 30339</v>
      </c>
      <c r="E158" t="s">
        <v>189</v>
      </c>
      <c r="F158" t="str">
        <f t="shared" si="2"/>
        <v>Saturday</v>
      </c>
    </row>
    <row r="159" spans="1:6" x14ac:dyDescent="0.45">
      <c r="A159" t="s">
        <v>113</v>
      </c>
      <c r="B159" s="7">
        <v>613.64</v>
      </c>
      <c r="C159" t="s">
        <v>49</v>
      </c>
      <c r="D159" t="str">
        <f>VLOOKUP(C159,Consolidated_Location_Table!$B$2:$C$29,2,)</f>
        <v>410 Terry Ave N. Seattle, WA, 98109</v>
      </c>
      <c r="E159" t="s">
        <v>189</v>
      </c>
      <c r="F159" t="str">
        <f t="shared" si="2"/>
        <v>Saturday</v>
      </c>
    </row>
    <row r="160" spans="1:6" x14ac:dyDescent="0.45">
      <c r="A160" t="s">
        <v>115</v>
      </c>
      <c r="B160" s="7">
        <v>445.81</v>
      </c>
      <c r="C160" t="s">
        <v>49</v>
      </c>
      <c r="D160" t="str">
        <f>VLOOKUP(C160,Consolidated_Location_Table!$B$2:$C$29,2,)</f>
        <v>410 Terry Ave N. Seattle, WA, 98109</v>
      </c>
      <c r="E160" t="s">
        <v>189</v>
      </c>
      <c r="F160" t="str">
        <f t="shared" si="2"/>
        <v>Saturday</v>
      </c>
    </row>
    <row r="161" spans="1:6" x14ac:dyDescent="0.45">
      <c r="A161" t="s">
        <v>117</v>
      </c>
      <c r="B161" s="7">
        <v>155.99</v>
      </c>
      <c r="C161" t="s">
        <v>49</v>
      </c>
      <c r="D161" t="str">
        <f>VLOOKUP(C161,Consolidated_Location_Table!$B$2:$C$29,2,)</f>
        <v>410 Terry Ave N. Seattle, WA, 98109</v>
      </c>
      <c r="E161" t="s">
        <v>189</v>
      </c>
      <c r="F161" t="str">
        <f t="shared" si="2"/>
        <v>Saturday</v>
      </c>
    </row>
    <row r="162" spans="1:6" x14ac:dyDescent="0.45">
      <c r="A162" t="s">
        <v>88</v>
      </c>
      <c r="B162" s="7">
        <v>4.59</v>
      </c>
      <c r="C162" t="s">
        <v>57</v>
      </c>
      <c r="D162" t="str">
        <f>VLOOKUP(C162,Consolidated_Location_Table!$B$2:$C$29,2,)</f>
        <v>1290 N Hobbie Ave. Kankakee, Illinois, 60901</v>
      </c>
      <c r="E162" t="s">
        <v>193</v>
      </c>
      <c r="F162" t="str">
        <f t="shared" si="2"/>
        <v>Sunday</v>
      </c>
    </row>
    <row r="163" spans="1:6" x14ac:dyDescent="0.45">
      <c r="A163" t="s">
        <v>90</v>
      </c>
      <c r="B163" s="7">
        <v>8.1199999999999992</v>
      </c>
      <c r="C163" t="s">
        <v>55</v>
      </c>
      <c r="D163" t="str">
        <f>VLOOKUP(C163,Consolidated_Location_Table!$B$2:$C$29,2,)</f>
        <v>4601 Bulls Bay Hwy #100. Jacksonville, FL, 32219</v>
      </c>
      <c r="E163" t="s">
        <v>193</v>
      </c>
      <c r="F163" t="str">
        <f t="shared" si="2"/>
        <v>Sunday</v>
      </c>
    </row>
    <row r="164" spans="1:6" x14ac:dyDescent="0.45">
      <c r="A164" t="s">
        <v>73</v>
      </c>
      <c r="B164" s="7">
        <v>8.9</v>
      </c>
      <c r="C164" t="s">
        <v>54</v>
      </c>
      <c r="D164" t="str">
        <f>VLOOKUP(C164,Consolidated_Location_Table!$B$2:$C$29,2,)</f>
        <v>1835 E Hallandale Bch 264 Hallandale. Beach, FL, 33009</v>
      </c>
      <c r="E164" t="s">
        <v>193</v>
      </c>
      <c r="F164" t="str">
        <f t="shared" si="2"/>
        <v>Sunday</v>
      </c>
    </row>
    <row r="165" spans="1:6" x14ac:dyDescent="0.45">
      <c r="A165" t="s">
        <v>93</v>
      </c>
      <c r="B165" s="7">
        <v>2.1</v>
      </c>
      <c r="C165" t="s">
        <v>49</v>
      </c>
      <c r="D165" t="str">
        <f>VLOOKUP(C165,Consolidated_Location_Table!$B$2:$C$29,2,)</f>
        <v>410 Terry Ave N. Seattle, WA, 98109</v>
      </c>
      <c r="E165" t="s">
        <v>193</v>
      </c>
      <c r="F165" t="str">
        <f t="shared" si="2"/>
        <v>Sunday</v>
      </c>
    </row>
    <row r="166" spans="1:6" x14ac:dyDescent="0.45">
      <c r="A166" t="s">
        <v>95</v>
      </c>
      <c r="B166" s="7">
        <v>2.98</v>
      </c>
      <c r="C166" t="s">
        <v>58</v>
      </c>
      <c r="D166" t="str">
        <f>VLOOKUP(C166,Consolidated_Location_Table!$B$2:$C$29,2,)</f>
        <v>2455 Paces Ferry Rd SE. Atlanta, GA, 30339</v>
      </c>
      <c r="E166" t="s">
        <v>193</v>
      </c>
      <c r="F166" t="str">
        <f t="shared" si="2"/>
        <v>Sunday</v>
      </c>
    </row>
    <row r="167" spans="1:6" x14ac:dyDescent="0.45">
      <c r="A167" t="s">
        <v>97</v>
      </c>
      <c r="B167" s="7">
        <v>1.1499999999999999</v>
      </c>
      <c r="C167" t="s">
        <v>58</v>
      </c>
      <c r="D167" t="str">
        <f>VLOOKUP(C167,Consolidated_Location_Table!$B$2:$C$29,2,)</f>
        <v>2455 Paces Ferry Rd SE. Atlanta, GA, 30339</v>
      </c>
      <c r="E167" t="s">
        <v>193</v>
      </c>
      <c r="F167" t="str">
        <f t="shared" si="2"/>
        <v>Sunday</v>
      </c>
    </row>
    <row r="168" spans="1:6" x14ac:dyDescent="0.45">
      <c r="A168" t="s">
        <v>99</v>
      </c>
      <c r="B168" s="7">
        <v>3.98</v>
      </c>
      <c r="C168" t="s">
        <v>49</v>
      </c>
      <c r="D168" t="str">
        <f>VLOOKUP(C168,Consolidated_Location_Table!$B$2:$C$29,2,)</f>
        <v>410 Terry Ave N. Seattle, WA, 98109</v>
      </c>
      <c r="E168" t="s">
        <v>193</v>
      </c>
      <c r="F168" t="str">
        <f t="shared" si="2"/>
        <v>Sunday</v>
      </c>
    </row>
    <row r="169" spans="1:6" x14ac:dyDescent="0.45">
      <c r="A169" t="s">
        <v>101</v>
      </c>
      <c r="B169" s="7">
        <v>4.5999999999999996</v>
      </c>
      <c r="C169" t="s">
        <v>50</v>
      </c>
      <c r="D169" t="str">
        <f>VLOOKUP(C169,Consolidated_Location_Table!$B$2:$C$29,2,)</f>
        <v>online</v>
      </c>
      <c r="E169" t="s">
        <v>193</v>
      </c>
      <c r="F169" t="str">
        <f t="shared" si="2"/>
        <v>Sunday</v>
      </c>
    </row>
    <row r="170" spans="1:6" x14ac:dyDescent="0.45">
      <c r="A170" t="s">
        <v>103</v>
      </c>
      <c r="B170" s="7">
        <v>1.6</v>
      </c>
      <c r="C170" t="s">
        <v>52</v>
      </c>
      <c r="D170" t="str">
        <f>VLOOKUP(C170,Consolidated_Location_Table!$B$2:$C$29,2,)</f>
        <v>online</v>
      </c>
      <c r="E170" t="s">
        <v>193</v>
      </c>
      <c r="F170" t="str">
        <f t="shared" si="2"/>
        <v>Sunday</v>
      </c>
    </row>
    <row r="171" spans="1:6" x14ac:dyDescent="0.45">
      <c r="A171" t="s">
        <v>105</v>
      </c>
      <c r="B171" s="7">
        <v>84.99</v>
      </c>
      <c r="C171" t="s">
        <v>49</v>
      </c>
      <c r="D171" t="str">
        <f>VLOOKUP(C171,Consolidated_Location_Table!$B$2:$C$29,2,)</f>
        <v>410 Terry Ave N. Seattle, WA, 98109</v>
      </c>
      <c r="E171" t="s">
        <v>193</v>
      </c>
      <c r="F171" t="str">
        <f t="shared" si="2"/>
        <v>Sunday</v>
      </c>
    </row>
    <row r="172" spans="1:6" x14ac:dyDescent="0.45">
      <c r="A172" t="s">
        <v>107</v>
      </c>
      <c r="B172" s="7">
        <v>159</v>
      </c>
      <c r="C172" t="s">
        <v>58</v>
      </c>
      <c r="D172" t="str">
        <f>VLOOKUP(C172,Consolidated_Location_Table!$B$2:$C$29,2,)</f>
        <v>2455 Paces Ferry Rd SE. Atlanta, GA, 30339</v>
      </c>
      <c r="E172" t="s">
        <v>193</v>
      </c>
      <c r="F172" t="str">
        <f t="shared" si="2"/>
        <v>Sunday</v>
      </c>
    </row>
    <row r="173" spans="1:6" x14ac:dyDescent="0.45">
      <c r="A173" t="s">
        <v>109</v>
      </c>
      <c r="B173" s="7">
        <v>149</v>
      </c>
      <c r="C173" t="s">
        <v>54</v>
      </c>
      <c r="D173" t="str">
        <f>VLOOKUP(C173,Consolidated_Location_Table!$B$2:$C$29,2,)</f>
        <v>1835 E Hallandale Bch 264 Hallandale. Beach, FL, 33009</v>
      </c>
      <c r="E173" t="s">
        <v>193</v>
      </c>
      <c r="F173" t="str">
        <f t="shared" si="2"/>
        <v>Sunday</v>
      </c>
    </row>
    <row r="174" spans="1:6" x14ac:dyDescent="0.45">
      <c r="A174" t="s">
        <v>111</v>
      </c>
      <c r="B174" s="7">
        <v>279</v>
      </c>
      <c r="C174" t="s">
        <v>58</v>
      </c>
      <c r="D174" t="str">
        <f>VLOOKUP(C174,Consolidated_Location_Table!$B$2:$C$29,2,)</f>
        <v>2455 Paces Ferry Rd SE. Atlanta, GA, 30339</v>
      </c>
      <c r="E174" t="s">
        <v>193</v>
      </c>
      <c r="F174" t="str">
        <f t="shared" si="2"/>
        <v>Sunday</v>
      </c>
    </row>
    <row r="175" spans="1:6" x14ac:dyDescent="0.45">
      <c r="A175" t="s">
        <v>113</v>
      </c>
      <c r="B175" s="7">
        <v>613.64</v>
      </c>
      <c r="C175" t="s">
        <v>49</v>
      </c>
      <c r="D175" t="str">
        <f>VLOOKUP(C175,Consolidated_Location_Table!$B$2:$C$29,2,)</f>
        <v>410 Terry Ave N. Seattle, WA, 98109</v>
      </c>
      <c r="E175" t="s">
        <v>193</v>
      </c>
      <c r="F175" t="str">
        <f t="shared" si="2"/>
        <v>Sunday</v>
      </c>
    </row>
    <row r="176" spans="1:6" x14ac:dyDescent="0.45">
      <c r="A176" t="s">
        <v>115</v>
      </c>
      <c r="B176" s="7">
        <v>409</v>
      </c>
      <c r="C176" t="s">
        <v>49</v>
      </c>
      <c r="D176" t="str">
        <f>VLOOKUP(C176,Consolidated_Location_Table!$B$2:$C$29,2,)</f>
        <v>410 Terry Ave N. Seattle, WA, 98109</v>
      </c>
      <c r="E176" t="s">
        <v>193</v>
      </c>
      <c r="F176" t="str">
        <f t="shared" si="2"/>
        <v>Sunday</v>
      </c>
    </row>
    <row r="177" spans="1:6" x14ac:dyDescent="0.45">
      <c r="A177" t="s">
        <v>117</v>
      </c>
      <c r="B177" s="7">
        <v>145</v>
      </c>
      <c r="C177" t="s">
        <v>49</v>
      </c>
      <c r="D177" t="str">
        <f>VLOOKUP(C177,Consolidated_Location_Table!$B$2:$C$29,2,)</f>
        <v>410 Terry Ave N. Seattle, WA, 98109</v>
      </c>
      <c r="E177" t="s">
        <v>193</v>
      </c>
      <c r="F177" t="str">
        <f t="shared" si="2"/>
        <v>Sunday</v>
      </c>
    </row>
    <row r="178" spans="1:6" x14ac:dyDescent="0.45">
      <c r="A178" t="s">
        <v>88</v>
      </c>
      <c r="B178">
        <v>4.59</v>
      </c>
      <c r="C178" t="s">
        <v>57</v>
      </c>
      <c r="D178" t="str">
        <f>VLOOKUP(C178,Consolidated_Location_Table!$B$2:$C$29,2,)</f>
        <v>1290 N Hobbie Ave. Kankakee, Illinois, 60901</v>
      </c>
      <c r="E178" t="s">
        <v>195</v>
      </c>
      <c r="F178" t="str">
        <f t="shared" si="2"/>
        <v>Monday</v>
      </c>
    </row>
    <row r="179" spans="1:6" x14ac:dyDescent="0.45">
      <c r="A179" t="s">
        <v>90</v>
      </c>
      <c r="B179">
        <v>8.1199999999999992</v>
      </c>
      <c r="C179" t="s">
        <v>49</v>
      </c>
      <c r="D179" t="str">
        <f>VLOOKUP(C179,Consolidated_Location_Table!$B$2:$C$29,2,)</f>
        <v>410 Terry Ave N. Seattle, WA, 98109</v>
      </c>
      <c r="E179" t="s">
        <v>195</v>
      </c>
      <c r="F179" t="str">
        <f t="shared" si="2"/>
        <v>Monday</v>
      </c>
    </row>
    <row r="180" spans="1:6" x14ac:dyDescent="0.45">
      <c r="A180" t="s">
        <v>73</v>
      </c>
      <c r="B180">
        <v>8.9</v>
      </c>
      <c r="C180" t="s">
        <v>54</v>
      </c>
      <c r="D180" t="str">
        <f>VLOOKUP(C180,Consolidated_Location_Table!$B$2:$C$29,2,)</f>
        <v>1835 E Hallandale Bch 264 Hallandale. Beach, FL, 33009</v>
      </c>
      <c r="E180" t="s">
        <v>195</v>
      </c>
      <c r="F180" t="str">
        <f t="shared" si="2"/>
        <v>Monday</v>
      </c>
    </row>
    <row r="181" spans="1:6" x14ac:dyDescent="0.45">
      <c r="A181" t="s">
        <v>93</v>
      </c>
      <c r="B181">
        <v>3.98</v>
      </c>
      <c r="C181" t="s">
        <v>49</v>
      </c>
      <c r="D181" t="str">
        <f>VLOOKUP(C181,Consolidated_Location_Table!$B$2:$C$29,2,)</f>
        <v>410 Terry Ave N. Seattle, WA, 98109</v>
      </c>
      <c r="E181" t="s">
        <v>195</v>
      </c>
      <c r="F181" t="str">
        <f t="shared" si="2"/>
        <v>Monday</v>
      </c>
    </row>
    <row r="182" spans="1:6" x14ac:dyDescent="0.45">
      <c r="A182" t="s">
        <v>95</v>
      </c>
      <c r="B182">
        <v>2.98</v>
      </c>
      <c r="C182" t="s">
        <v>58</v>
      </c>
      <c r="D182" t="str">
        <f>VLOOKUP(C182,Consolidated_Location_Table!$B$2:$C$29,2,)</f>
        <v>2455 Paces Ferry Rd SE. Atlanta, GA, 30339</v>
      </c>
      <c r="E182" t="s">
        <v>195</v>
      </c>
      <c r="F182" t="str">
        <f t="shared" si="2"/>
        <v>Monday</v>
      </c>
    </row>
    <row r="183" spans="1:6" x14ac:dyDescent="0.45">
      <c r="A183" t="s">
        <v>97</v>
      </c>
      <c r="B183">
        <v>1.1499999999999999</v>
      </c>
      <c r="C183" t="s">
        <v>58</v>
      </c>
      <c r="D183" t="str">
        <f>VLOOKUP(C183,Consolidated_Location_Table!$B$2:$C$29,2,)</f>
        <v>2455 Paces Ferry Rd SE. Atlanta, GA, 30339</v>
      </c>
      <c r="E183" t="s">
        <v>195</v>
      </c>
      <c r="F183" t="str">
        <f t="shared" si="2"/>
        <v>Monday</v>
      </c>
    </row>
    <row r="184" spans="1:6" x14ac:dyDescent="0.45">
      <c r="A184" t="s">
        <v>99</v>
      </c>
      <c r="B184">
        <v>3.98</v>
      </c>
      <c r="C184" t="s">
        <v>49</v>
      </c>
      <c r="D184" t="str">
        <f>VLOOKUP(C184,Consolidated_Location_Table!$B$2:$C$29,2,)</f>
        <v>410 Terry Ave N. Seattle, WA, 98109</v>
      </c>
      <c r="E184" t="s">
        <v>195</v>
      </c>
      <c r="F184" t="str">
        <f t="shared" si="2"/>
        <v>Monday</v>
      </c>
    </row>
    <row r="185" spans="1:6" x14ac:dyDescent="0.45">
      <c r="A185" t="s">
        <v>101</v>
      </c>
      <c r="B185">
        <v>4.5999999999999996</v>
      </c>
      <c r="C185" t="s">
        <v>49</v>
      </c>
      <c r="D185" t="str">
        <f>VLOOKUP(C185,Consolidated_Location_Table!$B$2:$C$29,2,)</f>
        <v>410 Terry Ave N. Seattle, WA, 98109</v>
      </c>
      <c r="E185" t="s">
        <v>195</v>
      </c>
      <c r="F185" t="str">
        <f t="shared" si="2"/>
        <v>Monday</v>
      </c>
    </row>
    <row r="186" spans="1:6" x14ac:dyDescent="0.45">
      <c r="A186" t="s">
        <v>103</v>
      </c>
      <c r="B186">
        <v>1.6</v>
      </c>
      <c r="C186" t="s">
        <v>52</v>
      </c>
      <c r="D186" t="str">
        <f>VLOOKUP(C186,Consolidated_Location_Table!$B$2:$C$29,2,)</f>
        <v>online</v>
      </c>
      <c r="E186" t="s">
        <v>195</v>
      </c>
      <c r="F186" t="str">
        <f t="shared" si="2"/>
        <v>Monday</v>
      </c>
    </row>
    <row r="187" spans="1:6" x14ac:dyDescent="0.45">
      <c r="A187" t="s">
        <v>105</v>
      </c>
      <c r="B187">
        <v>84.99</v>
      </c>
      <c r="C187" t="s">
        <v>49</v>
      </c>
      <c r="D187" t="str">
        <f>VLOOKUP(C187,Consolidated_Location_Table!$B$2:$C$29,2,)</f>
        <v>410 Terry Ave N. Seattle, WA, 98109</v>
      </c>
      <c r="E187" t="s">
        <v>195</v>
      </c>
      <c r="F187" t="str">
        <f t="shared" si="2"/>
        <v>Monday</v>
      </c>
    </row>
    <row r="188" spans="1:6" x14ac:dyDescent="0.45">
      <c r="A188" t="s">
        <v>107</v>
      </c>
      <c r="B188">
        <v>159</v>
      </c>
      <c r="C188" t="s">
        <v>58</v>
      </c>
      <c r="D188" t="str">
        <f>VLOOKUP(C188,Consolidated_Location_Table!$B$2:$C$29,2,)</f>
        <v>2455 Paces Ferry Rd SE. Atlanta, GA, 30339</v>
      </c>
      <c r="E188" t="s">
        <v>195</v>
      </c>
      <c r="F188" t="str">
        <f t="shared" si="2"/>
        <v>Monday</v>
      </c>
    </row>
    <row r="189" spans="1:6" x14ac:dyDescent="0.45">
      <c r="A189" t="s">
        <v>109</v>
      </c>
      <c r="B189">
        <v>149</v>
      </c>
      <c r="C189" t="s">
        <v>54</v>
      </c>
      <c r="D189" t="str">
        <f>VLOOKUP(C189,Consolidated_Location_Table!$B$2:$C$29,2,)</f>
        <v>1835 E Hallandale Bch 264 Hallandale. Beach, FL, 33009</v>
      </c>
      <c r="E189" t="s">
        <v>195</v>
      </c>
      <c r="F189" t="str">
        <f t="shared" si="2"/>
        <v>Monday</v>
      </c>
    </row>
    <row r="190" spans="1:6" x14ac:dyDescent="0.45">
      <c r="A190" t="s">
        <v>111</v>
      </c>
      <c r="B190">
        <v>289</v>
      </c>
      <c r="C190" t="s">
        <v>58</v>
      </c>
      <c r="D190" t="str">
        <f>VLOOKUP(C190,Consolidated_Location_Table!$B$2:$C$29,2,)</f>
        <v>2455 Paces Ferry Rd SE. Atlanta, GA, 30339</v>
      </c>
      <c r="E190" t="s">
        <v>195</v>
      </c>
      <c r="F190" t="str">
        <f t="shared" si="2"/>
        <v>Monday</v>
      </c>
    </row>
    <row r="191" spans="1:6" x14ac:dyDescent="0.45">
      <c r="A191" t="s">
        <v>113</v>
      </c>
      <c r="B191">
        <v>613.64</v>
      </c>
      <c r="C191" t="s">
        <v>49</v>
      </c>
      <c r="D191" t="str">
        <f>VLOOKUP(C191,Consolidated_Location_Table!$B$2:$C$29,2,)</f>
        <v>410 Terry Ave N. Seattle, WA, 98109</v>
      </c>
      <c r="E191" t="s">
        <v>195</v>
      </c>
      <c r="F191" t="str">
        <f t="shared" si="2"/>
        <v>Monday</v>
      </c>
    </row>
    <row r="192" spans="1:6" x14ac:dyDescent="0.45">
      <c r="A192" t="s">
        <v>115</v>
      </c>
      <c r="B192">
        <v>379</v>
      </c>
      <c r="C192" t="s">
        <v>49</v>
      </c>
      <c r="D192" t="str">
        <f>VLOOKUP(C192,Consolidated_Location_Table!$B$2:$C$29,2,)</f>
        <v>410 Terry Ave N. Seattle, WA, 98109</v>
      </c>
      <c r="E192" t="s">
        <v>195</v>
      </c>
      <c r="F192" t="str">
        <f t="shared" si="2"/>
        <v>Monday</v>
      </c>
    </row>
    <row r="193" spans="1:6" x14ac:dyDescent="0.45">
      <c r="A193" t="s">
        <v>117</v>
      </c>
      <c r="B193">
        <v>145</v>
      </c>
      <c r="C193" t="s">
        <v>49</v>
      </c>
      <c r="D193" t="str">
        <f>VLOOKUP(C193,Consolidated_Location_Table!$B$2:$C$29,2,)</f>
        <v>410 Terry Ave N. Seattle, WA, 98109</v>
      </c>
      <c r="E193" t="s">
        <v>195</v>
      </c>
      <c r="F193" t="str">
        <f t="shared" si="2"/>
        <v>Monday</v>
      </c>
    </row>
    <row r="194" spans="1:6" x14ac:dyDescent="0.45">
      <c r="A194" t="s">
        <v>88</v>
      </c>
      <c r="B194">
        <v>4.59</v>
      </c>
      <c r="C194" t="s">
        <v>57</v>
      </c>
      <c r="D194" t="str">
        <f>VLOOKUP(C194,Consolidated_Location_Table!$B$2:$C$29,2,)</f>
        <v>1290 N Hobbie Ave. Kankakee, Illinois, 60901</v>
      </c>
      <c r="E194" t="s">
        <v>197</v>
      </c>
      <c r="F194" t="str">
        <f t="shared" ref="F194:F257" si="3">TEXT(E194,"dddd")</f>
        <v>Tuesday</v>
      </c>
    </row>
    <row r="195" spans="1:6" x14ac:dyDescent="0.45">
      <c r="A195" t="s">
        <v>90</v>
      </c>
      <c r="B195">
        <v>8.1199999999999992</v>
      </c>
      <c r="C195" t="s">
        <v>49</v>
      </c>
      <c r="D195" t="str">
        <f>VLOOKUP(C195,Consolidated_Location_Table!$B$2:$C$29,2,)</f>
        <v>410 Terry Ave N. Seattle, WA, 98109</v>
      </c>
      <c r="E195" t="s">
        <v>197</v>
      </c>
      <c r="F195" t="str">
        <f t="shared" si="3"/>
        <v>Tuesday</v>
      </c>
    </row>
    <row r="196" spans="1:6" x14ac:dyDescent="0.45">
      <c r="A196" t="s">
        <v>73</v>
      </c>
      <c r="B196">
        <v>17.55</v>
      </c>
      <c r="C196" t="s">
        <v>54</v>
      </c>
      <c r="D196" t="str">
        <f>VLOOKUP(C196,Consolidated_Location_Table!$B$2:$C$29,2,)</f>
        <v>1835 E Hallandale Bch 264 Hallandale. Beach, FL, 33009</v>
      </c>
      <c r="E196" t="s">
        <v>197</v>
      </c>
      <c r="F196" t="str">
        <f t="shared" si="3"/>
        <v>Tuesday</v>
      </c>
    </row>
    <row r="197" spans="1:6" x14ac:dyDescent="0.45">
      <c r="A197" t="s">
        <v>93</v>
      </c>
      <c r="B197">
        <v>2.1</v>
      </c>
      <c r="C197" t="s">
        <v>49</v>
      </c>
      <c r="D197" t="str">
        <f>VLOOKUP(C197,Consolidated_Location_Table!$B$2:$C$29,2,)</f>
        <v>410 Terry Ave N. Seattle, WA, 98109</v>
      </c>
      <c r="E197" t="s">
        <v>197</v>
      </c>
      <c r="F197" t="str">
        <f t="shared" si="3"/>
        <v>Tuesday</v>
      </c>
    </row>
    <row r="198" spans="1:6" x14ac:dyDescent="0.45">
      <c r="A198" t="s">
        <v>95</v>
      </c>
      <c r="B198">
        <v>2.98</v>
      </c>
      <c r="C198" t="s">
        <v>58</v>
      </c>
      <c r="D198" t="str">
        <f>VLOOKUP(C198,Consolidated_Location_Table!$B$2:$C$29,2,)</f>
        <v>2455 Paces Ferry Rd SE. Atlanta, GA, 30339</v>
      </c>
      <c r="E198" t="s">
        <v>197</v>
      </c>
      <c r="F198" t="str">
        <f t="shared" si="3"/>
        <v>Tuesday</v>
      </c>
    </row>
    <row r="199" spans="1:6" x14ac:dyDescent="0.45">
      <c r="A199" t="s">
        <v>97</v>
      </c>
      <c r="B199">
        <v>1.1499999999999999</v>
      </c>
      <c r="C199" t="s">
        <v>58</v>
      </c>
      <c r="D199" t="str">
        <f>VLOOKUP(C199,Consolidated_Location_Table!$B$2:$C$29,2,)</f>
        <v>2455 Paces Ferry Rd SE. Atlanta, GA, 30339</v>
      </c>
      <c r="E199" t="s">
        <v>197</v>
      </c>
      <c r="F199" t="str">
        <f t="shared" si="3"/>
        <v>Tuesday</v>
      </c>
    </row>
    <row r="200" spans="1:6" x14ac:dyDescent="0.45">
      <c r="A200" t="s">
        <v>99</v>
      </c>
      <c r="B200">
        <v>3.98</v>
      </c>
      <c r="C200" t="s">
        <v>49</v>
      </c>
      <c r="D200" t="str">
        <f>VLOOKUP(C200,Consolidated_Location_Table!$B$2:$C$29,2,)</f>
        <v>410 Terry Ave N. Seattle, WA, 98109</v>
      </c>
      <c r="E200" t="s">
        <v>197</v>
      </c>
      <c r="F200" t="str">
        <f t="shared" si="3"/>
        <v>Tuesday</v>
      </c>
    </row>
    <row r="201" spans="1:6" x14ac:dyDescent="0.45">
      <c r="A201" t="s">
        <v>101</v>
      </c>
      <c r="B201">
        <v>4.5999999999999996</v>
      </c>
      <c r="C201" t="s">
        <v>49</v>
      </c>
      <c r="D201" t="str">
        <f>VLOOKUP(C201,Consolidated_Location_Table!$B$2:$C$29,2,)</f>
        <v>410 Terry Ave N. Seattle, WA, 98109</v>
      </c>
      <c r="E201" t="s">
        <v>197</v>
      </c>
      <c r="F201" t="str">
        <f t="shared" si="3"/>
        <v>Tuesday</v>
      </c>
    </row>
    <row r="202" spans="1:6" x14ac:dyDescent="0.45">
      <c r="A202" t="s">
        <v>103</v>
      </c>
      <c r="B202">
        <v>1.6</v>
      </c>
      <c r="C202" t="s">
        <v>52</v>
      </c>
      <c r="D202" t="str">
        <f>VLOOKUP(C202,Consolidated_Location_Table!$B$2:$C$29,2,)</f>
        <v>online</v>
      </c>
      <c r="E202" t="s">
        <v>197</v>
      </c>
      <c r="F202" t="str">
        <f t="shared" si="3"/>
        <v>Tuesday</v>
      </c>
    </row>
    <row r="203" spans="1:6" x14ac:dyDescent="0.45">
      <c r="A203" t="s">
        <v>105</v>
      </c>
      <c r="B203">
        <v>111.07</v>
      </c>
      <c r="C203" t="s">
        <v>56</v>
      </c>
      <c r="D203" t="str">
        <f>VLOOKUP(C203,Consolidated_Location_Table!$B$2:$C$29,2,)</f>
        <v>2025 Hamilton Avenue. San Jose, California, 95125</v>
      </c>
      <c r="E203" t="s">
        <v>197</v>
      </c>
      <c r="F203" t="str">
        <f t="shared" si="3"/>
        <v>Tuesday</v>
      </c>
    </row>
    <row r="204" spans="1:6" x14ac:dyDescent="0.45">
      <c r="A204" t="s">
        <v>107</v>
      </c>
      <c r="B204">
        <v>159</v>
      </c>
      <c r="C204" t="s">
        <v>56</v>
      </c>
      <c r="D204" t="str">
        <f>VLOOKUP(C204,Consolidated_Location_Table!$B$2:$C$29,2,)</f>
        <v>2025 Hamilton Avenue. San Jose, California, 95125</v>
      </c>
      <c r="E204" t="s">
        <v>197</v>
      </c>
      <c r="F204" t="str">
        <f t="shared" si="3"/>
        <v>Tuesday</v>
      </c>
    </row>
    <row r="205" spans="1:6" x14ac:dyDescent="0.45">
      <c r="A205" t="s">
        <v>109</v>
      </c>
      <c r="B205">
        <v>149</v>
      </c>
      <c r="C205" t="s">
        <v>54</v>
      </c>
      <c r="D205" t="str">
        <f>VLOOKUP(C205,Consolidated_Location_Table!$B$2:$C$29,2,)</f>
        <v>1835 E Hallandale Bch 264 Hallandale. Beach, FL, 33009</v>
      </c>
      <c r="E205" t="s">
        <v>197</v>
      </c>
      <c r="F205" t="str">
        <f t="shared" si="3"/>
        <v>Tuesday</v>
      </c>
    </row>
    <row r="206" spans="1:6" x14ac:dyDescent="0.45">
      <c r="A206" t="s">
        <v>111</v>
      </c>
      <c r="B206">
        <v>289</v>
      </c>
      <c r="C206" t="s">
        <v>58</v>
      </c>
      <c r="D206" t="str">
        <f>VLOOKUP(C206,Consolidated_Location_Table!$B$2:$C$29,2,)</f>
        <v>2455 Paces Ferry Rd SE. Atlanta, GA, 30339</v>
      </c>
      <c r="E206" t="s">
        <v>197</v>
      </c>
      <c r="F206" t="str">
        <f t="shared" si="3"/>
        <v>Tuesday</v>
      </c>
    </row>
    <row r="207" spans="1:6" x14ac:dyDescent="0.45">
      <c r="A207" t="s">
        <v>113</v>
      </c>
      <c r="B207">
        <v>613.64</v>
      </c>
      <c r="C207" t="s">
        <v>49</v>
      </c>
      <c r="D207" t="str">
        <f>VLOOKUP(C207,Consolidated_Location_Table!$B$2:$C$29,2,)</f>
        <v>410 Terry Ave N. Seattle, WA, 98109</v>
      </c>
      <c r="E207" t="s">
        <v>197</v>
      </c>
      <c r="F207" t="str">
        <f t="shared" si="3"/>
        <v>Tuesday</v>
      </c>
    </row>
    <row r="208" spans="1:6" x14ac:dyDescent="0.45">
      <c r="A208" t="s">
        <v>115</v>
      </c>
      <c r="B208">
        <v>379</v>
      </c>
      <c r="C208" t="s">
        <v>49</v>
      </c>
      <c r="D208" t="str">
        <f>VLOOKUP(C208,Consolidated_Location_Table!$B$2:$C$29,2,)</f>
        <v>410 Terry Ave N. Seattle, WA, 98109</v>
      </c>
      <c r="E208" t="s">
        <v>197</v>
      </c>
      <c r="F208" t="str">
        <f t="shared" si="3"/>
        <v>Tuesday</v>
      </c>
    </row>
    <row r="209" spans="1:6" x14ac:dyDescent="0.45">
      <c r="A209" t="s">
        <v>117</v>
      </c>
      <c r="B209">
        <v>145</v>
      </c>
      <c r="C209" t="s">
        <v>49</v>
      </c>
      <c r="D209" t="str">
        <f>VLOOKUP(C209,Consolidated_Location_Table!$B$2:$C$29,2,)</f>
        <v>410 Terry Ave N. Seattle, WA, 98109</v>
      </c>
      <c r="E209" t="s">
        <v>197</v>
      </c>
      <c r="F209" t="str">
        <f t="shared" si="3"/>
        <v>Tuesday</v>
      </c>
    </row>
    <row r="210" spans="1:6" x14ac:dyDescent="0.45">
      <c r="A210" t="s">
        <v>88</v>
      </c>
      <c r="B210">
        <v>4.8600000000000003</v>
      </c>
      <c r="C210" t="s">
        <v>57</v>
      </c>
      <c r="D210" t="str">
        <f>VLOOKUP(C210,Consolidated_Location_Table!$B$2:$C$29,2,)</f>
        <v>1290 N Hobbie Ave. Kankakee, Illinois, 60901</v>
      </c>
      <c r="E210" t="s">
        <v>201</v>
      </c>
      <c r="F210" t="str">
        <f t="shared" si="3"/>
        <v>Wednesday</v>
      </c>
    </row>
    <row r="211" spans="1:6" x14ac:dyDescent="0.45">
      <c r="A211" t="s">
        <v>90</v>
      </c>
      <c r="B211">
        <v>8.1199999999999992</v>
      </c>
      <c r="C211" t="s">
        <v>49</v>
      </c>
      <c r="D211" t="str">
        <f>VLOOKUP(C211,Consolidated_Location_Table!$B$2:$C$29,2,)</f>
        <v>410 Terry Ave N. Seattle, WA, 98109</v>
      </c>
      <c r="E211" t="s">
        <v>201</v>
      </c>
      <c r="F211" t="str">
        <f t="shared" si="3"/>
        <v>Wednesday</v>
      </c>
    </row>
    <row r="212" spans="1:6" x14ac:dyDescent="0.45">
      <c r="A212" t="s">
        <v>73</v>
      </c>
      <c r="B212">
        <v>17.55</v>
      </c>
      <c r="C212" t="s">
        <v>58</v>
      </c>
      <c r="D212" t="str">
        <f>VLOOKUP(C212,Consolidated_Location_Table!$B$2:$C$29,2,)</f>
        <v>2455 Paces Ferry Rd SE. Atlanta, GA, 30339</v>
      </c>
      <c r="E212" t="s">
        <v>202</v>
      </c>
      <c r="F212" t="str">
        <f t="shared" si="3"/>
        <v>Wednesday</v>
      </c>
    </row>
    <row r="213" spans="1:6" x14ac:dyDescent="0.45">
      <c r="A213" t="s">
        <v>93</v>
      </c>
      <c r="B213">
        <v>2.1</v>
      </c>
      <c r="C213" t="s">
        <v>49</v>
      </c>
      <c r="D213" t="str">
        <f>VLOOKUP(C213,Consolidated_Location_Table!$B$2:$C$29,2,)</f>
        <v>410 Terry Ave N. Seattle, WA, 98109</v>
      </c>
      <c r="E213" t="s">
        <v>202</v>
      </c>
      <c r="F213" t="str">
        <f t="shared" si="3"/>
        <v>Wednesday</v>
      </c>
    </row>
    <row r="214" spans="1:6" x14ac:dyDescent="0.45">
      <c r="A214" t="s">
        <v>95</v>
      </c>
      <c r="B214">
        <v>2.98</v>
      </c>
      <c r="C214" t="s">
        <v>58</v>
      </c>
      <c r="D214" t="str">
        <f>VLOOKUP(C214,Consolidated_Location_Table!$B$2:$C$29,2,)</f>
        <v>2455 Paces Ferry Rd SE. Atlanta, GA, 30339</v>
      </c>
      <c r="E214" t="s">
        <v>202</v>
      </c>
      <c r="F214" t="str">
        <f t="shared" si="3"/>
        <v>Wednesday</v>
      </c>
    </row>
    <row r="215" spans="1:6" x14ac:dyDescent="0.45">
      <c r="A215" t="s">
        <v>97</v>
      </c>
      <c r="B215">
        <v>1.1499999999999999</v>
      </c>
      <c r="C215" t="s">
        <v>58</v>
      </c>
      <c r="D215" t="str">
        <f>VLOOKUP(C215,Consolidated_Location_Table!$B$2:$C$29,2,)</f>
        <v>2455 Paces Ferry Rd SE. Atlanta, GA, 30339</v>
      </c>
      <c r="E215" t="s">
        <v>202</v>
      </c>
      <c r="F215" t="str">
        <f t="shared" si="3"/>
        <v>Wednesday</v>
      </c>
    </row>
    <row r="216" spans="1:6" x14ac:dyDescent="0.45">
      <c r="A216" t="s">
        <v>99</v>
      </c>
      <c r="B216">
        <v>2.1</v>
      </c>
      <c r="C216" t="s">
        <v>49</v>
      </c>
      <c r="D216" t="str">
        <f>VLOOKUP(C216,Consolidated_Location_Table!$B$2:$C$29,2,)</f>
        <v>410 Terry Ave N. Seattle, WA, 98109</v>
      </c>
      <c r="E216" t="s">
        <v>202</v>
      </c>
      <c r="F216" t="str">
        <f t="shared" si="3"/>
        <v>Wednesday</v>
      </c>
    </row>
    <row r="217" spans="1:6" x14ac:dyDescent="0.45">
      <c r="A217" t="s">
        <v>101</v>
      </c>
      <c r="B217">
        <v>4.5999999999999996</v>
      </c>
      <c r="C217" t="s">
        <v>49</v>
      </c>
      <c r="D217" t="str">
        <f>VLOOKUP(C217,Consolidated_Location_Table!$B$2:$C$29,2,)</f>
        <v>410 Terry Ave N. Seattle, WA, 98109</v>
      </c>
      <c r="E217" t="s">
        <v>202</v>
      </c>
      <c r="F217" t="str">
        <f t="shared" si="3"/>
        <v>Wednesday</v>
      </c>
    </row>
    <row r="218" spans="1:6" x14ac:dyDescent="0.45">
      <c r="A218" t="s">
        <v>103</v>
      </c>
      <c r="B218">
        <v>1.6</v>
      </c>
      <c r="C218" t="s">
        <v>52</v>
      </c>
      <c r="D218" t="str">
        <f>VLOOKUP(C218,Consolidated_Location_Table!$B$2:$C$29,2,)</f>
        <v>online</v>
      </c>
      <c r="E218" t="s">
        <v>202</v>
      </c>
      <c r="F218" t="str">
        <f t="shared" si="3"/>
        <v>Wednesday</v>
      </c>
    </row>
    <row r="219" spans="1:6" x14ac:dyDescent="0.45">
      <c r="A219" t="s">
        <v>105</v>
      </c>
      <c r="B219">
        <v>84.99</v>
      </c>
      <c r="C219" t="s">
        <v>49</v>
      </c>
      <c r="D219" t="str">
        <f>VLOOKUP(C219,Consolidated_Location_Table!$B$2:$C$29,2,)</f>
        <v>410 Terry Ave N. Seattle, WA, 98109</v>
      </c>
      <c r="E219" t="s">
        <v>202</v>
      </c>
      <c r="F219" t="str">
        <f t="shared" si="3"/>
        <v>Wednesday</v>
      </c>
    </row>
    <row r="220" spans="1:6" x14ac:dyDescent="0.45">
      <c r="A220" t="s">
        <v>107</v>
      </c>
      <c r="B220">
        <v>158</v>
      </c>
      <c r="C220" t="s">
        <v>56</v>
      </c>
      <c r="D220" t="str">
        <f>VLOOKUP(C220,Consolidated_Location_Table!$B$2:$C$29,2,)</f>
        <v>2025 Hamilton Avenue. San Jose, California, 95125</v>
      </c>
      <c r="E220" t="s">
        <v>202</v>
      </c>
      <c r="F220" t="str">
        <f t="shared" si="3"/>
        <v>Wednesday</v>
      </c>
    </row>
    <row r="221" spans="1:6" x14ac:dyDescent="0.45">
      <c r="A221" t="s">
        <v>109</v>
      </c>
      <c r="B221">
        <v>149</v>
      </c>
      <c r="C221" t="s">
        <v>58</v>
      </c>
      <c r="D221" t="str">
        <f>VLOOKUP(C221,Consolidated_Location_Table!$B$2:$C$29,2,)</f>
        <v>2455 Paces Ferry Rd SE. Atlanta, GA, 30339</v>
      </c>
      <c r="E221" t="s">
        <v>202</v>
      </c>
      <c r="F221" t="str">
        <f t="shared" si="3"/>
        <v>Wednesday</v>
      </c>
    </row>
    <row r="222" spans="1:6" x14ac:dyDescent="0.45">
      <c r="A222" t="s">
        <v>111</v>
      </c>
      <c r="B222">
        <v>339.09</v>
      </c>
      <c r="C222" t="s">
        <v>65</v>
      </c>
      <c r="D222" t="str">
        <f>VLOOKUP(C222,Consolidated_Location_Table!$B$2:$C$29,2,)</f>
        <v>574 Road 11. Schuyler, Nebraska, 68661</v>
      </c>
      <c r="E222" t="s">
        <v>202</v>
      </c>
      <c r="F222" t="str">
        <f t="shared" si="3"/>
        <v>Wednesday</v>
      </c>
    </row>
    <row r="223" spans="1:6" x14ac:dyDescent="0.45">
      <c r="A223" t="s">
        <v>113</v>
      </c>
      <c r="B223">
        <v>613.64</v>
      </c>
      <c r="C223" t="s">
        <v>49</v>
      </c>
      <c r="D223" t="str">
        <f>VLOOKUP(C223,Consolidated_Location_Table!$B$2:$C$29,2,)</f>
        <v>410 Terry Ave N. Seattle, WA, 98109</v>
      </c>
      <c r="E223" t="s">
        <v>202</v>
      </c>
      <c r="F223" t="str">
        <f t="shared" si="3"/>
        <v>Wednesday</v>
      </c>
    </row>
    <row r="224" spans="1:6" x14ac:dyDescent="0.45">
      <c r="A224" t="s">
        <v>115</v>
      </c>
      <c r="B224">
        <v>445.81</v>
      </c>
      <c r="C224" t="s">
        <v>49</v>
      </c>
      <c r="D224" t="str">
        <f>VLOOKUP(C224,Consolidated_Location_Table!$B$2:$C$29,2,)</f>
        <v>410 Terry Ave N. Seattle, WA, 98109</v>
      </c>
      <c r="E224" t="s">
        <v>202</v>
      </c>
      <c r="F224" t="str">
        <f t="shared" si="3"/>
        <v>Wednesday</v>
      </c>
    </row>
    <row r="225" spans="1:6" x14ac:dyDescent="0.45">
      <c r="A225" t="s">
        <v>117</v>
      </c>
      <c r="B225">
        <v>145</v>
      </c>
      <c r="C225" t="s">
        <v>49</v>
      </c>
      <c r="D225" t="str">
        <f>VLOOKUP(C225,Consolidated_Location_Table!$B$2:$C$29,2,)</f>
        <v>410 Terry Ave N. Seattle, WA, 98109</v>
      </c>
      <c r="E225" t="s">
        <v>202</v>
      </c>
      <c r="F225" t="str">
        <f t="shared" si="3"/>
        <v>Wednesday</v>
      </c>
    </row>
    <row r="226" spans="1:6" x14ac:dyDescent="0.45">
      <c r="A226" t="s">
        <v>88</v>
      </c>
      <c r="B226">
        <v>4.8600000000000003</v>
      </c>
      <c r="C226" t="s">
        <v>57</v>
      </c>
      <c r="D226" t="str">
        <f>VLOOKUP(C226,Consolidated_Location_Table!$B$2:$C$29,2,)</f>
        <v>1290 N Hobbie Ave. Kankakee, Illinois, 60901</v>
      </c>
      <c r="E226" t="s">
        <v>206</v>
      </c>
      <c r="F226" t="str">
        <f t="shared" si="3"/>
        <v>Thursday</v>
      </c>
    </row>
    <row r="227" spans="1:6" x14ac:dyDescent="0.45">
      <c r="A227" t="s">
        <v>90</v>
      </c>
      <c r="B227">
        <v>8.1199999999999992</v>
      </c>
      <c r="C227" t="s">
        <v>55</v>
      </c>
      <c r="D227" t="str">
        <f>VLOOKUP(C227,Consolidated_Location_Table!$B$2:$C$29,2,)</f>
        <v>4601 Bulls Bay Hwy #100. Jacksonville, FL, 32219</v>
      </c>
      <c r="E227" t="s">
        <v>206</v>
      </c>
      <c r="F227" t="str">
        <f t="shared" si="3"/>
        <v>Thursday</v>
      </c>
    </row>
    <row r="228" spans="1:6" x14ac:dyDescent="0.45">
      <c r="A228" t="s">
        <v>73</v>
      </c>
      <c r="B228">
        <v>17.55</v>
      </c>
      <c r="C228" t="s">
        <v>58</v>
      </c>
      <c r="D228" t="str">
        <f>VLOOKUP(C228,Consolidated_Location_Table!$B$2:$C$29,2,)</f>
        <v>2455 Paces Ferry Rd SE. Atlanta, GA, 30339</v>
      </c>
      <c r="E228" t="s">
        <v>206</v>
      </c>
      <c r="F228" t="str">
        <f t="shared" si="3"/>
        <v>Thursday</v>
      </c>
    </row>
    <row r="229" spans="1:6" x14ac:dyDescent="0.45">
      <c r="A229" t="s">
        <v>93</v>
      </c>
      <c r="B229">
        <v>3.98</v>
      </c>
      <c r="C229" t="s">
        <v>49</v>
      </c>
      <c r="D229" t="str">
        <f>VLOOKUP(C229,Consolidated_Location_Table!$B$2:$C$29,2,)</f>
        <v>410 Terry Ave N. Seattle, WA, 98109</v>
      </c>
      <c r="E229" t="s">
        <v>206</v>
      </c>
      <c r="F229" t="str">
        <f t="shared" si="3"/>
        <v>Thursday</v>
      </c>
    </row>
    <row r="230" spans="1:6" x14ac:dyDescent="0.45">
      <c r="A230" t="s">
        <v>95</v>
      </c>
      <c r="B230">
        <v>2.98</v>
      </c>
      <c r="C230" t="s">
        <v>58</v>
      </c>
      <c r="D230" t="str">
        <f>VLOOKUP(C230,Consolidated_Location_Table!$B$2:$C$29,2,)</f>
        <v>2455 Paces Ferry Rd SE. Atlanta, GA, 30339</v>
      </c>
      <c r="E230" t="s">
        <v>206</v>
      </c>
      <c r="F230" t="str">
        <f t="shared" si="3"/>
        <v>Thursday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VLOOKUP(C231,Consolidated_Location_Table!$B$2:$C$29,2,)</f>
        <v>2455 Paces Ferry Rd SE. Atlanta, GA, 30339</v>
      </c>
      <c r="E231" t="s">
        <v>206</v>
      </c>
      <c r="F231" t="str">
        <f t="shared" si="3"/>
        <v>Thursday</v>
      </c>
    </row>
    <row r="232" spans="1:6" x14ac:dyDescent="0.45">
      <c r="A232" t="s">
        <v>99</v>
      </c>
      <c r="B232">
        <v>2.1</v>
      </c>
      <c r="C232" t="s">
        <v>49</v>
      </c>
      <c r="D232" t="str">
        <f>VLOOKUP(C232,Consolidated_Location_Table!$B$2:$C$29,2,)</f>
        <v>410 Terry Ave N. Seattle, WA, 98109</v>
      </c>
      <c r="E232" t="s">
        <v>206</v>
      </c>
      <c r="F232" t="str">
        <f t="shared" si="3"/>
        <v>Thursday</v>
      </c>
    </row>
    <row r="233" spans="1:6" x14ac:dyDescent="0.45">
      <c r="A233" t="s">
        <v>101</v>
      </c>
      <c r="B233">
        <v>4.5999999999999996</v>
      </c>
      <c r="C233" t="s">
        <v>49</v>
      </c>
      <c r="D233" t="str">
        <f>VLOOKUP(C233,Consolidated_Location_Table!$B$2:$C$29,2,)</f>
        <v>410 Terry Ave N. Seattle, WA, 98109</v>
      </c>
      <c r="E233" t="s">
        <v>206</v>
      </c>
      <c r="F233" t="str">
        <f t="shared" si="3"/>
        <v>Thursday</v>
      </c>
    </row>
    <row r="234" spans="1:6" x14ac:dyDescent="0.45">
      <c r="A234" t="s">
        <v>103</v>
      </c>
      <c r="B234">
        <v>1.6</v>
      </c>
      <c r="C234" t="s">
        <v>52</v>
      </c>
      <c r="D234" t="str">
        <f>VLOOKUP(C234,Consolidated_Location_Table!$B$2:$C$29,2,)</f>
        <v>online</v>
      </c>
      <c r="E234" t="s">
        <v>206</v>
      </c>
      <c r="F234" t="str">
        <f t="shared" si="3"/>
        <v>Thursday</v>
      </c>
    </row>
    <row r="235" spans="1:6" x14ac:dyDescent="0.45">
      <c r="A235" t="s">
        <v>105</v>
      </c>
      <c r="B235">
        <v>84.99</v>
      </c>
      <c r="C235" t="s">
        <v>49</v>
      </c>
      <c r="D235" t="str">
        <f>VLOOKUP(C235,Consolidated_Location_Table!$B$2:$C$29,2,)</f>
        <v>410 Terry Ave N. Seattle, WA, 98109</v>
      </c>
      <c r="E235" t="s">
        <v>206</v>
      </c>
      <c r="F235" t="str">
        <f t="shared" si="3"/>
        <v>Thursday</v>
      </c>
    </row>
    <row r="236" spans="1:6" x14ac:dyDescent="0.45">
      <c r="A236" t="s">
        <v>107</v>
      </c>
      <c r="B236">
        <v>158</v>
      </c>
      <c r="C236" t="s">
        <v>56</v>
      </c>
      <c r="D236" t="str">
        <f>VLOOKUP(C236,Consolidated_Location_Table!$B$2:$C$29,2,)</f>
        <v>2025 Hamilton Avenue. San Jose, California, 95125</v>
      </c>
      <c r="E236" t="s">
        <v>206</v>
      </c>
      <c r="F236" t="str">
        <f t="shared" si="3"/>
        <v>Thursday</v>
      </c>
    </row>
    <row r="237" spans="1:6" x14ac:dyDescent="0.45">
      <c r="A237" t="s">
        <v>109</v>
      </c>
      <c r="B237">
        <v>149</v>
      </c>
      <c r="C237" t="s">
        <v>58</v>
      </c>
      <c r="D237" t="str">
        <f>VLOOKUP(C237,Consolidated_Location_Table!$B$2:$C$29,2,)</f>
        <v>2455 Paces Ferry Rd SE. Atlanta, GA, 30339</v>
      </c>
      <c r="E237" t="s">
        <v>206</v>
      </c>
      <c r="F237" t="str">
        <f t="shared" si="3"/>
        <v>Thursday</v>
      </c>
    </row>
    <row r="238" spans="1:6" x14ac:dyDescent="0.45">
      <c r="A238" t="s">
        <v>111</v>
      </c>
      <c r="B238">
        <v>279</v>
      </c>
      <c r="C238" t="s">
        <v>58</v>
      </c>
      <c r="D238" t="str">
        <f>VLOOKUP(C238,Consolidated_Location_Table!$B$2:$C$29,2,)</f>
        <v>2455 Paces Ferry Rd SE. Atlanta, GA, 30339</v>
      </c>
      <c r="E238" t="s">
        <v>206</v>
      </c>
      <c r="F238" t="str">
        <f t="shared" si="3"/>
        <v>Thursday</v>
      </c>
    </row>
    <row r="239" spans="1:6" x14ac:dyDescent="0.45">
      <c r="A239" t="s">
        <v>113</v>
      </c>
      <c r="B239">
        <v>613.64</v>
      </c>
      <c r="C239" t="s">
        <v>49</v>
      </c>
      <c r="D239" t="str">
        <f>VLOOKUP(C239,Consolidated_Location_Table!$B$2:$C$29,2,)</f>
        <v>410 Terry Ave N. Seattle, WA, 98109</v>
      </c>
      <c r="E239" t="s">
        <v>206</v>
      </c>
      <c r="F239" t="str">
        <f t="shared" si="3"/>
        <v>Thursday</v>
      </c>
    </row>
    <row r="240" spans="1:6" x14ac:dyDescent="0.45">
      <c r="A240" t="s">
        <v>115</v>
      </c>
      <c r="B240">
        <v>409</v>
      </c>
      <c r="C240" t="s">
        <v>49</v>
      </c>
      <c r="D240" t="str">
        <f>VLOOKUP(C240,Consolidated_Location_Table!$B$2:$C$29,2,)</f>
        <v>410 Terry Ave N. Seattle, WA, 98109</v>
      </c>
      <c r="E240" t="s">
        <v>206</v>
      </c>
      <c r="F240" t="str">
        <f t="shared" si="3"/>
        <v>Thursday</v>
      </c>
    </row>
    <row r="241" spans="1:6" x14ac:dyDescent="0.45">
      <c r="A241" t="s">
        <v>117</v>
      </c>
      <c r="B241">
        <v>145</v>
      </c>
      <c r="C241" t="s">
        <v>49</v>
      </c>
      <c r="D241" t="str">
        <f>VLOOKUP(C241,Consolidated_Location_Table!$B$2:$C$29,2,)</f>
        <v>410 Terry Ave N. Seattle, WA, 98109</v>
      </c>
      <c r="E241" t="s">
        <v>206</v>
      </c>
      <c r="F241" t="str">
        <f t="shared" si="3"/>
        <v>Thursday</v>
      </c>
    </row>
    <row r="242" spans="1:6" x14ac:dyDescent="0.45">
      <c r="A242" s="85" t="s">
        <v>88</v>
      </c>
      <c r="B242" s="85">
        <v>4.8600000000000003</v>
      </c>
      <c r="C242" s="85" t="s">
        <v>55</v>
      </c>
      <c r="D242" t="str">
        <f>VLOOKUP(C242,Consolidated_Location_Table!$B$2:$C$29,2,)</f>
        <v>4601 Bulls Bay Hwy #100. Jacksonville, FL, 32219</v>
      </c>
      <c r="E242" t="s">
        <v>208</v>
      </c>
      <c r="F242" t="str">
        <f t="shared" si="3"/>
        <v>Friday</v>
      </c>
    </row>
    <row r="243" spans="1:6" x14ac:dyDescent="0.45">
      <c r="A243" s="85" t="s">
        <v>90</v>
      </c>
      <c r="B243" s="85">
        <v>8.6</v>
      </c>
      <c r="C243" s="85" t="s">
        <v>49</v>
      </c>
      <c r="D243" t="str">
        <f>VLOOKUP(C243,Consolidated_Location_Table!$B$2:$C$29,2,)</f>
        <v>410 Terry Ave N. Seattle, WA, 98109</v>
      </c>
      <c r="E243" t="s">
        <v>225</v>
      </c>
      <c r="F243" t="str">
        <f t="shared" si="3"/>
        <v>Friday</v>
      </c>
    </row>
    <row r="244" spans="1:6" x14ac:dyDescent="0.45">
      <c r="A244" s="85" t="s">
        <v>73</v>
      </c>
      <c r="B244" s="85">
        <v>17.55</v>
      </c>
      <c r="C244" s="85" t="s">
        <v>58</v>
      </c>
      <c r="D244" t="str">
        <f>VLOOKUP(C244,Consolidated_Location_Table!$B$2:$C$29,2,)</f>
        <v>2455 Paces Ferry Rd SE. Atlanta, GA, 30339</v>
      </c>
      <c r="E244" t="s">
        <v>226</v>
      </c>
      <c r="F244" t="str">
        <f t="shared" si="3"/>
        <v>Friday</v>
      </c>
    </row>
    <row r="245" spans="1:6" x14ac:dyDescent="0.45">
      <c r="A245" s="85" t="s">
        <v>93</v>
      </c>
      <c r="B245" s="85">
        <v>2.1</v>
      </c>
      <c r="C245" s="85" t="s">
        <v>49</v>
      </c>
      <c r="D245" t="str">
        <f>VLOOKUP(C245,Consolidated_Location_Table!$B$2:$C$29,2,)</f>
        <v>410 Terry Ave N. Seattle, WA, 98109</v>
      </c>
      <c r="E245" t="s">
        <v>227</v>
      </c>
      <c r="F245" t="str">
        <f t="shared" si="3"/>
        <v>Friday</v>
      </c>
    </row>
    <row r="246" spans="1:6" x14ac:dyDescent="0.45">
      <c r="A246" s="85" t="s">
        <v>95</v>
      </c>
      <c r="B246" s="85">
        <v>2.98</v>
      </c>
      <c r="C246" s="85" t="s">
        <v>58</v>
      </c>
      <c r="D246" t="str">
        <f>VLOOKUP(C246,Consolidated_Location_Table!$B$2:$C$29,2,)</f>
        <v>2455 Paces Ferry Rd SE. Atlanta, GA, 30339</v>
      </c>
      <c r="E246" t="s">
        <v>228</v>
      </c>
      <c r="F246" t="str">
        <f t="shared" si="3"/>
        <v>Friday</v>
      </c>
    </row>
    <row r="247" spans="1:6" x14ac:dyDescent="0.45">
      <c r="A247" s="85" t="s">
        <v>97</v>
      </c>
      <c r="B247" s="85">
        <v>1.1499999999999999</v>
      </c>
      <c r="C247" s="85" t="s">
        <v>58</v>
      </c>
      <c r="D247" t="str">
        <f>VLOOKUP(C247,Consolidated_Location_Table!$B$2:$C$29,2,)</f>
        <v>2455 Paces Ferry Rd SE. Atlanta, GA, 30339</v>
      </c>
      <c r="E247" t="s">
        <v>229</v>
      </c>
      <c r="F247" t="str">
        <f t="shared" si="3"/>
        <v>Friday</v>
      </c>
    </row>
    <row r="248" spans="1:6" x14ac:dyDescent="0.45">
      <c r="A248" s="85" t="s">
        <v>99</v>
      </c>
      <c r="B248" s="85">
        <v>2.1</v>
      </c>
      <c r="C248" s="85" t="s">
        <v>49</v>
      </c>
      <c r="D248" t="str">
        <f>VLOOKUP(C248,Consolidated_Location_Table!$B$2:$C$29,2,)</f>
        <v>410 Terry Ave N. Seattle, WA, 98109</v>
      </c>
      <c r="E248" t="s">
        <v>230</v>
      </c>
      <c r="F248" t="str">
        <f t="shared" si="3"/>
        <v>Friday</v>
      </c>
    </row>
    <row r="249" spans="1:6" x14ac:dyDescent="0.45">
      <c r="A249" s="85" t="s">
        <v>101</v>
      </c>
      <c r="B249" s="85">
        <v>4.5999999999999996</v>
      </c>
      <c r="C249" s="85" t="s">
        <v>49</v>
      </c>
      <c r="D249" t="str">
        <f>VLOOKUP(C249,Consolidated_Location_Table!$B$2:$C$29,2,)</f>
        <v>410 Terry Ave N. Seattle, WA, 98109</v>
      </c>
      <c r="E249" t="s">
        <v>231</v>
      </c>
      <c r="F249" t="str">
        <f t="shared" si="3"/>
        <v>Friday</v>
      </c>
    </row>
    <row r="250" spans="1:6" x14ac:dyDescent="0.45">
      <c r="A250" s="85" t="s">
        <v>103</v>
      </c>
      <c r="B250" s="85">
        <v>1.6</v>
      </c>
      <c r="C250" s="85" t="s">
        <v>58</v>
      </c>
      <c r="D250" t="str">
        <f>VLOOKUP(C250,Consolidated_Location_Table!$B$2:$C$29,2,)</f>
        <v>2455 Paces Ferry Rd SE. Atlanta, GA, 30339</v>
      </c>
      <c r="E250" t="s">
        <v>232</v>
      </c>
      <c r="F250" t="str">
        <f t="shared" si="3"/>
        <v>Friday</v>
      </c>
    </row>
    <row r="251" spans="1:6" x14ac:dyDescent="0.45">
      <c r="A251" s="85" t="s">
        <v>105</v>
      </c>
      <c r="B251" s="85">
        <v>111.07</v>
      </c>
      <c r="C251" s="85" t="s">
        <v>49</v>
      </c>
      <c r="D251" t="str">
        <f>VLOOKUP(C251,Consolidated_Location_Table!$B$2:$C$29,2,)</f>
        <v>410 Terry Ave N. Seattle, WA, 98109</v>
      </c>
      <c r="E251" t="s">
        <v>233</v>
      </c>
      <c r="F251" t="str">
        <f t="shared" si="3"/>
        <v>Friday</v>
      </c>
    </row>
    <row r="252" spans="1:6" x14ac:dyDescent="0.45">
      <c r="A252" s="85" t="s">
        <v>109</v>
      </c>
      <c r="B252" s="85">
        <v>149</v>
      </c>
      <c r="C252" s="85" t="s">
        <v>58</v>
      </c>
      <c r="D252" t="str">
        <f>VLOOKUP(C252,Consolidated_Location_Table!$B$2:$C$29,2,)</f>
        <v>2455 Paces Ferry Rd SE. Atlanta, GA, 30339</v>
      </c>
      <c r="E252" t="s">
        <v>234</v>
      </c>
      <c r="F252" t="str">
        <f t="shared" si="3"/>
        <v>Friday</v>
      </c>
    </row>
    <row r="253" spans="1:6" x14ac:dyDescent="0.45">
      <c r="A253" s="85" t="s">
        <v>111</v>
      </c>
      <c r="B253" s="85">
        <v>279</v>
      </c>
      <c r="C253" s="85" t="s">
        <v>58</v>
      </c>
      <c r="D253" t="str">
        <f>VLOOKUP(C253,Consolidated_Location_Table!$B$2:$C$29,2,)</f>
        <v>2455 Paces Ferry Rd SE. Atlanta, GA, 30339</v>
      </c>
      <c r="E253" t="s">
        <v>235</v>
      </c>
      <c r="F253" t="str">
        <f t="shared" si="3"/>
        <v>Friday</v>
      </c>
    </row>
    <row r="254" spans="1:6" x14ac:dyDescent="0.45">
      <c r="A254" s="85" t="s">
        <v>113</v>
      </c>
      <c r="B254" s="85">
        <v>614.28</v>
      </c>
      <c r="C254" s="85" t="s">
        <v>49</v>
      </c>
      <c r="D254" t="str">
        <f>VLOOKUP(C254,Consolidated_Location_Table!$B$2:$C$29,2,)</f>
        <v>410 Terry Ave N. Seattle, WA, 98109</v>
      </c>
      <c r="E254" t="s">
        <v>236</v>
      </c>
      <c r="F254" t="str">
        <f t="shared" si="3"/>
        <v>Friday</v>
      </c>
    </row>
    <row r="255" spans="1:6" x14ac:dyDescent="0.45">
      <c r="A255" s="85" t="s">
        <v>115</v>
      </c>
      <c r="B255" s="85">
        <v>344.99</v>
      </c>
      <c r="C255" s="85" t="s">
        <v>49</v>
      </c>
      <c r="D255" t="str">
        <f>VLOOKUP(C255,Consolidated_Location_Table!$B$2:$C$29,2,)</f>
        <v>410 Terry Ave N. Seattle, WA, 98109</v>
      </c>
      <c r="E255" t="s">
        <v>237</v>
      </c>
      <c r="F255" t="str">
        <f t="shared" si="3"/>
        <v>Friday</v>
      </c>
    </row>
    <row r="256" spans="1:6" x14ac:dyDescent="0.45">
      <c r="A256" s="85" t="s">
        <v>117</v>
      </c>
      <c r="B256" s="85">
        <v>155.99</v>
      </c>
      <c r="C256" s="85" t="s">
        <v>49</v>
      </c>
      <c r="D256" t="str">
        <f>VLOOKUP(C256,Consolidated_Location_Table!$B$2:$C$29,2,)</f>
        <v>410 Terry Ave N. Seattle, WA, 98109</v>
      </c>
      <c r="E256" t="s">
        <v>238</v>
      </c>
      <c r="F256" t="str">
        <f t="shared" si="3"/>
        <v>Friday</v>
      </c>
    </row>
    <row r="257" spans="1:6" x14ac:dyDescent="0.45">
      <c r="A257" t="s">
        <v>88</v>
      </c>
      <c r="B257">
        <v>4.8600000000000003</v>
      </c>
      <c r="C257" t="s">
        <v>55</v>
      </c>
      <c r="D257" t="str">
        <f>VLOOKUP(C257,Consolidated_Location_Table!$B$2:$C$29,2,)</f>
        <v>4601 Bulls Bay Hwy #100. Jacksonville, FL, 32219</v>
      </c>
      <c r="E257" t="s">
        <v>213</v>
      </c>
      <c r="F257" t="str">
        <f t="shared" si="3"/>
        <v>Saturday</v>
      </c>
    </row>
    <row r="258" spans="1:6" x14ac:dyDescent="0.45">
      <c r="A258" t="s">
        <v>90</v>
      </c>
      <c r="B258">
        <v>8.6</v>
      </c>
      <c r="C258" t="s">
        <v>49</v>
      </c>
      <c r="D258" t="str">
        <f>VLOOKUP(C258,Consolidated_Location_Table!$B$2:$C$29,2,)</f>
        <v>410 Terry Ave N. Seattle, WA, 98109</v>
      </c>
      <c r="E258" t="s">
        <v>214</v>
      </c>
      <c r="F258" t="str">
        <f t="shared" ref="F258:F321" si="4">TEXT(E258,"dddd")</f>
        <v>Saturday</v>
      </c>
    </row>
    <row r="259" spans="1:6" x14ac:dyDescent="0.45">
      <c r="A259" t="s">
        <v>73</v>
      </c>
      <c r="B259">
        <v>17.55</v>
      </c>
      <c r="C259" t="s">
        <v>58</v>
      </c>
      <c r="D259" t="str">
        <f>VLOOKUP(C259,Consolidated_Location_Table!$B$2:$C$29,2,)</f>
        <v>2455 Paces Ferry Rd SE. Atlanta, GA, 30339</v>
      </c>
      <c r="E259" t="s">
        <v>214</v>
      </c>
      <c r="F259" t="str">
        <f t="shared" si="4"/>
        <v>Saturday</v>
      </c>
    </row>
    <row r="260" spans="1:6" x14ac:dyDescent="0.45">
      <c r="A260" t="s">
        <v>93</v>
      </c>
      <c r="B260">
        <v>2.29</v>
      </c>
      <c r="C260" t="s">
        <v>49</v>
      </c>
      <c r="D260" t="str">
        <f>VLOOKUP(C260,Consolidated_Location_Table!$B$2:$C$29,2,)</f>
        <v>410 Terry Ave N. Seattle, WA, 98109</v>
      </c>
      <c r="E260" t="s">
        <v>214</v>
      </c>
      <c r="F260" t="str">
        <f t="shared" si="4"/>
        <v>Saturday</v>
      </c>
    </row>
    <row r="261" spans="1:6" x14ac:dyDescent="0.45">
      <c r="A261" t="s">
        <v>95</v>
      </c>
      <c r="B261">
        <v>2.98</v>
      </c>
      <c r="C261" t="s">
        <v>58</v>
      </c>
      <c r="D261" t="str">
        <f>VLOOKUP(C261,Consolidated_Location_Table!$B$2:$C$29,2,)</f>
        <v>2455 Paces Ferry Rd SE. Atlanta, GA, 30339</v>
      </c>
      <c r="E261" t="s">
        <v>214</v>
      </c>
      <c r="F261" t="str">
        <f t="shared" si="4"/>
        <v>Saturday</v>
      </c>
    </row>
    <row r="262" spans="1:6" x14ac:dyDescent="0.45">
      <c r="A262" t="s">
        <v>97</v>
      </c>
      <c r="B262">
        <v>1.1499999999999999</v>
      </c>
      <c r="C262" t="s">
        <v>58</v>
      </c>
      <c r="D262" t="str">
        <f>VLOOKUP(C262,Consolidated_Location_Table!$B$2:$C$29,2,)</f>
        <v>2455 Paces Ferry Rd SE. Atlanta, GA, 30339</v>
      </c>
      <c r="E262" t="s">
        <v>214</v>
      </c>
      <c r="F262" t="str">
        <f t="shared" si="4"/>
        <v>Saturday</v>
      </c>
    </row>
    <row r="263" spans="1:6" x14ac:dyDescent="0.45">
      <c r="A263" t="s">
        <v>99</v>
      </c>
      <c r="B263">
        <v>2.1</v>
      </c>
      <c r="C263" t="s">
        <v>49</v>
      </c>
      <c r="D263" t="str">
        <f>VLOOKUP(C263,Consolidated_Location_Table!$B$2:$C$29,2,)</f>
        <v>410 Terry Ave N. Seattle, WA, 98109</v>
      </c>
      <c r="E263" t="s">
        <v>214</v>
      </c>
      <c r="F263" t="str">
        <f t="shared" si="4"/>
        <v>Saturday</v>
      </c>
    </row>
    <row r="264" spans="1:6" x14ac:dyDescent="0.45">
      <c r="A264" t="s">
        <v>101</v>
      </c>
      <c r="B264">
        <v>4.5999999999999996</v>
      </c>
      <c r="C264" t="s">
        <v>49</v>
      </c>
      <c r="D264" t="str">
        <f>VLOOKUP(C264,Consolidated_Location_Table!$B$2:$C$29,2,)</f>
        <v>410 Terry Ave N. Seattle, WA, 98109</v>
      </c>
      <c r="E264" t="s">
        <v>214</v>
      </c>
      <c r="F264" t="str">
        <f t="shared" si="4"/>
        <v>Saturday</v>
      </c>
    </row>
    <row r="265" spans="1:6" x14ac:dyDescent="0.45">
      <c r="A265" t="s">
        <v>103</v>
      </c>
      <c r="B265">
        <v>1.6</v>
      </c>
      <c r="C265" t="s">
        <v>58</v>
      </c>
      <c r="D265" t="str">
        <f>VLOOKUP(C265,Consolidated_Location_Table!$B$2:$C$29,2,)</f>
        <v>2455 Paces Ferry Rd SE. Atlanta, GA, 30339</v>
      </c>
      <c r="E265" t="s">
        <v>214</v>
      </c>
      <c r="F265" t="str">
        <f t="shared" si="4"/>
        <v>Saturday</v>
      </c>
    </row>
    <row r="266" spans="1:6" x14ac:dyDescent="0.45">
      <c r="A266" t="s">
        <v>105</v>
      </c>
      <c r="B266">
        <v>84.99</v>
      </c>
      <c r="C266" t="s">
        <v>49</v>
      </c>
      <c r="D266" t="str">
        <f>VLOOKUP(C266,Consolidated_Location_Table!$B$2:$C$29,2,)</f>
        <v>410 Terry Ave N. Seattle, WA, 98109</v>
      </c>
      <c r="E266" t="s">
        <v>214</v>
      </c>
      <c r="F266" t="str">
        <f t="shared" si="4"/>
        <v>Saturday</v>
      </c>
    </row>
    <row r="267" spans="1:6" x14ac:dyDescent="0.45">
      <c r="A267" t="s">
        <v>109</v>
      </c>
      <c r="B267">
        <v>149</v>
      </c>
      <c r="C267" t="s">
        <v>58</v>
      </c>
      <c r="D267" t="str">
        <f>VLOOKUP(C267,Consolidated_Location_Table!$B$2:$C$29,2,)</f>
        <v>2455 Paces Ferry Rd SE. Atlanta, GA, 30339</v>
      </c>
      <c r="E267" t="s">
        <v>214</v>
      </c>
      <c r="F267" t="str">
        <f t="shared" si="4"/>
        <v>Saturday</v>
      </c>
    </row>
    <row r="268" spans="1:6" x14ac:dyDescent="0.45">
      <c r="A268" t="s">
        <v>111</v>
      </c>
      <c r="B268">
        <v>279</v>
      </c>
      <c r="C268" t="s">
        <v>58</v>
      </c>
      <c r="D268" t="str">
        <f>VLOOKUP(C268,Consolidated_Location_Table!$B$2:$C$29,2,)</f>
        <v>2455 Paces Ferry Rd SE. Atlanta, GA, 30339</v>
      </c>
      <c r="E268" t="s">
        <v>214</v>
      </c>
      <c r="F268" t="str">
        <f t="shared" si="4"/>
        <v>Saturday</v>
      </c>
    </row>
    <row r="269" spans="1:6" x14ac:dyDescent="0.45">
      <c r="A269" t="s">
        <v>113</v>
      </c>
      <c r="B269">
        <v>614.28</v>
      </c>
      <c r="C269" t="s">
        <v>49</v>
      </c>
      <c r="D269" t="str">
        <f>VLOOKUP(C269,Consolidated_Location_Table!$B$2:$C$29,2,)</f>
        <v>410 Terry Ave N. Seattle, WA, 98109</v>
      </c>
      <c r="E269" t="s">
        <v>214</v>
      </c>
      <c r="F269" t="str">
        <f t="shared" si="4"/>
        <v>Saturday</v>
      </c>
    </row>
    <row r="270" spans="1:6" x14ac:dyDescent="0.45">
      <c r="A270" t="s">
        <v>115</v>
      </c>
      <c r="B270">
        <v>344.99</v>
      </c>
      <c r="C270" t="s">
        <v>49</v>
      </c>
      <c r="D270" t="str">
        <f>VLOOKUP(C270,Consolidated_Location_Table!$B$2:$C$29,2,)</f>
        <v>410 Terry Ave N. Seattle, WA, 98109</v>
      </c>
      <c r="E270" t="s">
        <v>214</v>
      </c>
      <c r="F270" t="str">
        <f t="shared" si="4"/>
        <v>Saturday</v>
      </c>
    </row>
    <row r="271" spans="1:6" x14ac:dyDescent="0.45">
      <c r="A271" t="s">
        <v>117</v>
      </c>
      <c r="B271">
        <v>155.99</v>
      </c>
      <c r="C271" t="s">
        <v>49</v>
      </c>
      <c r="D271" t="str">
        <f>VLOOKUP(C271,Consolidated_Location_Table!$B$2:$C$29,2,)</f>
        <v>410 Terry Ave N. Seattle, WA, 98109</v>
      </c>
      <c r="E271" t="s">
        <v>214</v>
      </c>
      <c r="F271" t="str">
        <f t="shared" si="4"/>
        <v>Saturday</v>
      </c>
    </row>
    <row r="272" spans="1:6" x14ac:dyDescent="0.45">
      <c r="A272" t="s">
        <v>88</v>
      </c>
      <c r="B272">
        <v>4.8600000000000003</v>
      </c>
      <c r="C272" t="s">
        <v>55</v>
      </c>
      <c r="D272" t="str">
        <f>VLOOKUP(C272,Consolidated_Location_Table!$B$2:$C$29,2,)</f>
        <v>4601 Bulls Bay Hwy #100. Jacksonville, FL, 32219</v>
      </c>
      <c r="E272" t="s">
        <v>216</v>
      </c>
      <c r="F272" t="str">
        <f t="shared" si="4"/>
        <v>Sunday</v>
      </c>
    </row>
    <row r="273" spans="1:6" x14ac:dyDescent="0.45">
      <c r="A273" t="s">
        <v>90</v>
      </c>
      <c r="B273">
        <v>8.6</v>
      </c>
      <c r="C273" t="s">
        <v>55</v>
      </c>
      <c r="D273" t="str">
        <f>VLOOKUP(C273,Consolidated_Location_Table!$B$2:$C$29,2,)</f>
        <v>4601 Bulls Bay Hwy #100. Jacksonville, FL, 32219</v>
      </c>
      <c r="E273" t="s">
        <v>216</v>
      </c>
      <c r="F273" t="str">
        <f t="shared" si="4"/>
        <v>Sunday</v>
      </c>
    </row>
    <row r="274" spans="1:6" x14ac:dyDescent="0.45">
      <c r="A274" t="s">
        <v>73</v>
      </c>
      <c r="B274">
        <v>17.55</v>
      </c>
      <c r="C274" t="s">
        <v>58</v>
      </c>
      <c r="D274" t="str">
        <f>VLOOKUP(C274,Consolidated_Location_Table!$B$2:$C$29,2,)</f>
        <v>2455 Paces Ferry Rd SE. Atlanta, GA, 30339</v>
      </c>
      <c r="E274" t="s">
        <v>216</v>
      </c>
      <c r="F274" t="str">
        <f t="shared" si="4"/>
        <v>Sunday</v>
      </c>
    </row>
    <row r="275" spans="1:6" x14ac:dyDescent="0.45">
      <c r="A275" t="s">
        <v>93</v>
      </c>
      <c r="B275">
        <v>3.98</v>
      </c>
      <c r="C275" t="s">
        <v>49</v>
      </c>
      <c r="D275" t="str">
        <f>VLOOKUP(C275,Consolidated_Location_Table!$B$2:$C$29,2,)</f>
        <v>410 Terry Ave N. Seattle, WA, 98109</v>
      </c>
      <c r="E275" t="s">
        <v>216</v>
      </c>
      <c r="F275" t="str">
        <f t="shared" si="4"/>
        <v>Sunday</v>
      </c>
    </row>
    <row r="276" spans="1:6" x14ac:dyDescent="0.45">
      <c r="A276" t="s">
        <v>95</v>
      </c>
      <c r="B276">
        <v>2.98</v>
      </c>
      <c r="C276" t="s">
        <v>58</v>
      </c>
      <c r="D276" t="str">
        <f>VLOOKUP(C276,Consolidated_Location_Table!$B$2:$C$29,2,)</f>
        <v>2455 Paces Ferry Rd SE. Atlanta, GA, 30339</v>
      </c>
      <c r="E276" t="s">
        <v>216</v>
      </c>
      <c r="F276" t="str">
        <f t="shared" si="4"/>
        <v>Sunday</v>
      </c>
    </row>
    <row r="277" spans="1:6" x14ac:dyDescent="0.45">
      <c r="A277" t="s">
        <v>97</v>
      </c>
      <c r="B277">
        <v>1.1499999999999999</v>
      </c>
      <c r="C277" t="s">
        <v>58</v>
      </c>
      <c r="D277" t="str">
        <f>VLOOKUP(C277,Consolidated_Location_Table!$B$2:$C$29,2,)</f>
        <v>2455 Paces Ferry Rd SE. Atlanta, GA, 30339</v>
      </c>
      <c r="E277" t="s">
        <v>216</v>
      </c>
      <c r="F277" t="str">
        <f t="shared" si="4"/>
        <v>Sunday</v>
      </c>
    </row>
    <row r="278" spans="1:6" x14ac:dyDescent="0.45">
      <c r="A278" t="s">
        <v>99</v>
      </c>
      <c r="B278">
        <v>2.1</v>
      </c>
      <c r="C278" t="s">
        <v>49</v>
      </c>
      <c r="D278" t="str">
        <f>VLOOKUP(C278,Consolidated_Location_Table!$B$2:$C$29,2,)</f>
        <v>410 Terry Ave N. Seattle, WA, 98109</v>
      </c>
      <c r="E278" t="s">
        <v>216</v>
      </c>
      <c r="F278" t="str">
        <f t="shared" si="4"/>
        <v>Sunday</v>
      </c>
    </row>
    <row r="279" spans="1:6" x14ac:dyDescent="0.45">
      <c r="A279" t="s">
        <v>101</v>
      </c>
      <c r="B279">
        <v>4.5999999999999996</v>
      </c>
      <c r="C279" t="s">
        <v>49</v>
      </c>
      <c r="D279" t="str">
        <f>VLOOKUP(C279,Consolidated_Location_Table!$B$2:$C$29,2,)</f>
        <v>410 Terry Ave N. Seattle, WA, 98109</v>
      </c>
      <c r="E279" t="s">
        <v>216</v>
      </c>
      <c r="F279" t="str">
        <f t="shared" si="4"/>
        <v>Sunday</v>
      </c>
    </row>
    <row r="280" spans="1:6" x14ac:dyDescent="0.45">
      <c r="A280" t="s">
        <v>103</v>
      </c>
      <c r="B280">
        <v>1.6</v>
      </c>
      <c r="C280" t="s">
        <v>58</v>
      </c>
      <c r="D280" t="str">
        <f>VLOOKUP(C280,Consolidated_Location_Table!$B$2:$C$29,2,)</f>
        <v>2455 Paces Ferry Rd SE. Atlanta, GA, 30339</v>
      </c>
      <c r="E280" t="s">
        <v>216</v>
      </c>
      <c r="F280" t="str">
        <f t="shared" si="4"/>
        <v>Sunday</v>
      </c>
    </row>
    <row r="281" spans="1:6" x14ac:dyDescent="0.45">
      <c r="A281" t="s">
        <v>105</v>
      </c>
      <c r="B281">
        <v>111.07</v>
      </c>
      <c r="C281" t="s">
        <v>49</v>
      </c>
      <c r="D281" t="str">
        <f>VLOOKUP(C281,Consolidated_Location_Table!$B$2:$C$29,2,)</f>
        <v>410 Terry Ave N. Seattle, WA, 98109</v>
      </c>
      <c r="E281" t="s">
        <v>216</v>
      </c>
      <c r="F281" t="str">
        <f t="shared" si="4"/>
        <v>Sunday</v>
      </c>
    </row>
    <row r="282" spans="1:6" x14ac:dyDescent="0.45">
      <c r="A282" t="s">
        <v>109</v>
      </c>
      <c r="B282">
        <v>149</v>
      </c>
      <c r="C282" t="s">
        <v>58</v>
      </c>
      <c r="D282" t="str">
        <f>VLOOKUP(C282,Consolidated_Location_Table!$B$2:$C$29,2,)</f>
        <v>2455 Paces Ferry Rd SE. Atlanta, GA, 30339</v>
      </c>
      <c r="E282" t="s">
        <v>216</v>
      </c>
      <c r="F282" t="str">
        <f t="shared" si="4"/>
        <v>Sunday</v>
      </c>
    </row>
    <row r="283" spans="1:6" x14ac:dyDescent="0.45">
      <c r="A283" t="s">
        <v>111</v>
      </c>
      <c r="B283">
        <v>289</v>
      </c>
      <c r="C283" t="s">
        <v>58</v>
      </c>
      <c r="D283" t="str">
        <f>VLOOKUP(C283,Consolidated_Location_Table!$B$2:$C$29,2,)</f>
        <v>2455 Paces Ferry Rd SE. Atlanta, GA, 30339</v>
      </c>
      <c r="E283" t="s">
        <v>216</v>
      </c>
      <c r="F283" t="str">
        <f t="shared" si="4"/>
        <v>Sunday</v>
      </c>
    </row>
    <row r="284" spans="1:6" x14ac:dyDescent="0.45">
      <c r="A284" t="s">
        <v>113</v>
      </c>
      <c r="B284">
        <v>614.28</v>
      </c>
      <c r="C284" t="s">
        <v>49</v>
      </c>
      <c r="D284" t="str">
        <f>VLOOKUP(C284,Consolidated_Location_Table!$B$2:$C$29,2,)</f>
        <v>410 Terry Ave N. Seattle, WA, 98109</v>
      </c>
      <c r="E284" t="s">
        <v>216</v>
      </c>
      <c r="F284" t="str">
        <f t="shared" si="4"/>
        <v>Sunday</v>
      </c>
    </row>
    <row r="285" spans="1:6" x14ac:dyDescent="0.45">
      <c r="A285" t="s">
        <v>115</v>
      </c>
      <c r="B285">
        <v>344.99</v>
      </c>
      <c r="C285" t="s">
        <v>49</v>
      </c>
      <c r="D285" t="str">
        <f>VLOOKUP(C285,Consolidated_Location_Table!$B$2:$C$29,2,)</f>
        <v>410 Terry Ave N. Seattle, WA, 98109</v>
      </c>
      <c r="E285" t="s">
        <v>216</v>
      </c>
      <c r="F285" t="str">
        <f t="shared" si="4"/>
        <v>Sunday</v>
      </c>
    </row>
    <row r="286" spans="1:6" x14ac:dyDescent="0.45">
      <c r="A286" t="s">
        <v>117</v>
      </c>
      <c r="B286">
        <v>155.99</v>
      </c>
      <c r="C286" t="s">
        <v>49</v>
      </c>
      <c r="D286" t="str">
        <f>VLOOKUP(C286,Consolidated_Location_Table!$B$2:$C$29,2,)</f>
        <v>410 Terry Ave N. Seattle, WA, 98109</v>
      </c>
      <c r="E286" t="s">
        <v>216</v>
      </c>
      <c r="F286" t="str">
        <f t="shared" si="4"/>
        <v>Sunday</v>
      </c>
    </row>
    <row r="287" spans="1:6" x14ac:dyDescent="0.45">
      <c r="A287" t="s">
        <v>88</v>
      </c>
      <c r="B287">
        <v>4.8600000000000003</v>
      </c>
      <c r="C287" t="s">
        <v>57</v>
      </c>
      <c r="D287" t="str">
        <f>VLOOKUP(C287,Consolidated_Location_Table!$B$2:$C$29,2,)</f>
        <v>1290 N Hobbie Ave. Kankakee, Illinois, 60901</v>
      </c>
      <c r="E287" t="s">
        <v>219</v>
      </c>
      <c r="F287" t="str">
        <f t="shared" si="4"/>
        <v>Monday</v>
      </c>
    </row>
    <row r="288" spans="1:6" x14ac:dyDescent="0.45">
      <c r="A288" t="s">
        <v>90</v>
      </c>
      <c r="B288">
        <v>8.6</v>
      </c>
      <c r="C288" t="s">
        <v>49</v>
      </c>
      <c r="D288" t="str">
        <f>VLOOKUP(C288,Consolidated_Location_Table!$B$2:$C$29,2,)</f>
        <v>410 Terry Ave N. Seattle, WA, 98109</v>
      </c>
      <c r="E288" t="s">
        <v>219</v>
      </c>
      <c r="F288" t="str">
        <f t="shared" si="4"/>
        <v>Monday</v>
      </c>
    </row>
    <row r="289" spans="1:6" x14ac:dyDescent="0.45">
      <c r="A289" t="s">
        <v>73</v>
      </c>
      <c r="B289">
        <v>17.55</v>
      </c>
      <c r="C289" t="s">
        <v>58</v>
      </c>
      <c r="D289" t="str">
        <f>VLOOKUP(C289,Consolidated_Location_Table!$B$2:$C$29,2,)</f>
        <v>2455 Paces Ferry Rd SE. Atlanta, GA, 30339</v>
      </c>
      <c r="E289" t="s">
        <v>219</v>
      </c>
      <c r="F289" t="str">
        <f t="shared" si="4"/>
        <v>Monday</v>
      </c>
    </row>
    <row r="290" spans="1:6" x14ac:dyDescent="0.45">
      <c r="A290" t="s">
        <v>93</v>
      </c>
      <c r="B290">
        <v>3.98</v>
      </c>
      <c r="C290" t="s">
        <v>49</v>
      </c>
      <c r="D290" t="str">
        <f>VLOOKUP(C290,Consolidated_Location_Table!$B$2:$C$29,2,)</f>
        <v>410 Terry Ave N. Seattle, WA, 98109</v>
      </c>
      <c r="E290" t="s">
        <v>219</v>
      </c>
      <c r="F290" t="str">
        <f t="shared" si="4"/>
        <v>Monday</v>
      </c>
    </row>
    <row r="291" spans="1:6" x14ac:dyDescent="0.45">
      <c r="A291" t="s">
        <v>95</v>
      </c>
      <c r="B291">
        <v>2.98</v>
      </c>
      <c r="C291" t="s">
        <v>58</v>
      </c>
      <c r="D291" t="str">
        <f>VLOOKUP(C291,Consolidated_Location_Table!$B$2:$C$29,2,)</f>
        <v>2455 Paces Ferry Rd SE. Atlanta, GA, 30339</v>
      </c>
      <c r="E291" t="s">
        <v>219</v>
      </c>
      <c r="F291" t="str">
        <f t="shared" si="4"/>
        <v>Monday</v>
      </c>
    </row>
    <row r="292" spans="1:6" x14ac:dyDescent="0.45">
      <c r="A292" t="s">
        <v>97</v>
      </c>
      <c r="B292">
        <v>1.1499999999999999</v>
      </c>
      <c r="C292" t="s">
        <v>58</v>
      </c>
      <c r="D292" t="str">
        <f>VLOOKUP(C292,Consolidated_Location_Table!$B$2:$C$29,2,)</f>
        <v>2455 Paces Ferry Rd SE. Atlanta, GA, 30339</v>
      </c>
      <c r="E292" t="s">
        <v>219</v>
      </c>
      <c r="F292" t="str">
        <f t="shared" si="4"/>
        <v>Monday</v>
      </c>
    </row>
    <row r="293" spans="1:6" x14ac:dyDescent="0.45">
      <c r="A293" t="s">
        <v>99</v>
      </c>
      <c r="B293">
        <v>8.5399999999999991</v>
      </c>
      <c r="C293" t="s">
        <v>49</v>
      </c>
      <c r="D293" t="str">
        <f>VLOOKUP(C293,Consolidated_Location_Table!$B$2:$C$29,2,)</f>
        <v>410 Terry Ave N. Seattle, WA, 98109</v>
      </c>
      <c r="E293" t="s">
        <v>219</v>
      </c>
      <c r="F293" t="str">
        <f t="shared" si="4"/>
        <v>Monday</v>
      </c>
    </row>
    <row r="294" spans="1:6" x14ac:dyDescent="0.45">
      <c r="A294" t="s">
        <v>101</v>
      </c>
      <c r="B294">
        <v>4.5999999999999996</v>
      </c>
      <c r="C294" t="s">
        <v>49</v>
      </c>
      <c r="D294" t="str">
        <f>VLOOKUP(C294,Consolidated_Location_Table!$B$2:$C$29,2,)</f>
        <v>410 Terry Ave N. Seattle, WA, 98109</v>
      </c>
      <c r="E294" t="s">
        <v>219</v>
      </c>
      <c r="F294" t="str">
        <f t="shared" si="4"/>
        <v>Monday</v>
      </c>
    </row>
    <row r="295" spans="1:6" x14ac:dyDescent="0.45">
      <c r="A295" t="s">
        <v>103</v>
      </c>
      <c r="B295">
        <v>1.6</v>
      </c>
      <c r="C295" t="s">
        <v>58</v>
      </c>
      <c r="D295" t="str">
        <f>VLOOKUP(C295,Consolidated_Location_Table!$B$2:$C$29,2,)</f>
        <v>2455 Paces Ferry Rd SE. Atlanta, GA, 30339</v>
      </c>
      <c r="E295" t="s">
        <v>219</v>
      </c>
      <c r="F295" t="str">
        <f t="shared" si="4"/>
        <v>Monday</v>
      </c>
    </row>
    <row r="296" spans="1:6" x14ac:dyDescent="0.45">
      <c r="A296" t="s">
        <v>105</v>
      </c>
      <c r="B296">
        <v>84.99</v>
      </c>
      <c r="C296" t="s">
        <v>49</v>
      </c>
      <c r="D296" t="str">
        <f>VLOOKUP(C296,Consolidated_Location_Table!$B$2:$C$29,2,)</f>
        <v>410 Terry Ave N. Seattle, WA, 98109</v>
      </c>
      <c r="E296" t="s">
        <v>219</v>
      </c>
      <c r="F296" t="str">
        <f t="shared" si="4"/>
        <v>Monday</v>
      </c>
    </row>
    <row r="297" spans="1:6" x14ac:dyDescent="0.45">
      <c r="A297" t="s">
        <v>109</v>
      </c>
      <c r="B297">
        <v>149</v>
      </c>
      <c r="C297" t="s">
        <v>58</v>
      </c>
      <c r="D297" t="str">
        <f>VLOOKUP(C297,Consolidated_Location_Table!$B$2:$C$29,2,)</f>
        <v>2455 Paces Ferry Rd SE. Atlanta, GA, 30339</v>
      </c>
      <c r="E297" t="s">
        <v>219</v>
      </c>
      <c r="F297" t="str">
        <f t="shared" si="4"/>
        <v>Monday</v>
      </c>
    </row>
    <row r="298" spans="1:6" x14ac:dyDescent="0.45">
      <c r="A298" t="s">
        <v>111</v>
      </c>
      <c r="B298">
        <v>279</v>
      </c>
      <c r="C298" t="s">
        <v>58</v>
      </c>
      <c r="D298" t="str">
        <f>VLOOKUP(C298,Consolidated_Location_Table!$B$2:$C$29,2,)</f>
        <v>2455 Paces Ferry Rd SE. Atlanta, GA, 30339</v>
      </c>
      <c r="E298" t="s">
        <v>219</v>
      </c>
      <c r="F298" t="str">
        <f t="shared" si="4"/>
        <v>Monday</v>
      </c>
    </row>
    <row r="299" spans="1:6" x14ac:dyDescent="0.45">
      <c r="A299" t="s">
        <v>113</v>
      </c>
      <c r="B299">
        <v>614.28</v>
      </c>
      <c r="C299" t="s">
        <v>49</v>
      </c>
      <c r="D299" t="str">
        <f>VLOOKUP(C299,Consolidated_Location_Table!$B$2:$C$29,2,)</f>
        <v>410 Terry Ave N. Seattle, WA, 98109</v>
      </c>
      <c r="E299" t="s">
        <v>219</v>
      </c>
      <c r="F299" t="str">
        <f t="shared" si="4"/>
        <v>Monday</v>
      </c>
    </row>
    <row r="300" spans="1:6" x14ac:dyDescent="0.45">
      <c r="A300" t="s">
        <v>115</v>
      </c>
      <c r="B300">
        <v>344.99</v>
      </c>
      <c r="C300" t="s">
        <v>49</v>
      </c>
      <c r="D300" t="str">
        <f>VLOOKUP(C300,Consolidated_Location_Table!$B$2:$C$29,2,)</f>
        <v>410 Terry Ave N. Seattle, WA, 98109</v>
      </c>
      <c r="E300" t="s">
        <v>219</v>
      </c>
      <c r="F300" t="str">
        <f t="shared" si="4"/>
        <v>Monday</v>
      </c>
    </row>
    <row r="301" spans="1:6" x14ac:dyDescent="0.45">
      <c r="A301" t="s">
        <v>117</v>
      </c>
      <c r="B301">
        <v>155.99</v>
      </c>
      <c r="C301" t="s">
        <v>49</v>
      </c>
      <c r="D301" t="str">
        <f>VLOOKUP(C301,Consolidated_Location_Table!$B$2:$C$29,2,)</f>
        <v>410 Terry Ave N. Seattle, WA, 98109</v>
      </c>
      <c r="E301" t="s">
        <v>219</v>
      </c>
      <c r="F301" t="str">
        <f t="shared" si="4"/>
        <v>Monday</v>
      </c>
    </row>
    <row r="302" spans="1:6" x14ac:dyDescent="0.45">
      <c r="A302" t="s">
        <v>88</v>
      </c>
      <c r="B302">
        <v>4.8600000000000003</v>
      </c>
      <c r="C302" t="s">
        <v>55</v>
      </c>
      <c r="D302" t="str">
        <f>VLOOKUP(C302,Consolidated_Location_Table!$B$2:$C$29,2,)</f>
        <v>4601 Bulls Bay Hwy #100. Jacksonville, FL, 32219</v>
      </c>
      <c r="E302" t="s">
        <v>221</v>
      </c>
      <c r="F302" t="str">
        <f t="shared" si="4"/>
        <v>Tuesday</v>
      </c>
    </row>
    <row r="303" spans="1:6" x14ac:dyDescent="0.45">
      <c r="A303" t="s">
        <v>90</v>
      </c>
      <c r="B303">
        <v>8.6</v>
      </c>
      <c r="C303" t="s">
        <v>55</v>
      </c>
      <c r="D303" t="str">
        <f>VLOOKUP(C303,Consolidated_Location_Table!$B$2:$C$29,2,)</f>
        <v>4601 Bulls Bay Hwy #100. Jacksonville, FL, 32219</v>
      </c>
      <c r="E303" t="s">
        <v>221</v>
      </c>
      <c r="F303" t="str">
        <f t="shared" si="4"/>
        <v>Tuesday</v>
      </c>
    </row>
    <row r="304" spans="1:6" x14ac:dyDescent="0.45">
      <c r="A304" t="s">
        <v>73</v>
      </c>
      <c r="B304">
        <v>17.55</v>
      </c>
      <c r="C304" t="s">
        <v>58</v>
      </c>
      <c r="D304" t="str">
        <f>VLOOKUP(C304,Consolidated_Location_Table!$B$2:$C$29,2,)</f>
        <v>2455 Paces Ferry Rd SE. Atlanta, GA, 30339</v>
      </c>
      <c r="E304" t="s">
        <v>221</v>
      </c>
      <c r="F304" t="str">
        <f t="shared" si="4"/>
        <v>Tuesday</v>
      </c>
    </row>
    <row r="305" spans="1:6" x14ac:dyDescent="0.45">
      <c r="A305" t="s">
        <v>93</v>
      </c>
      <c r="B305">
        <v>8.5399999999999991</v>
      </c>
      <c r="C305" t="s">
        <v>49</v>
      </c>
      <c r="D305" t="str">
        <f>VLOOKUP(C305,Consolidated_Location_Table!$B$2:$C$29,2,)</f>
        <v>410 Terry Ave N. Seattle, WA, 98109</v>
      </c>
      <c r="E305" t="s">
        <v>221</v>
      </c>
      <c r="F305" t="str">
        <f t="shared" si="4"/>
        <v>Tuesday</v>
      </c>
    </row>
    <row r="306" spans="1:6" x14ac:dyDescent="0.45">
      <c r="A306" t="s">
        <v>95</v>
      </c>
      <c r="B306">
        <v>2.98</v>
      </c>
      <c r="C306" t="s">
        <v>58</v>
      </c>
      <c r="D306" t="str">
        <f>VLOOKUP(C306,Consolidated_Location_Table!$B$2:$C$29,2,)</f>
        <v>2455 Paces Ferry Rd SE. Atlanta, GA, 30339</v>
      </c>
      <c r="E306" t="s">
        <v>221</v>
      </c>
      <c r="F306" t="str">
        <f t="shared" si="4"/>
        <v>Tuesday</v>
      </c>
    </row>
    <row r="307" spans="1:6" x14ac:dyDescent="0.45">
      <c r="A307" t="s">
        <v>97</v>
      </c>
      <c r="B307">
        <v>1.1499999999999999</v>
      </c>
      <c r="C307" t="s">
        <v>58</v>
      </c>
      <c r="D307" t="str">
        <f>VLOOKUP(C307,Consolidated_Location_Table!$B$2:$C$29,2,)</f>
        <v>2455 Paces Ferry Rd SE. Atlanta, GA, 30339</v>
      </c>
      <c r="E307" t="s">
        <v>221</v>
      </c>
      <c r="F307" t="str">
        <f t="shared" si="4"/>
        <v>Tuesday</v>
      </c>
    </row>
    <row r="308" spans="1:6" x14ac:dyDescent="0.45">
      <c r="A308" t="s">
        <v>99</v>
      </c>
      <c r="B308">
        <v>8.5399999999999991</v>
      </c>
      <c r="C308" t="s">
        <v>49</v>
      </c>
      <c r="D308" t="str">
        <f>VLOOKUP(C308,Consolidated_Location_Table!$B$2:$C$29,2,)</f>
        <v>410 Terry Ave N. Seattle, WA, 98109</v>
      </c>
      <c r="E308" t="s">
        <v>221</v>
      </c>
      <c r="F308" t="str">
        <f t="shared" si="4"/>
        <v>Tuesday</v>
      </c>
    </row>
    <row r="309" spans="1:6" x14ac:dyDescent="0.45">
      <c r="A309" t="s">
        <v>101</v>
      </c>
      <c r="B309">
        <v>4.5999999999999996</v>
      </c>
      <c r="C309" t="s">
        <v>49</v>
      </c>
      <c r="D309" t="str">
        <f>VLOOKUP(C309,Consolidated_Location_Table!$B$2:$C$29,2,)</f>
        <v>410 Terry Ave N. Seattle, WA, 98109</v>
      </c>
      <c r="E309" t="s">
        <v>221</v>
      </c>
      <c r="F309" t="str">
        <f t="shared" si="4"/>
        <v>Tuesday</v>
      </c>
    </row>
    <row r="310" spans="1:6" x14ac:dyDescent="0.45">
      <c r="A310" t="s">
        <v>103</v>
      </c>
      <c r="B310">
        <v>1.6</v>
      </c>
      <c r="C310" t="s">
        <v>58</v>
      </c>
      <c r="D310" t="str">
        <f>VLOOKUP(C310,Consolidated_Location_Table!$B$2:$C$29,2,)</f>
        <v>2455 Paces Ferry Rd SE. Atlanta, GA, 30339</v>
      </c>
      <c r="E310" t="s">
        <v>221</v>
      </c>
      <c r="F310" t="str">
        <f t="shared" si="4"/>
        <v>Tuesday</v>
      </c>
    </row>
    <row r="311" spans="1:6" x14ac:dyDescent="0.45">
      <c r="A311" t="s">
        <v>105</v>
      </c>
      <c r="B311">
        <v>84.99</v>
      </c>
      <c r="C311" t="s">
        <v>49</v>
      </c>
      <c r="D311" t="str">
        <f>VLOOKUP(C311,Consolidated_Location_Table!$B$2:$C$29,2,)</f>
        <v>410 Terry Ave N. Seattle, WA, 98109</v>
      </c>
      <c r="E311" t="s">
        <v>221</v>
      </c>
      <c r="F311" t="str">
        <f t="shared" si="4"/>
        <v>Tuesday</v>
      </c>
    </row>
    <row r="312" spans="1:6" x14ac:dyDescent="0.45">
      <c r="A312" t="s">
        <v>107</v>
      </c>
      <c r="B312">
        <v>159</v>
      </c>
      <c r="C312" t="s">
        <v>56</v>
      </c>
      <c r="D312" t="str">
        <f>VLOOKUP(C312,Consolidated_Location_Table!$B$2:$C$29,2,)</f>
        <v>2025 Hamilton Avenue. San Jose, California, 95125</v>
      </c>
      <c r="E312" t="s">
        <v>221</v>
      </c>
      <c r="F312" t="str">
        <f t="shared" si="4"/>
        <v>Tuesday</v>
      </c>
    </row>
    <row r="313" spans="1:6" x14ac:dyDescent="0.45">
      <c r="A313" t="s">
        <v>109</v>
      </c>
      <c r="B313">
        <v>149</v>
      </c>
      <c r="C313" t="s">
        <v>58</v>
      </c>
      <c r="D313" t="str">
        <f>VLOOKUP(C313,Consolidated_Location_Table!$B$2:$C$29,2,)</f>
        <v>2455 Paces Ferry Rd SE. Atlanta, GA, 30339</v>
      </c>
      <c r="E313" t="s">
        <v>221</v>
      </c>
      <c r="F313" t="str">
        <f t="shared" si="4"/>
        <v>Tuesday</v>
      </c>
    </row>
    <row r="314" spans="1:6" x14ac:dyDescent="0.45">
      <c r="A314" t="s">
        <v>111</v>
      </c>
      <c r="B314">
        <v>279</v>
      </c>
      <c r="C314" t="s">
        <v>56</v>
      </c>
      <c r="D314" t="str">
        <f>VLOOKUP(C314,Consolidated_Location_Table!$B$2:$C$29,2,)</f>
        <v>2025 Hamilton Avenue. San Jose, California, 95125</v>
      </c>
      <c r="E314" t="s">
        <v>221</v>
      </c>
      <c r="F314" t="str">
        <f t="shared" si="4"/>
        <v>Tuesday</v>
      </c>
    </row>
    <row r="315" spans="1:6" x14ac:dyDescent="0.45">
      <c r="A315" t="s">
        <v>113</v>
      </c>
      <c r="B315">
        <v>614.28</v>
      </c>
      <c r="C315" t="s">
        <v>49</v>
      </c>
      <c r="D315" t="str">
        <f>VLOOKUP(C315,Consolidated_Location_Table!$B$2:$C$29,2,)</f>
        <v>410 Terry Ave N. Seattle, WA, 98109</v>
      </c>
      <c r="E315" t="s">
        <v>221</v>
      </c>
      <c r="F315" t="str">
        <f t="shared" si="4"/>
        <v>Tuesday</v>
      </c>
    </row>
    <row r="316" spans="1:6" x14ac:dyDescent="0.45">
      <c r="A316" t="s">
        <v>115</v>
      </c>
      <c r="B316">
        <v>354.99</v>
      </c>
      <c r="C316" t="s">
        <v>49</v>
      </c>
      <c r="D316" t="str">
        <f>VLOOKUP(C316,Consolidated_Location_Table!$B$2:$C$29,2,)</f>
        <v>410 Terry Ave N. Seattle, WA, 98109</v>
      </c>
      <c r="E316" t="s">
        <v>221</v>
      </c>
      <c r="F316" t="str">
        <f t="shared" si="4"/>
        <v>Tuesday</v>
      </c>
    </row>
    <row r="317" spans="1:6" x14ac:dyDescent="0.45">
      <c r="A317" t="s">
        <v>117</v>
      </c>
      <c r="B317">
        <v>155.99</v>
      </c>
      <c r="C317" t="s">
        <v>49</v>
      </c>
      <c r="D317" t="str">
        <f>VLOOKUP(C317,Consolidated_Location_Table!$B$2:$C$29,2,)</f>
        <v>410 Terry Ave N. Seattle, WA, 98109</v>
      </c>
      <c r="E317" t="s">
        <v>221</v>
      </c>
      <c r="F317" t="str">
        <f t="shared" si="4"/>
        <v>Tuesday</v>
      </c>
    </row>
    <row r="318" spans="1:6" x14ac:dyDescent="0.45">
      <c r="A318" t="s">
        <v>88</v>
      </c>
      <c r="B318">
        <v>4.7300000000000004</v>
      </c>
      <c r="C318" t="s">
        <v>263</v>
      </c>
      <c r="D318" t="str">
        <f>VLOOKUP(C318,Consolidated_Location_Table!$B$2:$C$29,2,)</f>
        <v>online</v>
      </c>
      <c r="E318" t="s">
        <v>265</v>
      </c>
      <c r="F318" t="str">
        <f t="shared" si="4"/>
        <v>Wednesday</v>
      </c>
    </row>
    <row r="319" spans="1:6" x14ac:dyDescent="0.45">
      <c r="A319" t="s">
        <v>90</v>
      </c>
      <c r="B319">
        <v>8.35</v>
      </c>
      <c r="C319" t="s">
        <v>55</v>
      </c>
      <c r="D319" t="str">
        <f>VLOOKUP(C319,Consolidated_Location_Table!$B$2:$C$29,2,)</f>
        <v>4601 Bulls Bay Hwy #100. Jacksonville, FL, 32219</v>
      </c>
      <c r="E319" t="s">
        <v>265</v>
      </c>
      <c r="F319" t="str">
        <f t="shared" si="4"/>
        <v>Wednesday</v>
      </c>
    </row>
    <row r="320" spans="1:6" x14ac:dyDescent="0.45">
      <c r="A320" t="s">
        <v>73</v>
      </c>
      <c r="B320">
        <v>17.55</v>
      </c>
      <c r="C320" t="s">
        <v>58</v>
      </c>
      <c r="D320" t="str">
        <f>VLOOKUP(C320,Consolidated_Location_Table!$B$2:$C$29,2,)</f>
        <v>2455 Paces Ferry Rd SE. Atlanta, GA, 30339</v>
      </c>
      <c r="E320" t="s">
        <v>265</v>
      </c>
      <c r="F320" t="str">
        <f t="shared" si="4"/>
        <v>Wednesday</v>
      </c>
    </row>
    <row r="321" spans="1:6" x14ac:dyDescent="0.45">
      <c r="A321" t="s">
        <v>93</v>
      </c>
      <c r="B321">
        <v>8.5399999999999991</v>
      </c>
      <c r="C321" t="s">
        <v>49</v>
      </c>
      <c r="D321" t="str">
        <f>VLOOKUP(C321,Consolidated_Location_Table!$B$2:$C$29,2,)</f>
        <v>410 Terry Ave N. Seattle, WA, 98109</v>
      </c>
      <c r="E321" t="s">
        <v>271</v>
      </c>
      <c r="F321" t="str">
        <f t="shared" si="4"/>
        <v>Wednesday</v>
      </c>
    </row>
    <row r="322" spans="1:6" x14ac:dyDescent="0.45">
      <c r="A322" t="s">
        <v>95</v>
      </c>
      <c r="B322">
        <v>2.98</v>
      </c>
      <c r="C322" t="s">
        <v>58</v>
      </c>
      <c r="D322" t="str">
        <f>VLOOKUP(C322,Consolidated_Location_Table!$B$2:$C$29,2,)</f>
        <v>2455 Paces Ferry Rd SE. Atlanta, GA, 30339</v>
      </c>
      <c r="E322" t="s">
        <v>265</v>
      </c>
      <c r="F322" t="str">
        <f t="shared" ref="F322:F333" si="5">TEXT(E322,"dddd")</f>
        <v>Wednesday</v>
      </c>
    </row>
    <row r="323" spans="1:6" x14ac:dyDescent="0.45">
      <c r="A323" t="s">
        <v>97</v>
      </c>
      <c r="B323">
        <v>1.1499999999999999</v>
      </c>
      <c r="C323" t="s">
        <v>58</v>
      </c>
      <c r="D323" t="str">
        <f>VLOOKUP(C323,Consolidated_Location_Table!$B$2:$C$29,2,)</f>
        <v>2455 Paces Ferry Rd SE. Atlanta, GA, 30339</v>
      </c>
      <c r="E323" t="s">
        <v>265</v>
      </c>
      <c r="F323" t="str">
        <f t="shared" si="5"/>
        <v>Wednesday</v>
      </c>
    </row>
    <row r="324" spans="1:6" x14ac:dyDescent="0.45">
      <c r="A324" t="s">
        <v>99</v>
      </c>
      <c r="B324">
        <v>8.5399999999999991</v>
      </c>
      <c r="C324" t="s">
        <v>49</v>
      </c>
      <c r="D324" t="str">
        <f>VLOOKUP(C324,Consolidated_Location_Table!$B$2:$C$29,2,)</f>
        <v>410 Terry Ave N. Seattle, WA, 98109</v>
      </c>
      <c r="E324" t="s">
        <v>271</v>
      </c>
      <c r="F324" t="str">
        <f t="shared" si="5"/>
        <v>Wednesday</v>
      </c>
    </row>
    <row r="325" spans="1:6" x14ac:dyDescent="0.45">
      <c r="A325" t="s">
        <v>101</v>
      </c>
      <c r="B325">
        <v>4.5999999999999996</v>
      </c>
      <c r="C325" t="s">
        <v>49</v>
      </c>
      <c r="D325" t="str">
        <f>VLOOKUP(C325,Consolidated_Location_Table!$B$2:$C$29,2,)</f>
        <v>410 Terry Ave N. Seattle, WA, 98109</v>
      </c>
      <c r="E325" t="s">
        <v>265</v>
      </c>
      <c r="F325" t="str">
        <f t="shared" si="5"/>
        <v>Wednesday</v>
      </c>
    </row>
    <row r="326" spans="1:6" x14ac:dyDescent="0.45">
      <c r="A326" t="s">
        <v>103</v>
      </c>
      <c r="B326">
        <v>1.6</v>
      </c>
      <c r="C326" t="s">
        <v>58</v>
      </c>
      <c r="D326" t="str">
        <f>VLOOKUP(C326,Consolidated_Location_Table!$B$2:$C$29,2,)</f>
        <v>2455 Paces Ferry Rd SE. Atlanta, GA, 30339</v>
      </c>
      <c r="E326" t="s">
        <v>265</v>
      </c>
      <c r="F326" t="str">
        <f t="shared" si="5"/>
        <v>Wednesday</v>
      </c>
    </row>
    <row r="327" spans="1:6" x14ac:dyDescent="0.45">
      <c r="A327" t="s">
        <v>105</v>
      </c>
      <c r="B327">
        <v>84.99</v>
      </c>
      <c r="C327" t="s">
        <v>49</v>
      </c>
      <c r="D327" t="str">
        <f>VLOOKUP(C327,Consolidated_Location_Table!$B$2:$C$29,2,)</f>
        <v>410 Terry Ave N. Seattle, WA, 98109</v>
      </c>
      <c r="E327" t="s">
        <v>265</v>
      </c>
      <c r="F327" t="str">
        <f t="shared" si="5"/>
        <v>Wednesday</v>
      </c>
    </row>
    <row r="328" spans="1:6" x14ac:dyDescent="0.45">
      <c r="A328" t="s">
        <v>107</v>
      </c>
      <c r="B328">
        <v>143.99</v>
      </c>
      <c r="C328" t="s">
        <v>49</v>
      </c>
      <c r="D328" t="str">
        <f>VLOOKUP(C328,Consolidated_Location_Table!$B$2:$C$29,2,)</f>
        <v>410 Terry Ave N. Seattle, WA, 98109</v>
      </c>
      <c r="E328" t="s">
        <v>265</v>
      </c>
      <c r="F328" t="str">
        <f t="shared" si="5"/>
        <v>Wednesday</v>
      </c>
    </row>
    <row r="329" spans="1:6" x14ac:dyDescent="0.45">
      <c r="A329" t="s">
        <v>109</v>
      </c>
      <c r="B329">
        <v>149</v>
      </c>
      <c r="C329" t="s">
        <v>58</v>
      </c>
      <c r="D329" t="str">
        <f>VLOOKUP(C329,Consolidated_Location_Table!$B$2:$C$29,2,)</f>
        <v>2455 Paces Ferry Rd SE. Atlanta, GA, 30339</v>
      </c>
      <c r="E329" t="s">
        <v>265</v>
      </c>
      <c r="F329" t="str">
        <f t="shared" si="5"/>
        <v>Wednesday</v>
      </c>
    </row>
    <row r="330" spans="1:6" x14ac:dyDescent="0.45">
      <c r="A330" t="s">
        <v>111</v>
      </c>
      <c r="B330">
        <v>279</v>
      </c>
      <c r="C330" t="s">
        <v>56</v>
      </c>
      <c r="D330" t="str">
        <f>VLOOKUP(C330,Consolidated_Location_Table!$B$2:$C$29,2,)</f>
        <v>2025 Hamilton Avenue. San Jose, California, 95125</v>
      </c>
      <c r="E330" t="s">
        <v>265</v>
      </c>
      <c r="F330" t="str">
        <f t="shared" si="5"/>
        <v>Wednesday</v>
      </c>
    </row>
    <row r="331" spans="1:6" x14ac:dyDescent="0.45">
      <c r="A331" t="s">
        <v>113</v>
      </c>
      <c r="B331">
        <v>634.6</v>
      </c>
      <c r="C331" t="s">
        <v>49</v>
      </c>
      <c r="D331" t="str">
        <f>VLOOKUP(C331,Consolidated_Location_Table!$B$2:$C$29,2,)</f>
        <v>410 Terry Ave N. Seattle, WA, 98109</v>
      </c>
      <c r="E331" t="s">
        <v>265</v>
      </c>
      <c r="F331" t="str">
        <f t="shared" si="5"/>
        <v>Wednesday</v>
      </c>
    </row>
    <row r="332" spans="1:6" x14ac:dyDescent="0.45">
      <c r="A332" t="s">
        <v>115</v>
      </c>
      <c r="B332">
        <v>354.99</v>
      </c>
      <c r="C332" t="s">
        <v>49</v>
      </c>
      <c r="D332" t="str">
        <f>VLOOKUP(C332,Consolidated_Location_Table!$B$2:$C$29,2,)</f>
        <v>410 Terry Ave N. Seattle, WA, 98109</v>
      </c>
      <c r="E332" t="s">
        <v>265</v>
      </c>
      <c r="F332" t="str">
        <f t="shared" si="5"/>
        <v>Wednesday</v>
      </c>
    </row>
    <row r="333" spans="1:6" x14ac:dyDescent="0.45">
      <c r="A333" t="s">
        <v>117</v>
      </c>
      <c r="B333">
        <v>155.99</v>
      </c>
      <c r="C333" t="s">
        <v>49</v>
      </c>
      <c r="D333" t="str">
        <f>VLOOKUP(C333,Consolidated_Location_Table!$B$2:$C$29,2,)</f>
        <v>410 Terry Ave N. Seattle, WA, 98109</v>
      </c>
      <c r="E333" t="s">
        <v>265</v>
      </c>
      <c r="F333" t="str">
        <f t="shared" si="5"/>
        <v>Wednesday</v>
      </c>
    </row>
  </sheetData>
  <phoneticPr fontId="47" type="noConversion"/>
  <conditionalFormatting sqref="B34:B317">
    <cfRule type="cellIs" dxfId="1" priority="2" operator="equal">
      <formula>0.68</formula>
    </cfRule>
  </conditionalFormatting>
  <conditionalFormatting sqref="C1:D1 C334:D1048576 C34:C333">
    <cfRule type="cellIs" dxfId="0" priority="1" operator="equal">
      <formula>"rona"</formula>
    </cfRule>
  </conditionalFormatting>
  <pageMargins left="0.7" right="0.7" top="0.75" bottom="0.75" header="0.3" footer="0.3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9"/>
  <sheetViews>
    <sheetView workbookViewId="0">
      <selection activeCell="B30" sqref="B30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5.1328125" customWidth="1"/>
  </cols>
  <sheetData>
    <row r="1" spans="1:3" x14ac:dyDescent="0.45">
      <c r="A1" t="s">
        <v>239</v>
      </c>
      <c r="B1" s="115" t="s">
        <v>85</v>
      </c>
      <c r="C1" s="116" t="s">
        <v>240</v>
      </c>
    </row>
    <row r="2" spans="1:3" x14ac:dyDescent="0.45">
      <c r="A2">
        <v>0</v>
      </c>
      <c r="B2" t="s">
        <v>58</v>
      </c>
      <c r="C2" t="s">
        <v>241</v>
      </c>
    </row>
    <row r="3" spans="1:3" x14ac:dyDescent="0.45">
      <c r="A3">
        <v>1</v>
      </c>
      <c r="B3" t="s">
        <v>61</v>
      </c>
      <c r="C3" t="s">
        <v>242</v>
      </c>
    </row>
    <row r="4" spans="1:3" x14ac:dyDescent="0.45">
      <c r="A4">
        <v>2</v>
      </c>
      <c r="B4" t="s">
        <v>57</v>
      </c>
      <c r="C4" t="s">
        <v>243</v>
      </c>
    </row>
    <row r="5" spans="1:3" x14ac:dyDescent="0.45">
      <c r="A5">
        <v>3</v>
      </c>
      <c r="B5" t="s">
        <v>69</v>
      </c>
      <c r="C5" t="s">
        <v>244</v>
      </c>
    </row>
    <row r="6" spans="1:3" x14ac:dyDescent="0.45">
      <c r="A6">
        <v>4</v>
      </c>
      <c r="B6" t="s">
        <v>55</v>
      </c>
      <c r="C6" s="114" t="s">
        <v>245</v>
      </c>
    </row>
    <row r="7" spans="1:3" x14ac:dyDescent="0.45">
      <c r="A7">
        <v>5</v>
      </c>
      <c r="B7" t="s">
        <v>63</v>
      </c>
      <c r="C7" t="s">
        <v>246</v>
      </c>
    </row>
    <row r="8" spans="1:3" x14ac:dyDescent="0.45">
      <c r="A8">
        <v>6</v>
      </c>
      <c r="B8" t="s">
        <v>49</v>
      </c>
      <c r="C8" t="s">
        <v>247</v>
      </c>
    </row>
    <row r="9" spans="1:3" x14ac:dyDescent="0.45">
      <c r="A9">
        <v>7</v>
      </c>
      <c r="B9" t="s">
        <v>56</v>
      </c>
      <c r="C9" t="s">
        <v>248</v>
      </c>
    </row>
    <row r="10" spans="1:3" x14ac:dyDescent="0.45">
      <c r="A10">
        <v>8</v>
      </c>
      <c r="B10" t="s">
        <v>59</v>
      </c>
      <c r="C10" t="s">
        <v>249</v>
      </c>
    </row>
    <row r="11" spans="1:3" x14ac:dyDescent="0.45">
      <c r="A11">
        <v>9</v>
      </c>
      <c r="B11" t="s">
        <v>203</v>
      </c>
      <c r="C11" t="s">
        <v>250</v>
      </c>
    </row>
    <row r="12" spans="1:3" x14ac:dyDescent="0.45">
      <c r="A12">
        <v>10</v>
      </c>
      <c r="B12" t="s">
        <v>65</v>
      </c>
      <c r="C12" t="s">
        <v>251</v>
      </c>
    </row>
    <row r="13" spans="1:3" x14ac:dyDescent="0.45">
      <c r="A13">
        <v>11</v>
      </c>
      <c r="B13" t="s">
        <v>72</v>
      </c>
      <c r="C13" t="s">
        <v>252</v>
      </c>
    </row>
    <row r="14" spans="1:3" x14ac:dyDescent="0.45">
      <c r="A14">
        <v>12</v>
      </c>
      <c r="B14" t="s">
        <v>64</v>
      </c>
      <c r="C14" t="s">
        <v>253</v>
      </c>
    </row>
    <row r="15" spans="1:3" x14ac:dyDescent="0.45">
      <c r="A15">
        <v>13</v>
      </c>
      <c r="B15" t="s">
        <v>211</v>
      </c>
      <c r="C15" t="s">
        <v>254</v>
      </c>
    </row>
    <row r="16" spans="1:3" x14ac:dyDescent="0.45">
      <c r="A16">
        <v>14</v>
      </c>
      <c r="B16" t="s">
        <v>60</v>
      </c>
      <c r="C16" t="s">
        <v>255</v>
      </c>
    </row>
    <row r="17" spans="1:3" x14ac:dyDescent="0.45">
      <c r="A17">
        <v>15</v>
      </c>
      <c r="B17" t="s">
        <v>54</v>
      </c>
      <c r="C17" t="s">
        <v>256</v>
      </c>
    </row>
    <row r="18" spans="1:3" x14ac:dyDescent="0.45">
      <c r="A18">
        <v>16</v>
      </c>
      <c r="B18" t="s">
        <v>53</v>
      </c>
      <c r="C18" t="s">
        <v>257</v>
      </c>
    </row>
    <row r="19" spans="1:3" x14ac:dyDescent="0.45">
      <c r="A19">
        <v>17</v>
      </c>
      <c r="B19" t="s">
        <v>70</v>
      </c>
      <c r="C19" t="s">
        <v>258</v>
      </c>
    </row>
    <row r="20" spans="1:3" x14ac:dyDescent="0.45">
      <c r="A20">
        <v>19</v>
      </c>
      <c r="B20" t="s">
        <v>71</v>
      </c>
      <c r="C20" t="s">
        <v>259</v>
      </c>
    </row>
    <row r="21" spans="1:3" x14ac:dyDescent="0.45">
      <c r="A21">
        <v>20</v>
      </c>
      <c r="B21" t="s">
        <v>66</v>
      </c>
      <c r="C21" t="s">
        <v>260</v>
      </c>
    </row>
    <row r="22" spans="1:3" x14ac:dyDescent="0.45">
      <c r="A22">
        <v>21</v>
      </c>
      <c r="B22" t="s">
        <v>67</v>
      </c>
      <c r="C22" s="122" t="s">
        <v>261</v>
      </c>
    </row>
    <row r="23" spans="1:3" x14ac:dyDescent="0.45">
      <c r="A23">
        <v>22</v>
      </c>
      <c r="B23" t="s">
        <v>68</v>
      </c>
      <c r="C23" t="s">
        <v>262</v>
      </c>
    </row>
    <row r="24" spans="1:3" x14ac:dyDescent="0.45">
      <c r="A24">
        <v>23</v>
      </c>
      <c r="B24" t="s">
        <v>51</v>
      </c>
      <c r="C24" t="s">
        <v>262</v>
      </c>
    </row>
    <row r="25" spans="1:3" x14ac:dyDescent="0.45">
      <c r="A25">
        <v>24</v>
      </c>
      <c r="B25" t="s">
        <v>50</v>
      </c>
      <c r="C25" t="s">
        <v>262</v>
      </c>
    </row>
    <row r="26" spans="1:3" x14ac:dyDescent="0.45">
      <c r="A26">
        <v>25</v>
      </c>
      <c r="B26" t="s">
        <v>52</v>
      </c>
      <c r="C26" t="s">
        <v>262</v>
      </c>
    </row>
    <row r="27" spans="1:3" x14ac:dyDescent="0.45">
      <c r="A27">
        <v>26</v>
      </c>
      <c r="B27" t="s">
        <v>139</v>
      </c>
      <c r="C27" t="s">
        <v>262</v>
      </c>
    </row>
    <row r="28" spans="1:3" x14ac:dyDescent="0.45">
      <c r="A28">
        <v>27</v>
      </c>
      <c r="B28" t="s">
        <v>263</v>
      </c>
      <c r="C28" t="s">
        <v>262</v>
      </c>
    </row>
    <row r="29" spans="1:3" x14ac:dyDescent="0.45">
      <c r="A29">
        <v>28</v>
      </c>
      <c r="B29" t="s">
        <v>268</v>
      </c>
      <c r="C29" t="s">
        <v>262</v>
      </c>
    </row>
  </sheetData>
  <pageMargins left="0.75" right="0.75" top="1" bottom="1" header="0.5" footer="0.5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6" t="s">
        <v>83</v>
      </c>
      <c r="B1" s="126" t="s">
        <v>84</v>
      </c>
      <c r="C1" s="126" t="s">
        <v>85</v>
      </c>
      <c r="D1" s="126" t="s">
        <v>86</v>
      </c>
      <c r="E1" s="126" t="s">
        <v>87</v>
      </c>
    </row>
    <row r="2" spans="1:5" x14ac:dyDescent="0.45">
      <c r="A2" t="s">
        <v>88</v>
      </c>
      <c r="B2">
        <v>4.7300000000000004</v>
      </c>
      <c r="C2" t="s">
        <v>263</v>
      </c>
      <c r="D2" t="s">
        <v>264</v>
      </c>
      <c r="E2" t="s">
        <v>265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265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265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265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265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265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265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265</v>
      </c>
    </row>
    <row r="12" spans="1:5" x14ac:dyDescent="0.45">
      <c r="A12" t="s">
        <v>107</v>
      </c>
      <c r="B12">
        <v>143.99</v>
      </c>
      <c r="C12" t="s">
        <v>49</v>
      </c>
      <c r="D12" t="s">
        <v>266</v>
      </c>
      <c r="E12" t="s">
        <v>265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265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265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265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265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Working_Table-2</vt:lpstr>
      <vt:lpstr>Clean_Data-2</vt:lpstr>
      <vt:lpstr>Clean_Data-1</vt:lpstr>
      <vt:lpstr>Working_Table-1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  <vt:lpstr>Working_Table12</vt:lpstr>
      <vt:lpstr>Cleaned_Data12</vt:lpstr>
      <vt:lpstr>Working_Table13</vt:lpstr>
      <vt:lpstr>Clean_Table13</vt:lpstr>
      <vt:lpstr>Working_Table14</vt:lpstr>
      <vt:lpstr>Clean_Table14</vt:lpstr>
      <vt:lpstr>Working_Table15</vt:lpstr>
      <vt:lpstr>Clean_Table15</vt:lpstr>
      <vt:lpstr>Working_Table16</vt:lpstr>
      <vt:lpstr>Clean_Table16</vt:lpstr>
      <vt:lpstr>Working_Table17</vt:lpstr>
      <vt:lpstr>Clean_Table17</vt:lpstr>
      <vt:lpstr>Clean_Table18</vt:lpstr>
      <vt:lpstr>Consolidated_Clean</vt:lpstr>
      <vt:lpstr>Consolidated_Work</vt:lpstr>
      <vt:lpstr>Consolidated_Location_Table</vt:lpstr>
      <vt:lpstr>Working_Table18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2022-11-09T11:51:22Z</dcterms:modified>
</cp:coreProperties>
</file>