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1240" yWindow="-20260" windowWidth="25460" windowHeight="17540" tabRatio="500"/>
  </bookViews>
  <sheets>
    <sheet name="swbdext_badNPs.txt" sheetId="1" r:id="rId1"/>
  </sheets>
  <definedNames>
    <definedName name="swbdext" localSheetId="0">swbdext_badNPs.txt!$A$1:$R$2137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075" i="1" l="1"/>
  <c r="I2001" i="1"/>
  <c r="E1969" i="1"/>
  <c r="I1946" i="1"/>
  <c r="I1942" i="1"/>
  <c r="I1911" i="1"/>
  <c r="I1862" i="1"/>
  <c r="E1786" i="1"/>
  <c r="I1676" i="1"/>
  <c r="I1619" i="1"/>
  <c r="I1590" i="1"/>
  <c r="I1490" i="1"/>
  <c r="D1473" i="1"/>
  <c r="I1418" i="1"/>
  <c r="E1391" i="1"/>
  <c r="I1354" i="1"/>
  <c r="E1321" i="1"/>
  <c r="E1268" i="1"/>
  <c r="B1240" i="1"/>
  <c r="I1052" i="1"/>
  <c r="E1032" i="1"/>
  <c r="I1018" i="1"/>
  <c r="D974" i="1"/>
  <c r="D774" i="1"/>
  <c r="E741" i="1"/>
  <c r="E718" i="1"/>
  <c r="I702" i="1"/>
  <c r="E628" i="1"/>
  <c r="E577" i="1"/>
  <c r="E569" i="1"/>
  <c r="E499" i="1"/>
  <c r="I475" i="1"/>
  <c r="I412" i="1"/>
  <c r="I393" i="1"/>
  <c r="E354" i="1"/>
  <c r="E286" i="1"/>
  <c r="I284" i="1"/>
  <c r="I281" i="1"/>
  <c r="I195" i="1"/>
  <c r="D114" i="1"/>
  <c r="I109" i="1"/>
  <c r="I67" i="1"/>
  <c r="D29" i="1"/>
</calcChain>
</file>

<file path=xl/connections.xml><?xml version="1.0" encoding="utf-8"?>
<connections xmlns="http://schemas.openxmlformats.org/spreadsheetml/2006/main">
  <connection id="1" name="swbdext.tab" type="6" refreshedVersion="0" background="1" saveData="1">
    <textPr fileType="mac" codePage="10000" sourceFile="Macintosh HD:Users:titlis:cogsci:projects:partitivesome:corpus:data:all:swbdext.tab" qualifier="none">
      <textFields count="18">
        <textField type="text"/>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<sst xmlns="http://schemas.openxmlformats.org/spreadsheetml/2006/main" count="23038" uniqueCount="8951">
  <si>
    <t>Item_ID</t>
  </si>
  <si>
    <t>Sentence</t>
  </si>
  <si>
    <t>Pre</t>
  </si>
  <si>
    <t>ParentString</t>
  </si>
  <si>
    <t>WordAfterAll</t>
  </si>
  <si>
    <t>Partitive</t>
  </si>
  <si>
    <t>ParentNode</t>
  </si>
  <si>
    <t>GrammFunction</t>
  </si>
  <si>
    <t>Objects</t>
  </si>
  <si>
    <t>NPNiteID</t>
  </si>
  <si>
    <t>Head</t>
  </si>
  <si>
    <t>JFQ_Head</t>
  </si>
  <si>
    <t>CndP_Head</t>
  </si>
  <si>
    <t>Information_Head_3gram</t>
  </si>
  <si>
    <t>Length_Head_3gram</t>
  </si>
  <si>
    <t>FQ_Head</t>
  </si>
  <si>
    <t>P_Head</t>
  </si>
  <si>
    <t>26:56</t>
  </si>
  <si>
    <t>i mean, we didn't have, you know, like six months --n40101d to check all of these places out.</t>
  </si>
  <si>
    <t>check</t>
  </si>
  <si>
    <t>check all of these places out</t>
  </si>
  <si>
    <t>of</t>
  </si>
  <si>
    <t>yes</t>
  </si>
  <si>
    <t>VP</t>
  </si>
  <si>
    <t>NP</t>
  </si>
  <si>
    <t>NP-OBJ</t>
  </si>
  <si>
    <t>sw2005_s18_518</t>
  </si>
  <si>
    <t>places</t>
  </si>
  <si>
    <t>41:71</t>
  </si>
  <si>
    <t>you know, is there something else we could have done --n401608, you know, in --n401623 checking out all the places that, uh, --n40164e might be available.</t>
  </si>
  <si>
    <t>out</t>
  </si>
  <si>
    <t>checking out all the places that, uh, --n40164e might be available</t>
  </si>
  <si>
    <t>the</t>
  </si>
  <si>
    <t>NP-OTHER</t>
  </si>
  <si>
    <t>sw2005_s27_526</t>
  </si>
  <si>
    <t>76:58</t>
  </si>
  <si>
    <t>i mean, she tr-, she had, she had children all across the united states</t>
  </si>
  <si>
    <t>children</t>
  </si>
  <si>
    <t>children all across the united states</t>
  </si>
  <si>
    <t>across</t>
  </si>
  <si>
    <t>no</t>
  </si>
  <si>
    <t>states</t>
  </si>
  <si>
    <t>119:4</t>
  </si>
  <si>
    <t>all the brothers and sisters got together</t>
  </si>
  <si>
    <t>NP-SBJ</t>
  </si>
  <si>
    <t>sw2005_s72_501</t>
  </si>
  <si>
    <t>sisters</t>
  </si>
  <si>
    <t>430:34</t>
  </si>
  <si>
    <t>um, you see people wearing, you know, all different attire.</t>
  </si>
  <si>
    <t>know</t>
  </si>
  <si>
    <t>wearing, you know, all different attire</t>
  </si>
  <si>
    <t>different</t>
  </si>
  <si>
    <t>attire</t>
  </si>
  <si>
    <t>441:104</t>
  </si>
  <si>
    <t>i've recently, um, tried --n400e84 to update my wardrobe, --n400e9f trying --n400eaa to put suits --n400ebd together that i can interchange, --n400edc the, jackets and the blouses and all that a lot.</t>
  </si>
  <si>
    <t>and</t>
  </si>
  <si>
    <t>the, jackets and the blouses and all that</t>
  </si>
  <si>
    <t>that</t>
  </si>
  <si>
    <t>sw2008_s31_528</t>
  </si>
  <si>
    <t>656:76</t>
  </si>
  <si>
    <t>uh, and i had been told --n400c27, you know, you wouldn't notice that it was three hours long, and all this, kind of,</t>
  </si>
  <si>
    <t>was three hours long, and all this, kind of</t>
  </si>
  <si>
    <t>this</t>
  </si>
  <si>
    <t>NP-ETC</t>
  </si>
  <si>
    <t>sw2010_s31_523</t>
  </si>
  <si>
    <t>kind</t>
  </si>
  <si>
    <t>664:20</t>
  </si>
  <si>
    <t>and, and all the critics initially said that, you know, it wouldn't go anywhere, that it was just going --n401024 to be a dud.</t>
  </si>
  <si>
    <t>S</t>
  </si>
  <si>
    <t>sw2010_s36_505</t>
  </si>
  <si>
    <t>critics</t>
  </si>
  <si>
    <t>766:37</t>
  </si>
  <si>
    <t>and whether it, whether it won all kinds of awards or whether it just was okay at the box office, i think he would have been happy.</t>
  </si>
  <si>
    <t>won</t>
  </si>
  <si>
    <t>won all kinds of awards</t>
  </si>
  <si>
    <t>kinds</t>
  </si>
  <si>
    <t>sw2010_s110_513</t>
  </si>
  <si>
    <t>811:55</t>
  </si>
  <si>
    <t>it was him, but with a you know, with the beard and all that stuff.</t>
  </si>
  <si>
    <t>the beard and all that stuff</t>
  </si>
  <si>
    <t>sw2010_s138_515</t>
  </si>
  <si>
    <t>stuff</t>
  </si>
  <si>
    <t>1007:10</t>
  </si>
  <si>
    <t>and then all of, a sudden you get your thirty a week because now, they're advertising you.</t>
  </si>
  <si>
    <t>then</t>
  </si>
  <si>
    <t>NP-ADV</t>
  </si>
  <si>
    <t>sw2012_s94_502</t>
  </si>
  <si>
    <t>sudden</t>
  </si>
  <si>
    <t>1099:54</t>
  </si>
  <si>
    <t>and which --n4077fc isn't of, always the case in all cultures,</t>
  </si>
  <si>
    <t>in</t>
  </si>
  <si>
    <t>in all cultures</t>
  </si>
  <si>
    <t>cultures</t>
  </si>
  <si>
    <t>PP</t>
  </si>
  <si>
    <t>sw2012_s154_517</t>
  </si>
  <si>
    <t>1170:17</t>
  </si>
  <si>
    <t>or you hear somebody all ready starting, reading off a list of stuff that they've read --n400a08 probably a thousand times that day already.</t>
  </si>
  <si>
    <t>somebody</t>
  </si>
  <si>
    <t>somebody all ready starting, reading off a list of stuff that they've read --n400a08 probably a thousand times that day already</t>
  </si>
  <si>
    <t>ready</t>
  </si>
  <si>
    <t>list</t>
  </si>
  <si>
    <t>1189:45</t>
  </si>
  <si>
    <t>what i would love --n401258 to see --n401267 done to stop all of this,</t>
  </si>
  <si>
    <t>stop</t>
  </si>
  <si>
    <t>stop all of this</t>
  </si>
  <si>
    <t>sw2015_s33_518</t>
  </si>
  <si>
    <t>1205:16</t>
  </si>
  <si>
    <t>but i still get all of those calls</t>
  </si>
  <si>
    <t>get</t>
  </si>
  <si>
    <t>get all of those calls</t>
  </si>
  <si>
    <t>sw2015_s44_504</t>
  </si>
  <si>
    <t>calls</t>
  </si>
  <si>
    <t>1566:61</t>
  </si>
  <si>
    <t>but we don't want --n403eec to miss any of those p t a --s and, you know, all of that.</t>
  </si>
  <si>
    <t>any of those p t a --s and, you know, all of that</t>
  </si>
  <si>
    <t>sw2018_s145_508</t>
  </si>
  <si>
    <t>1680:23</t>
  </si>
  <si>
    <t>i, uh, listen to it all the time in, in my car,</t>
  </si>
  <si>
    <t>it</t>
  </si>
  <si>
    <t>listen to it all the time in, in my car</t>
  </si>
  <si>
    <t>NP-TMP</t>
  </si>
  <si>
    <t>sw2020_s6_506</t>
  </si>
  <si>
    <t>time</t>
  </si>
  <si>
    <t>1773:51</t>
  </si>
  <si>
    <t>and, uh, she thinks it --n40283a's pretty funny how often i know all of the words to songs that she's listening to --n402889 --n402890,</t>
  </si>
  <si>
    <t>know all of the words to songs that she's listening to --n402889 --n402890</t>
  </si>
  <si>
    <t>sw2020_s65_516</t>
  </si>
  <si>
    <t>words</t>
  </si>
  <si>
    <t>1946:123</t>
  </si>
  <si>
    <t>i mean, i like, you know, things like --n4068bf to hear, you know, what they call --n4068ea world music. which --n406901 is, you know, using all these natural forms of music</t>
  </si>
  <si>
    <t>using</t>
  </si>
  <si>
    <t>using all these natural forms of music</t>
  </si>
  <si>
    <t>these</t>
  </si>
  <si>
    <t>sw2020_s175_546</t>
  </si>
  <si>
    <t>forms</t>
  </si>
  <si>
    <t>2067:41</t>
  </si>
  <si>
    <t>and i made a lotus spreadsheet and went through the year --n400249 using all of our, our checkbook --n40026c to figure out what we spent --n40028b each time and whether we were over or under for each month</t>
  </si>
  <si>
    <t>using all of our, our checkbook --n40026c to figure out what we spent --n40028b each time and whether we were over or under for each month</t>
  </si>
  <si>
    <t>sw2022_s7_511</t>
  </si>
  <si>
    <t>our</t>
  </si>
  <si>
    <t>2085:14</t>
  </si>
  <si>
    <t>what do you all do --n400b65.</t>
  </si>
  <si>
    <t>you</t>
  </si>
  <si>
    <t>you all</t>
  </si>
  <si>
    <t>do</t>
  </si>
  <si>
    <t>NP-IOBJ</t>
  </si>
  <si>
    <t>sw2022_s17_503</t>
  </si>
  <si>
    <t>2127:55</t>
  </si>
  <si>
    <t>we've taken that this year, and said we're going --n40244e to pay off all of our credit cards</t>
  </si>
  <si>
    <t>off</t>
  </si>
  <si>
    <t>pay off all of our credit cards</t>
  </si>
  <si>
    <t>sw2022_s49_518</t>
  </si>
  <si>
    <t>cards</t>
  </si>
  <si>
    <t>2154:14</t>
  </si>
  <si>
    <t>what are you all trying --n402b72 to do --n402b81 long term.</t>
  </si>
  <si>
    <t>trying</t>
  </si>
  <si>
    <t>NP-SBJ-N402B72</t>
  </si>
  <si>
    <t>sw2022_s62_503</t>
  </si>
  <si>
    <t>2158:73</t>
  </si>
  <si>
    <t>he ha-, you know, his retirement plan and then to coda and stuff like that, that's all we,</t>
  </si>
  <si>
    <t>'s</t>
  </si>
  <si>
    <t>'s all we</t>
  </si>
  <si>
    <t>NP-PRD</t>
  </si>
  <si>
    <t>sw2022_s65_523</t>
  </si>
  <si>
    <t>we</t>
  </si>
  <si>
    <t>2236:13</t>
  </si>
  <si>
    <t>that's about all for mine.</t>
  </si>
  <si>
    <t>about</t>
  </si>
  <si>
    <t>'s about all for mine</t>
  </si>
  <si>
    <t>for</t>
  </si>
  <si>
    <t>sw2022_s121_504</t>
  </si>
  <si>
    <t>2265:43</t>
  </si>
  <si>
    <t>and i, i really enjoyed, you know, all the little things --n40084c that you find --n40085f out about texas.</t>
  </si>
  <si>
    <t>enjoyed, you know, all the little things --n40084c that you find --n40085f out about texas</t>
  </si>
  <si>
    <t>sw2024_s13_513</t>
  </si>
  <si>
    <t>things</t>
  </si>
  <si>
    <t>2323:25</t>
  </si>
  <si>
    <t>and as you probably well know, all of us are our own customer.</t>
  </si>
  <si>
    <t>sw2024_s52_507</t>
  </si>
  <si>
    <t>us</t>
  </si>
  <si>
    <t>2328:217</t>
  </si>
  <si>
    <t>um, every now and then i'm loaned --n402668 a tape i can stick --n402687 in the, uh, in the car cassette set on the way home to make the drive more enjoyable, talking about, uh, better outlooks on things and the philosophy of, of pat hagerty and these kind of, uh, mind stimulating philosophy type. which --n40276a all, you know, betters yourself.</t>
  </si>
  <si>
    <t>,</t>
  </si>
  <si>
    <t>sw2024_s55_562</t>
  </si>
  <si>
    <t>2361:28</t>
  </si>
  <si>
    <t>um, our supervisor, uh, subtly bought all of us a book called what every supervisor should know --n403583. by a man, man named doctor bittel, b i t t e l</t>
  </si>
  <si>
    <t>bought</t>
  </si>
  <si>
    <t>bought all of us a book called what every supervisor should know --n403583. by a man, man named doctor bittel, b i t t e l</t>
  </si>
  <si>
    <t>sw2024_s74_506</t>
  </si>
  <si>
    <t>2409:20</t>
  </si>
  <si>
    <t>and, and all that kind of rolls in together there,</t>
  </si>
  <si>
    <t>sw2024_s106_505</t>
  </si>
  <si>
    <t>2472:33</t>
  </si>
  <si>
    <t>and we have a lot of government folks come in all the time</t>
  </si>
  <si>
    <t>come in all the time</t>
  </si>
  <si>
    <t>sw2027_s29_510</t>
  </si>
  <si>
    <t>2520:16</t>
  </si>
  <si>
    <t>and it went up all the way to the head of facilities, complaining that we were wearing shorts.</t>
  </si>
  <si>
    <t>up</t>
  </si>
  <si>
    <t>up all the way to the head of facilities</t>
  </si>
  <si>
    <t>sw2027_s64_505</t>
  </si>
  <si>
    <t>way</t>
  </si>
  <si>
    <t>2539:23</t>
  </si>
  <si>
    <t>and you can call them culottes all you want --n40318d</t>
  </si>
  <si>
    <t>culottes</t>
  </si>
  <si>
    <t>call them culottes all you want --n40318d</t>
  </si>
  <si>
    <t>sw2027_s76_507</t>
  </si>
  <si>
    <t>2541:11</t>
  </si>
  <si>
    <t>that's all they were --n40326e.</t>
  </si>
  <si>
    <t>'s all they were --n40326e</t>
  </si>
  <si>
    <t>sw2027_s78_503</t>
  </si>
  <si>
    <t>they</t>
  </si>
  <si>
    <t>2626:75</t>
  </si>
  <si>
    <t>when i was looking at her materials --n405216 when she first started, you know, --n40523d she had her benefits package and all that kind of stuff.</t>
  </si>
  <si>
    <t>her benefits package and all that kind of stuff</t>
  </si>
  <si>
    <t>sw2027_s134_523</t>
  </si>
  <si>
    <t>2913:78</t>
  </si>
  <si>
    <t>it's amazing to me because i have only lived in dallas for three years, and i can not believe that the wind blows all the time.</t>
  </si>
  <si>
    <t>blows</t>
  </si>
  <si>
    <t>blows all the time</t>
  </si>
  <si>
    <t>sw2028_s75_525</t>
  </si>
  <si>
    <t>3146:40</t>
  </si>
  <si>
    <t>and, and, yeah, i take care of all the air modeling, specifically for the dallas area.</t>
  </si>
  <si>
    <t>of all the air modeling, specifically for the dallas area</t>
  </si>
  <si>
    <t>sw2028_s214_510</t>
  </si>
  <si>
    <t>modeling</t>
  </si>
  <si>
    <t>3147:49</t>
  </si>
  <si>
    <t>what we do --n406935, we have a weather station, that we get all of this information, you know, temperature, wind speed, wind direction --n4069a0,</t>
  </si>
  <si>
    <t>get all of this information, you know, temperature, wind speed, wind direction --n4069a0</t>
  </si>
  <si>
    <t>sw2028_s215_516</t>
  </si>
  <si>
    <t>information</t>
  </si>
  <si>
    <t>3266:27</t>
  </si>
  <si>
    <t>it's like brash metal, which all they do --n401c38 is like, they have this guitar and they just bang at the guitar --n401c7b,</t>
  </si>
  <si>
    <t>which</t>
  </si>
  <si>
    <t>which all they do --n401c38 is like, they have this guitar and they just bang at the guitar --n401c7b</t>
  </si>
  <si>
    <t>SBAR</t>
  </si>
  <si>
    <t>sw2032_s72_509</t>
  </si>
  <si>
    <t>3287:75</t>
  </si>
  <si>
    <t>and what you do --n40223b is, you also try --n40225a to get up on stage and jump down on top of all these other people.</t>
  </si>
  <si>
    <t>of all these other people</t>
  </si>
  <si>
    <t>sw2032_s85_527</t>
  </si>
  <si>
    <t>people</t>
  </si>
  <si>
    <t>3422:19</t>
  </si>
  <si>
    <t>and now you're singing all this stuff that, --n40493b doesn't matter what you, what you sing --n404966 or what you record --n40497d,</t>
  </si>
  <si>
    <t>singing</t>
  </si>
  <si>
    <t>singing all this stuff that, --n40493b doesn't matter what you, what you sing --n404966 or what you record --n40497d</t>
  </si>
  <si>
    <t>sw2032_s176_505</t>
  </si>
  <si>
    <t>3547:98</t>
  </si>
  <si>
    <t>the, the eighties are called --n406ca2, like the progressive years, or the, or, you know, like the technology years, because of all the computers and stuff.</t>
  </si>
  <si>
    <t>because of all the computers and stuff</t>
  </si>
  <si>
    <t>PP-PRP</t>
  </si>
  <si>
    <t>sw2032_s257_526</t>
  </si>
  <si>
    <t>computers</t>
  </si>
  <si>
    <t>3660:10</t>
  </si>
  <si>
    <t>have you all been able --n40006d to do much as a family these days.</t>
  </si>
  <si>
    <t>been</t>
  </si>
  <si>
    <t>NP-SBJ-N40006D</t>
  </si>
  <si>
    <t>sw2035_s3_501</t>
  </si>
  <si>
    <t>3664:10</t>
  </si>
  <si>
    <t>have you all been able --n40016d to do much as, uh, as a full family these days, all of you.</t>
  </si>
  <si>
    <t>NP-SBJ-N40016D</t>
  </si>
  <si>
    <t>sw2035_s5_501</t>
  </si>
  <si>
    <t>3664:70</t>
  </si>
  <si>
    <t>days</t>
  </si>
  <si>
    <t>do much as, uh, as a full family these days, all of you</t>
  </si>
  <si>
    <t>NP-TPC</t>
  </si>
  <si>
    <t>sw2035_s5_520</t>
  </si>
  <si>
    <t>3667:70</t>
  </si>
  <si>
    <t>we've, uh, been, um, we've gone other, you know, all kinds of places,</t>
  </si>
  <si>
    <t>gone other, you know, all kinds of places</t>
  </si>
  <si>
    <t>NP-DIR</t>
  </si>
  <si>
    <t>sw2035_s7_522</t>
  </si>
  <si>
    <t>3702:18</t>
  </si>
  <si>
    <t>and, we just do all kinds of fun things like that</t>
  </si>
  <si>
    <t>do all kinds of fun things like that</t>
  </si>
  <si>
    <t>sw2035_s30_504</t>
  </si>
  <si>
    <t>3839:54</t>
  </si>
  <si>
    <t>and it's like, during the week, it's like five dollars admission per child, all day.</t>
  </si>
  <si>
    <t>child</t>
  </si>
  <si>
    <t>'s like five dollars admission per child, all day</t>
  </si>
  <si>
    <t>day</t>
  </si>
  <si>
    <t>sw2035_s121_515</t>
  </si>
  <si>
    <t>3858:9</t>
  </si>
  <si>
    <t>and then all the, the, the rides are free.</t>
  </si>
  <si>
    <t>sw2035_s134_502</t>
  </si>
  <si>
    <t>rides</t>
  </si>
  <si>
    <t>3859:29</t>
  </si>
  <si>
    <t>you know, of course, they have all the little video games and, you know, those little quarter rides, you know, --n40481e to, and stuff like that</t>
  </si>
  <si>
    <t>have</t>
  </si>
  <si>
    <t>have all the little video games and, you know, those little quarter rides, you know, --n40481e to, and stuff like that</t>
  </si>
  <si>
    <t>sw2035_s135_509</t>
  </si>
  <si>
    <t>games</t>
  </si>
  <si>
    <t>3978:48</t>
  </si>
  <si>
    <t>as a matter of fact, uh, turner broadcasting, has been uh, broadcasting all of the james bond movies, every night this week,</t>
  </si>
  <si>
    <t>broadcasting</t>
  </si>
  <si>
    <t>broadcasting all of the james bond movies, every night this week</t>
  </si>
  <si>
    <t>sw2039_s45_512</t>
  </si>
  <si>
    <t>movies</t>
  </si>
  <si>
    <t>4058:54</t>
  </si>
  <si>
    <t>the interior minister of, in england, with the permanent secretary, and bureaucracy and all that.</t>
  </si>
  <si>
    <t>the permanent secretary, and bureaucracy and all that</t>
  </si>
  <si>
    <t>sw2039_s91_510</t>
  </si>
  <si>
    <t>4095:37</t>
  </si>
  <si>
    <t>i read about two or three novels a week, in addition to all the technical stuff.</t>
  </si>
  <si>
    <t>to</t>
  </si>
  <si>
    <t>about two or three novels a week, in addition to all the technical stuff</t>
  </si>
  <si>
    <t>sw2039_s114_503</t>
  </si>
  <si>
    <t>4125:31</t>
  </si>
  <si>
    <t>i think that's something we all ca-,</t>
  </si>
  <si>
    <t>we all</t>
  </si>
  <si>
    <t>ca-</t>
  </si>
  <si>
    <t>sw2039_s134_512</t>
  </si>
  <si>
    <t>4348:42</t>
  </si>
  <si>
    <t>i, i can't get out to dance all the time</t>
  </si>
  <si>
    <t>dance</t>
  </si>
  <si>
    <t>dance all the time</t>
  </si>
  <si>
    <t>sw2041_s63_514</t>
  </si>
  <si>
    <t>4380:7</t>
  </si>
  <si>
    <t>and all you do --n4029f1 is follow along and enjoy yourself.</t>
  </si>
  <si>
    <t>sw2041_s84_501</t>
  </si>
  <si>
    <t>4447:8</t>
  </si>
  <si>
    <t>for all i know --n4040ac aerobics started out here.</t>
  </si>
  <si>
    <t>for all i know --n4040ac</t>
  </si>
  <si>
    <t>sw2041_s127_502</t>
  </si>
  <si>
    <t>i</t>
  </si>
  <si>
    <t>4488:30</t>
  </si>
  <si>
    <t>it says ever-, all sorts of factors go into health and there's no reason to talk about one rather than another --n405470, so that they, they combined them all together.</t>
  </si>
  <si>
    <t>ever-</t>
  </si>
  <si>
    <t>ever-, all sorts of factors go into health</t>
  </si>
  <si>
    <t>sorts</t>
  </si>
  <si>
    <t>sw2041_s156_511</t>
  </si>
  <si>
    <t>4545:25</t>
  </si>
  <si>
    <t>and, i guess because they spend all day in back of their desks.</t>
  </si>
  <si>
    <t>spend</t>
  </si>
  <si>
    <t>spend all day in back of their desks</t>
  </si>
  <si>
    <t>sw2041_s197_508</t>
  </si>
  <si>
    <t>4665:42</t>
  </si>
  <si>
    <t>you get, uh, an influx of a lot of people from all over the country,</t>
  </si>
  <si>
    <t>from</t>
  </si>
  <si>
    <t>from all over the country</t>
  </si>
  <si>
    <t>over</t>
  </si>
  <si>
    <t>country</t>
  </si>
  <si>
    <t>4729:48</t>
  </si>
  <si>
    <t>but, um, just as far as watching the news and reading the papers and all that, it sounds like the crimes in the cities are really getting bad.</t>
  </si>
  <si>
    <t>watching the news and reading the papers and all that</t>
  </si>
  <si>
    <t>sw2051_s21_512</t>
  </si>
  <si>
    <t>4737:30</t>
  </si>
  <si>
    <t>but they had mortars and machine guns, tanks and all that.</t>
  </si>
  <si>
    <t>mortars and machine guns, tanks and all that</t>
  </si>
  <si>
    <t>sw2051_s26_503</t>
  </si>
  <si>
    <t>4913:12</t>
  </si>
  <si>
    <t>and they work all day,</t>
  </si>
  <si>
    <t>work</t>
  </si>
  <si>
    <t>work all day</t>
  </si>
  <si>
    <t>sw2051_s134_503</t>
  </si>
  <si>
    <t>4944:33</t>
  </si>
  <si>
    <t>you know, and they flipping me the finger and all that</t>
  </si>
  <si>
    <t>flipping me the finger and all that</t>
  </si>
  <si>
    <t>sw2051_s153_510</t>
  </si>
  <si>
    <t>5081:26</t>
  </si>
  <si>
    <t>i'm still trying --n400f54 to get all the d m c colors.</t>
  </si>
  <si>
    <t>get all the d m c colors</t>
  </si>
  <si>
    <t>sw2053_s36_509</t>
  </si>
  <si>
    <t>colors</t>
  </si>
  <si>
    <t>5085:35</t>
  </si>
  <si>
    <t>i've got the kits to put them all in --n401069.</t>
  </si>
  <si>
    <t>them</t>
  </si>
  <si>
    <t>them all</t>
  </si>
  <si>
    <t>sw2053_s39_512</t>
  </si>
  <si>
    <t xml:space="preserve">X </t>
  </si>
  <si>
    <t>5086:19</t>
  </si>
  <si>
    <t>i don't have them all yet certainly.</t>
  </si>
  <si>
    <t>yet</t>
  </si>
  <si>
    <t>sw2053_s40_504</t>
  </si>
  <si>
    <t>5128:13</t>
  </si>
  <si>
    <t>i just love all the different colors.</t>
  </si>
  <si>
    <t>love</t>
  </si>
  <si>
    <t>love all the different colors</t>
  </si>
  <si>
    <t>sw2053_s69_504</t>
  </si>
  <si>
    <t>5341:8</t>
  </si>
  <si>
    <t>they all were, were tapped --n400b16 into c n n.</t>
  </si>
  <si>
    <t>they all</t>
  </si>
  <si>
    <t>NP-SBJ-N400B16</t>
  </si>
  <si>
    <t>sw2060_s24_501</t>
  </si>
  <si>
    <t>5354:6</t>
  </si>
  <si>
    <t>and all this week they have been having this, uh, a discussion about that is why, uh, why c n n was</t>
  </si>
  <si>
    <t>sw2060_s31_501</t>
  </si>
  <si>
    <t>week</t>
  </si>
  <si>
    <t>5645:17</t>
  </si>
  <si>
    <t>all, all you have --n401514 is like towns built around universities.</t>
  </si>
  <si>
    <t>all</t>
  </si>
  <si>
    <t>sw2061_s76_505</t>
  </si>
  <si>
    <t>5863:16</t>
  </si>
  <si>
    <t>all, all the major companies get into a, a boating race,</t>
  </si>
  <si>
    <t>sw2061_s211_505</t>
  </si>
  <si>
    <t>companies</t>
  </si>
  <si>
    <t>5927:7</t>
  </si>
  <si>
    <t>like all these people are just standing, sitting around, just going, you know, like what shall we do --n4067e2.</t>
  </si>
  <si>
    <t>like</t>
  </si>
  <si>
    <t>sw2061_s251_502</t>
  </si>
  <si>
    <t>6058:78</t>
  </si>
  <si>
    <t>but what they do --n40908d is, what they did --n4090a8, i don't know, is buy all the parts that i b m would throw --n4090f7 away. and build an i b m p c with all the parts that i b m would throw --n40914e away.</t>
  </si>
  <si>
    <t>buy</t>
  </si>
  <si>
    <t>buy all the parts that i b m would throw --n4090f7 away</t>
  </si>
  <si>
    <t>sw2061_s334_529</t>
  </si>
  <si>
    <t>parts</t>
  </si>
  <si>
    <t>6058:133</t>
  </si>
  <si>
    <t>with</t>
  </si>
  <si>
    <t>with all the parts that i b m would throw --n40914e away</t>
  </si>
  <si>
    <t>sw2061_s334_542</t>
  </si>
  <si>
    <t>6083:23</t>
  </si>
  <si>
    <t>they buy all, all the things that i b m throws --n4098af away</t>
  </si>
  <si>
    <t>buy all, all the things that i b m throws --n4098af away</t>
  </si>
  <si>
    <t>sw2061_s349_507</t>
  </si>
  <si>
    <t>6104:47</t>
  </si>
  <si>
    <t>and then when you tried --n40a0ba to erase and correct, you know, all the errors in your voice --n40a0f9, it takes up all your memory.</t>
  </si>
  <si>
    <t>erase and correct, you know, all the errors in your voice --n40a0f9</t>
  </si>
  <si>
    <t>sw2061_s364_515</t>
  </si>
  <si>
    <t>errors</t>
  </si>
  <si>
    <t>6104:76</t>
  </si>
  <si>
    <t>takes up all your memory</t>
  </si>
  <si>
    <t>your</t>
  </si>
  <si>
    <t>sw2061_s364_523</t>
  </si>
  <si>
    <t>memory</t>
  </si>
  <si>
    <t>6310:88</t>
  </si>
  <si>
    <t>they work up this whole big, you know, proposal, profile --n403a74 for you, that, ev-, all the things that you need --n403abf to work on --n403ad2 and you need --n403ae5 to do --n403af4.</t>
  </si>
  <si>
    <t>ev-</t>
  </si>
  <si>
    <t>work up this whole big, you know, proposal, profile --n403a74 for you, that, ev-, all the things that you need --n403abf to work on --n403ad2 and you need --n403ae5 to do --n403af4</t>
  </si>
  <si>
    <t>NP-N403A74</t>
  </si>
  <si>
    <t>sw2062_s83_526</t>
  </si>
  <si>
    <t>6342:5</t>
  </si>
  <si>
    <t>all this is going --n405052 to do --n405061 is give you a little spending money while you're there.</t>
  </si>
  <si>
    <t>sw2062_s108_501</t>
  </si>
  <si>
    <t>6353:22</t>
  </si>
  <si>
    <t>she said, now, do you all want him to go to a, a state college or a private college.</t>
  </si>
  <si>
    <t>want</t>
  </si>
  <si>
    <t>sw2062_s114_505</t>
  </si>
  <si>
    <t>6516:38</t>
  </si>
  <si>
    <t>and we, sure, our country, all countries sure need help</t>
  </si>
  <si>
    <t>countries</t>
  </si>
  <si>
    <t>sw2065_s10_512</t>
  </si>
  <si>
    <t>6558:50</t>
  </si>
  <si>
    <t>i, guess i was of age when the peace corps came in, and all that --n401774.</t>
  </si>
  <si>
    <t>came in, and all that --n401774</t>
  </si>
  <si>
    <t>sw2065_s35_516</t>
  </si>
  <si>
    <t>6591:122</t>
  </si>
  <si>
    <t>but it --n402021 might be interesting to see what --n402044 would happen if you took kids at a, and then took then to another country instead of having being exposed --n4020a3 to all the drugs and violence and sex and everything here, and take them to some other country that --n4020fa had different moral values, like saudi arabia where they couldn't drink --n402135.</t>
  </si>
  <si>
    <t>to all the drugs and violence and sex and everything here</t>
  </si>
  <si>
    <t>sw2065_s55_544</t>
  </si>
  <si>
    <t>everything</t>
  </si>
  <si>
    <t>6689:73</t>
  </si>
  <si>
    <t>i think it might build jobs for people, you know, that --n40465c were administrating and running and training and coordinating and all that,</t>
  </si>
  <si>
    <t>administrating and running and training and coordinating and all that</t>
  </si>
  <si>
    <t>sw2065_s117_523</t>
  </si>
  <si>
    <t>6724:13</t>
  </si>
  <si>
    <t>they could send all the people over to, uh, you know, one particular part of town or one particular project, that somebody had paid somebody to, you know, get supported --n405390 --n405397,</t>
  </si>
  <si>
    <t>send</t>
  </si>
  <si>
    <t>send all the people over to, uh, you know, one particular part of town or one particular project, that somebody had paid somebody to, you know, get supported --n405390 --n405397</t>
  </si>
  <si>
    <t>sw2065_s138_504</t>
  </si>
  <si>
    <t>6783:57</t>
  </si>
  <si>
    <t>they wanted --n4070c6 to start like a club for the teenagers, instead of, they said, all these gangs kids could join --n407125 to belong.</t>
  </si>
  <si>
    <t>said</t>
  </si>
  <si>
    <t>instead of, they said, all these gangs</t>
  </si>
  <si>
    <t>sw2065_s177_518</t>
  </si>
  <si>
    <t>gangs</t>
  </si>
  <si>
    <t>6819:87</t>
  </si>
  <si>
    <t>if you want --n407e61 to go to school outside the country, and many salvadorians did, they'd go to school in cornell, iowa, of all places,</t>
  </si>
  <si>
    <t>of all places</t>
  </si>
  <si>
    <t>sw2065_s198_528</t>
  </si>
  <si>
    <t>6829:14</t>
  </si>
  <si>
    <t>and they had all kinds of, uh, things they could go into --n40834d, agricultural, and you know, really good stuff,</t>
  </si>
  <si>
    <t>had</t>
  </si>
  <si>
    <t>had all kinds of, uh, things they could go into --n40834d, agricultural, and you know, really good stuff</t>
  </si>
  <si>
    <t>sw2065_s204_503</t>
  </si>
  <si>
    <t>6852:43</t>
  </si>
  <si>
    <t>and they have, --n408dac to be taught --n408dbf the language and customs and all those kinds of things,</t>
  </si>
  <si>
    <t>the language and customs and all those kinds of things</t>
  </si>
  <si>
    <t>those</t>
  </si>
  <si>
    <t>sw2065_s220_509</t>
  </si>
  <si>
    <t>7143:140</t>
  </si>
  <si>
    <t>and, uh, i've been involved in making, uh, hat stands and, uh, rag dolls and, uh, different type hats with, uh, flowers and roses, you know, and, uh, that kind of thing, straw hats and, all that kind of stuff.</t>
  </si>
  <si>
    <t>hat stands and, uh, rag dolls and, uh, different type hats with, uh, flowers and roses, you know, and, uh, that kind of thing, straw hats and, all that kind of stuff</t>
  </si>
  <si>
    <t>sw2072_s5_511</t>
  </si>
  <si>
    <t>7309:15</t>
  </si>
  <si>
    <t>well, we're all skinny farts</t>
  </si>
  <si>
    <t>'re</t>
  </si>
  <si>
    <t>'re all skinny farts</t>
  </si>
  <si>
    <t>skinny</t>
  </si>
  <si>
    <t>sw2072_s118_504</t>
  </si>
  <si>
    <t>farts</t>
  </si>
  <si>
    <t>7337:25</t>
  </si>
  <si>
    <t>well, uh, uh, smoking and all that stuff.</t>
  </si>
  <si>
    <t>smoking and all that stuff</t>
  </si>
  <si>
    <t>sw2072_s135_504</t>
  </si>
  <si>
    <t>7340:3</t>
  </si>
  <si>
    <t>all that hoedown stuff.</t>
  </si>
  <si>
    <t>sw2072_s137_500</t>
  </si>
  <si>
    <t>7451:57</t>
  </si>
  <si>
    <t>since there's so many issues, this one person can believe a lot of different ways on, all of them</t>
  </si>
  <si>
    <t>on</t>
  </si>
  <si>
    <t>on, all of them</t>
  </si>
  <si>
    <t>PP-LOC</t>
  </si>
  <si>
    <t>sw2073_s13_515</t>
  </si>
  <si>
    <t>7793:25</t>
  </si>
  <si>
    <t>and we had made a list of all these, uh, baseball teams and the cities that they were from --n400d16, mumblex</t>
  </si>
  <si>
    <t>of all these, uh, baseball teams and the cities that they were from --n400d16, mumblex</t>
  </si>
  <si>
    <t>sw2078_s31_507</t>
  </si>
  <si>
    <t>teams</t>
  </si>
  <si>
    <t>7857:13</t>
  </si>
  <si>
    <t>have you seen all those pictures that they're going --n401f5d to put --n401f6c out there.</t>
  </si>
  <si>
    <t>seen</t>
  </si>
  <si>
    <t>seen all those pictures that they're going --n401f5d to put --n401f6c out there</t>
  </si>
  <si>
    <t>sw2078_s74_503</t>
  </si>
  <si>
    <t>pictures</t>
  </si>
  <si>
    <t>8042:7</t>
  </si>
  <si>
    <t>and all i do --n40519f is --n4051aa teach reading all day long,</t>
  </si>
  <si>
    <t>sw2078_s184_501</t>
  </si>
  <si>
    <t>8042:37</t>
  </si>
  <si>
    <t>reading</t>
  </si>
  <si>
    <t>teach reading all day long</t>
  </si>
  <si>
    <t>sw2078_s184_515</t>
  </si>
  <si>
    <t>8135:37</t>
  </si>
  <si>
    <t>and, uh, and she was telling me all her problems, you know,</t>
  </si>
  <si>
    <t>me</t>
  </si>
  <si>
    <t>telling me all her problems, you know</t>
  </si>
  <si>
    <t>her</t>
  </si>
  <si>
    <t>sw2078_s240_510</t>
  </si>
  <si>
    <t>problems</t>
  </si>
  <si>
    <t>8140:43</t>
  </si>
  <si>
    <t>did she, did she, did you all not talk about the topic at all.</t>
  </si>
  <si>
    <t>not</t>
  </si>
  <si>
    <t>sw2078_s242_512</t>
  </si>
  <si>
    <t>8158:13</t>
  </si>
  <si>
    <t>because we go all the time,</t>
  </si>
  <si>
    <t>go</t>
  </si>
  <si>
    <t>go all the time</t>
  </si>
  <si>
    <t>sw2078_s254_504</t>
  </si>
  <si>
    <t>8176:56</t>
  </si>
  <si>
    <t>and he, he said he didn't think it should have gotten all those awards,</t>
  </si>
  <si>
    <t>gotten</t>
  </si>
  <si>
    <t>gotten all those awards</t>
  </si>
  <si>
    <t>sw2078_s266_519</t>
  </si>
  <si>
    <t>awards</t>
  </si>
  <si>
    <t>8211:20</t>
  </si>
  <si>
    <t>they want --n408082 to see all the horror movies.</t>
  </si>
  <si>
    <t>see</t>
  </si>
  <si>
    <t>see all the horror movies</t>
  </si>
  <si>
    <t>sw2078_s287_507</t>
  </si>
  <si>
    <t>8279:21</t>
  </si>
  <si>
    <t>oh, my mom and dad read all the time.</t>
  </si>
  <si>
    <t>read</t>
  </si>
  <si>
    <t>read all the time</t>
  </si>
  <si>
    <t>sw2078_s327_504</t>
  </si>
  <si>
    <t>8365:35</t>
  </si>
  <si>
    <t>and price-wise, it was great because he did it all himself, you know,</t>
  </si>
  <si>
    <t>it all</t>
  </si>
  <si>
    <t>himself</t>
  </si>
  <si>
    <t>8438:51</t>
  </si>
  <si>
    <t>so that's kind of, we just got with him and told him what all we wanted --n402b33,</t>
  </si>
  <si>
    <t>what</t>
  </si>
  <si>
    <t>what all</t>
  </si>
  <si>
    <t>WHNP-N402B33</t>
  </si>
  <si>
    <t>sw2079_s80_517</t>
  </si>
  <si>
    <t>8477:32</t>
  </si>
  <si>
    <t>if you're happy with it, that's all that --n40393c counts.</t>
  </si>
  <si>
    <t>'s all that --n40393c counts</t>
  </si>
  <si>
    <t>sw2079_s105_510</t>
  </si>
  <si>
    <t>8482:10</t>
  </si>
  <si>
    <t>that's all,</t>
  </si>
  <si>
    <t>'s all</t>
  </si>
  <si>
    <t>sw2079_s108_503</t>
  </si>
  <si>
    <t>8554:6</t>
  </si>
  <si>
    <t>so all the money comes from home.</t>
  </si>
  <si>
    <t>so</t>
  </si>
  <si>
    <t>sw2092_s31_501</t>
  </si>
  <si>
    <t>money</t>
  </si>
  <si>
    <t>8566:25</t>
  </si>
  <si>
    <t>i, i get all my money out of the teller.</t>
  </si>
  <si>
    <t>get all my money out of the teller</t>
  </si>
  <si>
    <t>my</t>
  </si>
  <si>
    <t>sw2092_s38_508</t>
  </si>
  <si>
    <t>8669:56</t>
  </si>
  <si>
    <t>you know, anywhere from, um, local area networks, metropolitan area networks, you know, all that,</t>
  </si>
  <si>
    <t>local area networks, metropolitan area networks, you know, all that</t>
  </si>
  <si>
    <t>sw2092_s99_508</t>
  </si>
  <si>
    <t>8716:71</t>
  </si>
  <si>
    <t>we've got a, several credit cards that sometimes, um, instead of --n404672 paying --n40467d them all off every month maybe you have --n4046a4 to slip some and you pay part of it this month and part of it next month especially around christmas time.</t>
  </si>
  <si>
    <t>sw2092_s129_520</t>
  </si>
  <si>
    <t>month</t>
  </si>
  <si>
    <t>8766:12</t>
  </si>
  <si>
    <t>and you spend all this money on all these people,</t>
  </si>
  <si>
    <t>spend all this money on all these people</t>
  </si>
  <si>
    <t>sw2092_s161_503</t>
  </si>
  <si>
    <t>8766:22</t>
  </si>
  <si>
    <t>on all these people</t>
  </si>
  <si>
    <t>sw2092_s161_505</t>
  </si>
  <si>
    <t>8957:61</t>
  </si>
  <si>
    <t>first thing that --n402a2c comes to mind is some kind of chain stitch because she starts and goes all the way across, you know, back and forth until she winds up with this big piece of, of afghan.</t>
  </si>
  <si>
    <t>goes</t>
  </si>
  <si>
    <t>goes all the way across, you know, back and forth until she winds up with this big piece of, of afghan</t>
  </si>
  <si>
    <t>sw2093_s67_522</t>
  </si>
  <si>
    <t>8981:16</t>
  </si>
  <si>
    <t>we get disconnected --n403242 all the time.</t>
  </si>
  <si>
    <t>disconnected --n403242 all the time</t>
  </si>
  <si>
    <t>sw2093_s82_505</t>
  </si>
  <si>
    <t>8987:16</t>
  </si>
  <si>
    <t>i've got kids all over the united states</t>
  </si>
  <si>
    <t>kids</t>
  </si>
  <si>
    <t>got kids all over the united states</t>
  </si>
  <si>
    <t>9009:154</t>
  </si>
  <si>
    <t>but i, i've got, s-, i've put them, i chop them up and put them in jars and usually give them away because i, there is no way that i can eat all of those --n403ad2</t>
  </si>
  <si>
    <t>eat</t>
  </si>
  <si>
    <t>eat all of those --n403ad2</t>
  </si>
  <si>
    <t>sw2093_s101_554</t>
  </si>
  <si>
    <t>9029:15</t>
  </si>
  <si>
    <t>it seems like all i got --n404576 was,</t>
  </si>
  <si>
    <t>like all i got --n404576 was</t>
  </si>
  <si>
    <t>sw2093_s117_505</t>
  </si>
  <si>
    <t>9034:33</t>
  </si>
  <si>
    <t>seems like these all, they all went to, uh, to leaf,</t>
  </si>
  <si>
    <t>sw2093_s120_511</t>
  </si>
  <si>
    <t>9099:32</t>
  </si>
  <si>
    <t>they say in the paper nitrous oxides and ozone and all that.</t>
  </si>
  <si>
    <t>nitrous oxides and ozone and all that</t>
  </si>
  <si>
    <t>sw2094_s5_506</t>
  </si>
  <si>
    <t>9177:68</t>
  </si>
  <si>
    <t>uh, maybe just take good care of our cars, and make sure we keep our pollution devices clean and all that sort of thing.</t>
  </si>
  <si>
    <t>take good care of our cars, and make sure we keep our pollution devices clean and all that sort of thing</t>
  </si>
  <si>
    <t>sw2094_s51_520</t>
  </si>
  <si>
    <t>sort</t>
  </si>
  <si>
    <t>9204:4</t>
  </si>
  <si>
    <t>all those re-, restrictions are really too hard,</t>
  </si>
  <si>
    <t>sw2094_s71_501</t>
  </si>
  <si>
    <t>re-</t>
  </si>
  <si>
    <t>9437:56</t>
  </si>
  <si>
    <t>and, we, you, you just get used to air conditioning all the time,</t>
  </si>
  <si>
    <t>conditioning</t>
  </si>
  <si>
    <t>air conditioning all the time</t>
  </si>
  <si>
    <t>sw2095_s73_516</t>
  </si>
  <si>
    <t>9489:73</t>
  </si>
  <si>
    <t>but, uh, i'd rather, you know, like southern california, you know, have it kind of sunny and temperate all the time.</t>
  </si>
  <si>
    <t>temperate</t>
  </si>
  <si>
    <t>it kind of sunny and temperate all the time</t>
  </si>
  <si>
    <t>sw2095_s101_520</t>
  </si>
  <si>
    <t>9550:19</t>
  </si>
  <si>
    <t>well, my favorite, probably, all time t v show is star trek.</t>
  </si>
  <si>
    <t>probably</t>
  </si>
  <si>
    <t>my favorite, probably, all time t v show</t>
  </si>
  <si>
    <t>sw2102_s2_502</t>
  </si>
  <si>
    <t>show</t>
  </si>
  <si>
    <t>9561:40</t>
  </si>
  <si>
    <t>the star trek the next generation. which --n400463 it's an all new cast, but kind of the same idea, going out to new places and, and doing new things and finding out about different people,</t>
  </si>
  <si>
    <t>an</t>
  </si>
  <si>
    <t>an all new cast</t>
  </si>
  <si>
    <t>new</t>
  </si>
  <si>
    <t>cast</t>
  </si>
  <si>
    <t>9590:7</t>
  </si>
  <si>
    <t>and all of a sudden he's got a hang glider</t>
  </si>
  <si>
    <t>sw2102_s26_501</t>
  </si>
  <si>
    <t>9612:28</t>
  </si>
  <si>
    <t>so he, he does all kinds of strange things like that.</t>
  </si>
  <si>
    <t>does</t>
  </si>
  <si>
    <t>does all kinds of strange things like that</t>
  </si>
  <si>
    <t>sw2102_s38_508</t>
  </si>
  <si>
    <t>9694:12</t>
  </si>
  <si>
    <t>but they repeat all the old ones.</t>
  </si>
  <si>
    <t>repeat</t>
  </si>
  <si>
    <t>repeat all the old ones</t>
  </si>
  <si>
    <t>sw2102_s92_503</t>
  </si>
  <si>
    <t>ones</t>
  </si>
  <si>
    <t>9756:19</t>
  </si>
  <si>
    <t>for the imagination of it all.</t>
  </si>
  <si>
    <t>.</t>
  </si>
  <si>
    <t>sw2102_s132_504</t>
  </si>
  <si>
    <t>9860:24</t>
  </si>
  <si>
    <t>i had --n4065d5 to catch them all on repeats.</t>
  </si>
  <si>
    <t>sw2102_s202_507</t>
  </si>
  <si>
    <t>9905:133</t>
  </si>
  <si>
    <t>i think they're doing it, trying --n407344 to do it, or i hope they're trying --n40737f to do it all over the country, because they need --n4073b6 to collect all kinds of different different dialects.</t>
  </si>
  <si>
    <t>collect</t>
  </si>
  <si>
    <t>collect all kinds of different different dialects</t>
  </si>
  <si>
    <t>sw2102_s232_547</t>
  </si>
  <si>
    <t>10081:49</t>
  </si>
  <si>
    <t>but last year i just figured they was under a lot of pressure because of all the publicity and everything,</t>
  </si>
  <si>
    <t>because of all the publicity and everything</t>
  </si>
  <si>
    <t>sw2105_s62_515</t>
  </si>
  <si>
    <t>10091:7</t>
  </si>
  <si>
    <t>well all their players are signed now.</t>
  </si>
  <si>
    <t>well</t>
  </si>
  <si>
    <t>their</t>
  </si>
  <si>
    <t>sw2105_s69_502</t>
  </si>
  <si>
    <t>players</t>
  </si>
  <si>
    <t>10378:130</t>
  </si>
  <si>
    <t>and, and then when we go to sleep --n4010f0 at night, you know, it's like my husband and i have --n40112f to try --n40113e to get any space on the bed because we have all four of them up there with us.</t>
  </si>
  <si>
    <t>have all four of them up there with us</t>
  </si>
  <si>
    <t>four</t>
  </si>
  <si>
    <t>sw2107_s46_544</t>
  </si>
  <si>
    <t>10411:20</t>
  </si>
  <si>
    <t>he's probably been through all kinds of nightmares.</t>
  </si>
  <si>
    <t>through</t>
  </si>
  <si>
    <t>through all kinds of nightmares</t>
  </si>
  <si>
    <t>PP-PRD</t>
  </si>
  <si>
    <t>sw2107_s68_506</t>
  </si>
  <si>
    <t>10420:5</t>
  </si>
  <si>
    <t>all four of ours are house cats.</t>
  </si>
  <si>
    <t>sw2107_s74_501</t>
  </si>
  <si>
    <t>10467:15</t>
  </si>
  <si>
    <t>and then we did all this for him.</t>
  </si>
  <si>
    <t>did</t>
  </si>
  <si>
    <t>did all this for him</t>
  </si>
  <si>
    <t>sw2107_s105_504</t>
  </si>
  <si>
    <t>10550:69</t>
  </si>
  <si>
    <t>and his mother had been killed --n4047de --n4047e5 coming back across the road --n404800 to make sure she'd gotten all her kittens.</t>
  </si>
  <si>
    <t>gotten all her kittens</t>
  </si>
  <si>
    <t>sw2107_s157_524</t>
  </si>
  <si>
    <t>kittens</t>
  </si>
  <si>
    <t>10751:15</t>
  </si>
  <si>
    <t>but cats are good all the time.</t>
  </si>
  <si>
    <t>good</t>
  </si>
  <si>
    <t>are good all the time</t>
  </si>
  <si>
    <t>sw2107_s286_504</t>
  </si>
  <si>
    <t>10772:20</t>
  </si>
  <si>
    <t>and there were cats hanging all over him. hanging on his clothes, you know,</t>
  </si>
  <si>
    <t>hanging</t>
  </si>
  <si>
    <t>hanging all over him</t>
  </si>
  <si>
    <t>him</t>
  </si>
  <si>
    <t>10843:260</t>
  </si>
  <si>
    <t>and, uh, uh, of the, of the few good things that --n400b76 were in it, it did show, uh, a lot about the f b i. about the training, and, and how they go through training --n400c01 and how they try --n400c18 to, to develop, uh, uh, a mental picture of who they're looking for --n400c67 before they go out and do it --n400c8a and all the different ways they go about --n400cb5 doing that --n400cc4.</t>
  </si>
  <si>
    <t>the training, and, and how they go through training --n400c01 and how they try --n400c18 to, to develop, uh, uh, a mental picture of who they're looking for --n400c67 before they go out and do it --n400c8a and all the different ways they go about --n400cb5 doing that --n400cc4</t>
  </si>
  <si>
    <t>UCP</t>
  </si>
  <si>
    <t>sw2109_s11_578</t>
  </si>
  <si>
    <t>ways</t>
  </si>
  <si>
    <t>10846:19</t>
  </si>
  <si>
    <t>i wonder how truthful all of that was --n4011d3 or whether there was fiction.</t>
  </si>
  <si>
    <t>truthful</t>
  </si>
  <si>
    <t>how truthful all of that was --n4011d3</t>
  </si>
  <si>
    <t>sw2109_s13_507</t>
  </si>
  <si>
    <t>10881:10</t>
  </si>
  <si>
    <t>and this all took place in the south.</t>
  </si>
  <si>
    <t>this all</t>
  </si>
  <si>
    <t>took</t>
  </si>
  <si>
    <t>sw2109_s34_501</t>
  </si>
  <si>
    <t>10925:112</t>
  </si>
  <si>
    <t>it --n4027a3 must have been great just being with him on, on a daily basis and seeing how he prepares for his, for his lines --n40281e and all that stuff.</t>
  </si>
  <si>
    <t>being with him on, on a daily basis and seeing how he prepares for his, for his lines --n40281e and all that stuff</t>
  </si>
  <si>
    <t>sw2109_s63_538</t>
  </si>
  <si>
    <t>10952:143</t>
  </si>
  <si>
    <t>the, the, i guess the, the first, the first, uh, scene in that movie that --n40305d really got my attention, uh, concerning the, the disease and all that was when he, uh, dropped the, the, uh, the toothpicks --n4030e8,</t>
  </si>
  <si>
    <t>the disease and all that</t>
  </si>
  <si>
    <t>sw2109_s80_545</t>
  </si>
  <si>
    <t>11151:21</t>
  </si>
  <si>
    <t>i don't know if you all have those things around.</t>
  </si>
  <si>
    <t>sw2111_s37_506</t>
  </si>
  <si>
    <t>11182:23</t>
  </si>
  <si>
    <t>at work we started, uh, all the recycling stuff.</t>
  </si>
  <si>
    <t>uh</t>
  </si>
  <si>
    <t>started, uh, all the recycling stuff</t>
  </si>
  <si>
    <t>sw2111_s56_506</t>
  </si>
  <si>
    <t>11192:27</t>
  </si>
  <si>
    <t>where i work --n401f63 now we recycle all the computer paper.</t>
  </si>
  <si>
    <t>recycle</t>
  </si>
  <si>
    <t>recycle all the computer paper</t>
  </si>
  <si>
    <t>sw2111_s63_510</t>
  </si>
  <si>
    <t>paper</t>
  </si>
  <si>
    <t>11241:64</t>
  </si>
  <si>
    <t>we're trying --n402dff to cut cost and everything like that, and, and recycle and all that stuff</t>
  </si>
  <si>
    <t>recycle and all that stuff</t>
  </si>
  <si>
    <t>sw2111_s93_521</t>
  </si>
  <si>
    <t>11344:69</t>
  </si>
  <si>
    <t>well, you know, it's cheaper than going and buying the kind at target that --n404d4a are all ready with the little design on them or whatever.</t>
  </si>
  <si>
    <t>are</t>
  </si>
  <si>
    <t>are all ready with the little design on them</t>
  </si>
  <si>
    <t>design</t>
  </si>
  <si>
    <t>11347:11</t>
  </si>
  <si>
    <t>that's all they are --n404f17,</t>
  </si>
  <si>
    <t>'s all they are --n404f17</t>
  </si>
  <si>
    <t>sw2111_s161_503</t>
  </si>
  <si>
    <t>11362:11</t>
  </si>
  <si>
    <t>well do you all have, uh,</t>
  </si>
  <si>
    <t>sw2111_s170_502</t>
  </si>
  <si>
    <t>11425:65</t>
  </si>
  <si>
    <t>it seems like it would be, it --n40694c would be easy to take it all,</t>
  </si>
  <si>
    <t>sw2111_s215_523</t>
  </si>
  <si>
    <t>11427:24</t>
  </si>
  <si>
    <t>of course, i don't know all that about recycling</t>
  </si>
  <si>
    <t>know all that about recycling</t>
  </si>
  <si>
    <t>sw2111_s217_506</t>
  </si>
  <si>
    <t>11448:47</t>
  </si>
  <si>
    <t>and somebody was writing in --n40718d complaining that the people had, uh, dumped all the trash in the same bin.</t>
  </si>
  <si>
    <t>dumped</t>
  </si>
  <si>
    <t>dumped all the trash in the same bin</t>
  </si>
  <si>
    <t>sw2111_s232_514</t>
  </si>
  <si>
    <t>trash</t>
  </si>
  <si>
    <t>11607:33</t>
  </si>
  <si>
    <t>and, uh, i think from there on, all the way through the movie.</t>
  </si>
  <si>
    <t>from there on, all the way through the movie</t>
  </si>
  <si>
    <t>FRAG</t>
  </si>
  <si>
    <t>sw2113_s82_510</t>
  </si>
  <si>
    <t>11658:17</t>
  </si>
  <si>
    <t>i think we all heard the story of the slaughter of the buffalo.</t>
  </si>
  <si>
    <t>heard</t>
  </si>
  <si>
    <t>sw2113_s114_505</t>
  </si>
  <si>
    <t>11720:24</t>
  </si>
  <si>
    <t>i mean like kevin costner did all of his own scenes</t>
  </si>
  <si>
    <t>did all of his own scenes</t>
  </si>
  <si>
    <t>sw2113_s152_508</t>
  </si>
  <si>
    <t>scenes</t>
  </si>
  <si>
    <t>11737:13</t>
  </si>
  <si>
    <t>and that's all they'd have --n4043f2 to do --n404401.</t>
  </si>
  <si>
    <t>'s all they'd have --n4043f2 to do --n404401</t>
  </si>
  <si>
    <t>sw2113_s163_503</t>
  </si>
  <si>
    <t>11888:34</t>
  </si>
  <si>
    <t>and, it seems like, uh, we're catching all that residue.</t>
  </si>
  <si>
    <t>catching</t>
  </si>
  <si>
    <t>catching all that residue</t>
  </si>
  <si>
    <t>sw2121_s38_509</t>
  </si>
  <si>
    <t>residue</t>
  </si>
  <si>
    <t>11911:124</t>
  </si>
  <si>
    <t>because in order --n401cc1 to, uh, keep with the e p a standards which, which --n401d00 tend --n401d0b to be visible, uh, what --n401d2e's coming out of your smokestack, they do all their emissions at night.</t>
  </si>
  <si>
    <t>do all their emissions at night</t>
  </si>
  <si>
    <t>sw2121_s54_539</t>
  </si>
  <si>
    <t>emissions</t>
  </si>
  <si>
    <t>12066:13</t>
  </si>
  <si>
    <t>but how about all the trucks and buses that --n405284 are out there.</t>
  </si>
  <si>
    <t>about all the trucks and buses that --n405284 are out there</t>
  </si>
  <si>
    <t>sw2121_s149_503</t>
  </si>
  <si>
    <t>buses</t>
  </si>
  <si>
    <t>12288:10</t>
  </si>
  <si>
    <t>it had all the vegetables in it,</t>
  </si>
  <si>
    <t>had all the vegetables in it</t>
  </si>
  <si>
    <t>sw2124_s56_503</t>
  </si>
  <si>
    <t>vegetables</t>
  </si>
  <si>
    <t>12297:27</t>
  </si>
  <si>
    <t>do you find yourself, um, with all the, um, cholesterol and, and high fiber changing the way that you fi-, that you entertain --n401e64.</t>
  </si>
  <si>
    <t>with all the, um, cholesterol and, and high fiber</t>
  </si>
  <si>
    <t>sw2124_s60_507</t>
  </si>
  <si>
    <t>cholesterol</t>
  </si>
  <si>
    <t>12484:61</t>
  </si>
  <si>
    <t>gosh this, uh, this whole thing now with all the, uh, all the political cartoons on the democrats and how they're, uh, uh, they're in, in a sad way --n401cb1 for ninety-two now in terms of the presidential election, anyway --n401ce4.</t>
  </si>
  <si>
    <t>with all the, uh, all the political cartoons on the democrats</t>
  </si>
  <si>
    <t>sw2130_s44_518</t>
  </si>
  <si>
    <t>cartoons</t>
  </si>
  <si>
    <t>12500:4</t>
  </si>
  <si>
    <t>all those factors played a part in, you know, uh, the,</t>
  </si>
  <si>
    <t>sw2130_s54_501</t>
  </si>
  <si>
    <t>factors</t>
  </si>
  <si>
    <t>12540:54</t>
  </si>
  <si>
    <t>and the israelis, uh, and not the israelis but the arabs all of a sudden are, uh, are cheering for baker on his drive for, to reconcile relations with the israelis,</t>
  </si>
  <si>
    <t>sw2130_s82_515</t>
  </si>
  <si>
    <t>12698:41</t>
  </si>
  <si>
    <t>i grew up with hank snow, and lefty frizzell and hank williams and all of those old country and western songs.</t>
  </si>
  <si>
    <t>hank snow, and lefty frizzell and hank williams and all of those old country and western songs</t>
  </si>
  <si>
    <t>sw2131_s21_505</t>
  </si>
  <si>
    <t>songs</t>
  </si>
  <si>
    <t>12746:22</t>
  </si>
  <si>
    <t>and it was, uh, mostly all irish tunes,</t>
  </si>
  <si>
    <t>mostly</t>
  </si>
  <si>
    <t>was, uh, mostly all irish tunes</t>
  </si>
  <si>
    <t>irish</t>
  </si>
  <si>
    <t>sw2131_s50_505</t>
  </si>
  <si>
    <t>tunes</t>
  </si>
  <si>
    <t>12758:28</t>
  </si>
  <si>
    <t>and they, they played all the irish jigs and so forth,</t>
  </si>
  <si>
    <t>played</t>
  </si>
  <si>
    <t>played all the irish jigs and so forth</t>
  </si>
  <si>
    <t>sw2131_s56_508</t>
  </si>
  <si>
    <t>jigs</t>
  </si>
  <si>
    <t>13047:20</t>
  </si>
  <si>
    <t>i guess probably my favorite all time country and western song or singer is, uh, probably eddy arnold.</t>
  </si>
  <si>
    <t>favorite</t>
  </si>
  <si>
    <t>my favorite all time country and western song or singer</t>
  </si>
  <si>
    <t>singer</t>
  </si>
  <si>
    <t>13207:14</t>
  </si>
  <si>
    <t>so that's all you had --n408d1f to listen to --n408d3a was the, radio,</t>
  </si>
  <si>
    <t>'s all you had --n408d1f to listen to --n408d3a</t>
  </si>
  <si>
    <t>sw2131_s311_504</t>
  </si>
  <si>
    <t>13426:57</t>
  </si>
  <si>
    <t>but, uh, i haven't got to the end of it --n401142 yet where it asks all that salary information and everything --n401171,</t>
  </si>
  <si>
    <t>asks</t>
  </si>
  <si>
    <t>asks all that salary information and everything --n401171</t>
  </si>
  <si>
    <t>sw2139_s27_517</t>
  </si>
  <si>
    <t>13512:158</t>
  </si>
  <si>
    <t>and, you know, usually when they call you --n403336, it's going --n40334d to be when you s-, right when you sit down to dinner --n403394 because they know, they pretty much know that you're at work all day</t>
  </si>
  <si>
    <t>'re at work all day</t>
  </si>
  <si>
    <t>sw2139_s79_557</t>
  </si>
  <si>
    <t>13571:21</t>
  </si>
  <si>
    <t>i need --n404cd0 to do all kinds of different things like that,</t>
  </si>
  <si>
    <t>do all kinds of different things like that</t>
  </si>
  <si>
    <t>sw2139_s116_507</t>
  </si>
  <si>
    <t>13918:57</t>
  </si>
  <si>
    <t>but, i-, it seems in my experience i'm running across single women all the time.</t>
  </si>
  <si>
    <t>women</t>
  </si>
  <si>
    <t>running across single women all the time</t>
  </si>
  <si>
    <t>sw2145_s116_517</t>
  </si>
  <si>
    <t>13984:26</t>
  </si>
  <si>
    <t>and i think that before we expend all our young talent overseas and, and --n40067f helping other countries we ought --n40069a to perhaps give a little bit of our help to our own folks at home</t>
  </si>
  <si>
    <t>expend</t>
  </si>
  <si>
    <t>expend all our young talent overseas and, and --n40067f helping other countries</t>
  </si>
  <si>
    <t>sw2151_s11_509</t>
  </si>
  <si>
    <t>talent</t>
  </si>
  <si>
    <t>14060:53</t>
  </si>
  <si>
    <t>of course, there's, you know, third world countries that --n401ff7 can use all kind of help.</t>
  </si>
  <si>
    <t>use</t>
  </si>
  <si>
    <t>use all kind of help</t>
  </si>
  <si>
    <t>sw2151_s61_517</t>
  </si>
  <si>
    <t>14231:5</t>
  </si>
  <si>
    <t>all they can offer --n403891 is an opinion anymore.</t>
  </si>
  <si>
    <t>sw2154_s81_501</t>
  </si>
  <si>
    <t>14262:31</t>
  </si>
  <si>
    <t>at one time or another i've taken them all for a year.</t>
  </si>
  <si>
    <t>sw2154_s100_508</t>
  </si>
  <si>
    <t>14287:23</t>
  </si>
  <si>
    <t>in the interest of efficiency we all have --n404e31 to find ways,</t>
  </si>
  <si>
    <t>NP-SBJ-N404E31</t>
  </si>
  <si>
    <t>sw2154_s115_506</t>
  </si>
  <si>
    <t>14300:41</t>
  </si>
  <si>
    <t>so, we decided --n405459 to try it because prior to that all we got --n40548c were things like glamour or sports illustrated.</t>
  </si>
  <si>
    <t>prior to that all we got --n40548c were things like glamour or sports illustrated</t>
  </si>
  <si>
    <t>sw2154_s123_513</t>
  </si>
  <si>
    <t>14436:61</t>
  </si>
  <si>
    <t>but since it's kind of off season, it --n4018f6's kind of hard to think back about all that.</t>
  </si>
  <si>
    <t>about all that</t>
  </si>
  <si>
    <t>sw2157_s60_519</t>
  </si>
  <si>
    <t>14494:26</t>
  </si>
  <si>
    <t>of course, he sat along the sidelines all season,</t>
  </si>
  <si>
    <t>sidelines</t>
  </si>
  <si>
    <t>sat along the sidelines all season</t>
  </si>
  <si>
    <t>season</t>
  </si>
  <si>
    <t>sw2157_s100_507</t>
  </si>
  <si>
    <t>14607:18</t>
  </si>
  <si>
    <t>and they'd go to all the games,</t>
  </si>
  <si>
    <t>to all the games</t>
  </si>
  <si>
    <t>PP-DIR</t>
  </si>
  <si>
    <t>sw2157_s177_505</t>
  </si>
  <si>
    <t>14611:89</t>
  </si>
  <si>
    <t>but, you know, i'm just used to --n405be8 always growing up and hearing cowboys, cowboys, cowboys, and, you know, super bowl, and all this other stuff.</t>
  </si>
  <si>
    <t>cowboys, cowboys, cowboys, and, you know, super bowl, and all this other stuff</t>
  </si>
  <si>
    <t>sw2157_s181_517</t>
  </si>
  <si>
    <t>14631:10</t>
  </si>
  <si>
    <t>first of all it was all one price.</t>
  </si>
  <si>
    <t>of all</t>
  </si>
  <si>
    <t>sw2157_s197_503</t>
  </si>
  <si>
    <t>14748:68</t>
  </si>
  <si>
    <t>i, the way i look at it --n400f68, you have --n400f7b to think first of all why,</t>
  </si>
  <si>
    <t>why</t>
  </si>
  <si>
    <t>sw2160_s50_524</t>
  </si>
  <si>
    <t>14765:25</t>
  </si>
  <si>
    <t>now what --n40168c happens is all those that --n4016ab don't have any money in the country move to the cities,</t>
  </si>
  <si>
    <t>is</t>
  </si>
  <si>
    <t>all those that --n4016ab don't have any money in the country move to the cities</t>
  </si>
  <si>
    <t>SBAR-PRD</t>
  </si>
  <si>
    <t>sw2160_s60_510</t>
  </si>
  <si>
    <t>14912:31</t>
  </si>
  <si>
    <t>and within, uh, two months, he has all his house payments gone everything paid, you know,</t>
  </si>
  <si>
    <t>has</t>
  </si>
  <si>
    <t>has all his house payments gone everything paid, you know</t>
  </si>
  <si>
    <t>his</t>
  </si>
  <si>
    <t>sw2160_s161_506</t>
  </si>
  <si>
    <t>payments</t>
  </si>
  <si>
    <t>14965:23</t>
  </si>
  <si>
    <t>it's one we all hold --n400283 dear and near, i'm sure --n4002aa.</t>
  </si>
  <si>
    <t>hold</t>
  </si>
  <si>
    <t>sw2163_s9_509</t>
  </si>
  <si>
    <t>15271:19</t>
  </si>
  <si>
    <t>mumblex growing up, all i knew --n402ec9 was you go to high school, you, you know, you work, you go to college, you get out of college, and you get a good job and you work.</t>
  </si>
  <si>
    <t>sw2171_s84_506</t>
  </si>
  <si>
    <t>15419:16</t>
  </si>
  <si>
    <t>and i pay it all off.</t>
  </si>
  <si>
    <t>15466:26</t>
  </si>
  <si>
    <t>and i couldn't think of anything at all.</t>
  </si>
  <si>
    <t>at</t>
  </si>
  <si>
    <t>at all</t>
  </si>
  <si>
    <t>ADVP</t>
  </si>
  <si>
    <t>15511:13</t>
  </si>
  <si>
    <t>well, we all heard different opinions about it.</t>
  </si>
  <si>
    <t>sw2177_s13_502</t>
  </si>
  <si>
    <t>15600:84</t>
  </si>
  <si>
    <t>the only thing about the costuming my husband remarked that it didn't, that, that, um, the indians all appeared --n401d57 to be wearing new things.</t>
  </si>
  <si>
    <t>indians</t>
  </si>
  <si>
    <t>the indians all</t>
  </si>
  <si>
    <t>appeared</t>
  </si>
  <si>
    <t>NP-SBJ-N401D57</t>
  </si>
  <si>
    <t>sw2177_s71_523</t>
  </si>
  <si>
    <t>15962:91</t>
  </si>
  <si>
    <t>and of course, you know, they did specifically single them out when we started --n403260, you know, that they were going --n403287 to do all them first.</t>
  </si>
  <si>
    <t>do all them first</t>
  </si>
  <si>
    <t>sw2184_s101_532</t>
  </si>
  <si>
    <t>15999:6</t>
  </si>
  <si>
    <t>and all on the job, too.</t>
  </si>
  <si>
    <t>sw2184_s120_501</t>
  </si>
  <si>
    <t>16022:32</t>
  </si>
  <si>
    <t>i mean, you know, there's all kinds of drawbacks, much less the drug testing.</t>
  </si>
  <si>
    <t>'s all kinds of drawbacks, much less the drug testing</t>
  </si>
  <si>
    <t>sw2184_s133_511</t>
  </si>
  <si>
    <t>16062:27</t>
  </si>
  <si>
    <t>and they had people out there using all sorts of drugs handling those chemicals.</t>
  </si>
  <si>
    <t>using all sorts of drugs</t>
  </si>
  <si>
    <t>sw2184_s156_509</t>
  </si>
  <si>
    <t>16108:56</t>
  </si>
  <si>
    <t>i have a friend who --n40568d was telling me about her brother who --n4056b0 gets high all the time,</t>
  </si>
  <si>
    <t>high</t>
  </si>
  <si>
    <t>gets high all the time</t>
  </si>
  <si>
    <t>sw2184_s181_521</t>
  </si>
  <si>
    <t>16110:72</t>
  </si>
  <si>
    <t>and she said, oh, he's the supervisor of this chemical land fill, you know where they go and dump all this toxic stuff --n4058c7.</t>
  </si>
  <si>
    <t>dump</t>
  </si>
  <si>
    <t>dump all this toxic stuff</t>
  </si>
  <si>
    <t>sw2184_s183_523</t>
  </si>
  <si>
    <t>16382:10</t>
  </si>
  <si>
    <t>first of all i mumblex take about a quarter and a half of milk</t>
  </si>
  <si>
    <t>sw2187_s140_503</t>
  </si>
  <si>
    <t>16480:8</t>
  </si>
  <si>
    <t>we all used --n40640a to,</t>
  </si>
  <si>
    <t>used</t>
  </si>
  <si>
    <t>NP-SBJ-N40640A</t>
  </si>
  <si>
    <t>sw2187_s214_501</t>
  </si>
  <si>
    <t>16630:8</t>
  </si>
  <si>
    <t>but not all country.</t>
  </si>
  <si>
    <t>not all country</t>
  </si>
  <si>
    <t>sw2220_s15_501</t>
  </si>
  <si>
    <t>16641:60</t>
  </si>
  <si>
    <t>they're, they're not so, they're not so sad country all the time.</t>
  </si>
  <si>
    <t>'re not so sad country all the time</t>
  </si>
  <si>
    <t>sw2220_s23_520</t>
  </si>
  <si>
    <t>16683:10</t>
  </si>
  <si>
    <t>so we all had --n40127b to take lessons,</t>
  </si>
  <si>
    <t>NP-SBJ-N40127B</t>
  </si>
  <si>
    <t>sw2220_s48_501</t>
  </si>
  <si>
    <t>16839:10</t>
  </si>
  <si>
    <t>i figure all our c ds that we have what i really like --n40468b.</t>
  </si>
  <si>
    <t>figure</t>
  </si>
  <si>
    <t>figure all our c ds that we have what i really like --n40468b</t>
  </si>
  <si>
    <t>sw2220_s157_503</t>
  </si>
  <si>
    <t>ds</t>
  </si>
  <si>
    <t>16868:31</t>
  </si>
  <si>
    <t>you know, it doesn't have, like all the brass and everything.</t>
  </si>
  <si>
    <t>have, like all the brass and everything</t>
  </si>
  <si>
    <t>sw2220_s180_509</t>
  </si>
  <si>
    <t>brass</t>
  </si>
  <si>
    <t>16906:40</t>
  </si>
  <si>
    <t>well they're having a lot of recruiting --n405bb0 this week in all the different areas.</t>
  </si>
  <si>
    <t>in all the different areas</t>
  </si>
  <si>
    <t>PP-N405BB0</t>
  </si>
  <si>
    <t>sw2220_s202_513</t>
  </si>
  <si>
    <t>areas</t>
  </si>
  <si>
    <t>17343:17</t>
  </si>
  <si>
    <t>and that seems like all of his books have kind of come from that, i mean.</t>
  </si>
  <si>
    <t>like all of his books have kind of come from that</t>
  </si>
  <si>
    <t>sw2226_s167_505</t>
  </si>
  <si>
    <t>books</t>
  </si>
  <si>
    <t>17797:30</t>
  </si>
  <si>
    <t>i've been sitting in here in the house all weekend with a cold</t>
  </si>
  <si>
    <t>house</t>
  </si>
  <si>
    <t>sitting in here in the house all weekend with a cold</t>
  </si>
  <si>
    <t>weekend</t>
  </si>
  <si>
    <t>sw2229_s59_509</t>
  </si>
  <si>
    <t>17805:18</t>
  </si>
  <si>
    <t>it's been too nice all weekend.</t>
  </si>
  <si>
    <t>nice</t>
  </si>
  <si>
    <t>been too nice all weekend</t>
  </si>
  <si>
    <t>sw2229_s64_505</t>
  </si>
  <si>
    <t>18258:42</t>
  </si>
  <si>
    <t>but, uh, i, i keep --n402ef2 hearing all the stories of, of different parts of town.</t>
  </si>
  <si>
    <t>hearing</t>
  </si>
  <si>
    <t>hearing all the stories of, of different parts of town</t>
  </si>
  <si>
    <t>sw2241_s85_512</t>
  </si>
  <si>
    <t>stories</t>
  </si>
  <si>
    <t>18311:35</t>
  </si>
  <si>
    <t>we've got, we've got all the different lake editions around the house</t>
  </si>
  <si>
    <t>got all the different lake editions around the house</t>
  </si>
  <si>
    <t>sw2241_s120_512</t>
  </si>
  <si>
    <t>editions</t>
  </si>
  <si>
    <t>18317:55</t>
  </si>
  <si>
    <t>and the backyard has two great big, uh, spruce and, and an oak tree all about forty to fifty foot tall</t>
  </si>
  <si>
    <t>tree</t>
  </si>
  <si>
    <t>two great big, uh, spruce and, and an oak tree all about forty to fifty foot tall</t>
  </si>
  <si>
    <t>foot</t>
  </si>
  <si>
    <t>18318:23</t>
  </si>
  <si>
    <t>so the backyard is just complete dark all day long.</t>
  </si>
  <si>
    <t>dark</t>
  </si>
  <si>
    <t>is just complete dark all day long</t>
  </si>
  <si>
    <t>sw2241_s125_506</t>
  </si>
  <si>
    <t>18446:49</t>
  </si>
  <si>
    <t>i mean, they have, have the, all they have --n40708a are me-, uh, mesquite and cottonwoods,</t>
  </si>
  <si>
    <t>sw2241_s199_517</t>
  </si>
  <si>
    <t>18458:11</t>
  </si>
  <si>
    <t>they have all the water they want --n407440,</t>
  </si>
  <si>
    <t>have all the water they want --n407440</t>
  </si>
  <si>
    <t>sw2241_s205_503</t>
  </si>
  <si>
    <t>water</t>
  </si>
  <si>
    <t>18477:41</t>
  </si>
  <si>
    <t>but, man, i, i just think of all of the money that they, that they're going --n407ac0 to have --n407acf to spend --n407ade --n407ae5 just getting that.</t>
  </si>
  <si>
    <t>of all of the money that they, that they're going --n407ac0 to have --n407acf to spend --n407ade --n407ae5 just getting that</t>
  </si>
  <si>
    <t>sw2241_s216_511</t>
  </si>
  <si>
    <t>18531:13</t>
  </si>
  <si>
    <t>so that's all they work on --n40901b.</t>
  </si>
  <si>
    <t>'s all they work on --n40901b</t>
  </si>
  <si>
    <t>sw2241_s252_503</t>
  </si>
  <si>
    <t>18537:70</t>
  </si>
  <si>
    <t>that's something i've been, uh, been --n409178 looking around and noticed --n40918f all the flowering trees and stuff are, at this time of the year</t>
  </si>
  <si>
    <t>all the flowering trees and stuff are, at this time of the year</t>
  </si>
  <si>
    <t>SBAR-TPC</t>
  </si>
  <si>
    <t>sw2241_s257_526</t>
  </si>
  <si>
    <t>trees</t>
  </si>
  <si>
    <t>18609:19</t>
  </si>
  <si>
    <t>uh, unfortunately i need all of it.</t>
  </si>
  <si>
    <t>need</t>
  </si>
  <si>
    <t>need all of it</t>
  </si>
  <si>
    <t>sw2247_s34_505</t>
  </si>
  <si>
    <t>18634:27</t>
  </si>
  <si>
    <t>it manages --n4015da to take care of all my home needs in terms of word processing and spreadsheets and, uh, databases, database searches.</t>
  </si>
  <si>
    <t>of all my home needs in terms of word processing and spreadsheets and, uh, databases, database searches</t>
  </si>
  <si>
    <t>sw2247_s47_509</t>
  </si>
  <si>
    <t>needs</t>
  </si>
  <si>
    <t>18666:113</t>
  </si>
  <si>
    <t>at least the version i had --n4021a2 tended --n4021ad to keep copies of that. of what you were changing --n4021e0 and deleting --n4021ef off in memory until all of, all of a sudden you got a disc full error. not a fun thing to try --n40225e to recover from --n402271.</t>
  </si>
  <si>
    <t>all of, all of a sudden you got a disc full error. not a fun thing to try --n40225e to recover from --n402271</t>
  </si>
  <si>
    <t>sw2247_s67_542</t>
  </si>
  <si>
    <t>18735:25</t>
  </si>
  <si>
    <t>once you get passed thirty-three megahertz, all help is, kind of lost --n403b0d in the, in the translation. because you no longer can think that fast anyway.</t>
  </si>
  <si>
    <t>megahertz</t>
  </si>
  <si>
    <t>help</t>
  </si>
  <si>
    <t>NP-SBJ-N403B0D</t>
  </si>
  <si>
    <t>sw2247_s108_508</t>
  </si>
  <si>
    <t>18767:46</t>
  </si>
  <si>
    <t>and i'm, and in full, uh, support of all of them.</t>
  </si>
  <si>
    <t>of all of them</t>
  </si>
  <si>
    <t>sw2249_s9_512</t>
  </si>
  <si>
    <t>18854:16</t>
  </si>
  <si>
    <t>now we can put all our yard clippings out.</t>
  </si>
  <si>
    <t>put</t>
  </si>
  <si>
    <t>put all our yard clippings out</t>
  </si>
  <si>
    <t>sw2249_s64_505</t>
  </si>
  <si>
    <t>clippings</t>
  </si>
  <si>
    <t>18868:16</t>
  </si>
  <si>
    <t>and then you put all your lar-, yard clippings and, uh, leaf rakings and anything that --n402c5b will be compostible.</t>
  </si>
  <si>
    <t>put all your lar-, yard clippings and, uh, leaf rakings and anything that --n402c5b will be compostible</t>
  </si>
  <si>
    <t>sw2249_s72_504</t>
  </si>
  <si>
    <t>anything</t>
  </si>
  <si>
    <t>18877:36</t>
  </si>
  <si>
    <t>and at the end of every year, uh, they sell all the composts to nurserymen and to local people who --n403089 want --n403094 to put it on their flower beds.</t>
  </si>
  <si>
    <t>sell</t>
  </si>
  <si>
    <t>sell all the composts to nurserymen and to local people who --n403089 want --n403094 to put it on their flower beds</t>
  </si>
  <si>
    <t>sw2249_s77_509</t>
  </si>
  <si>
    <t>composts</t>
  </si>
  <si>
    <t>18952:42</t>
  </si>
  <si>
    <t>and the thing is, i hardly have room --n404c12 now for all the things that we're saving --n404c3d it --n404c48 to recycle,</t>
  </si>
  <si>
    <t>for all the things that we're saving --n404c3d it --n404c48 to recycle</t>
  </si>
  <si>
    <t>PP-N404C12</t>
  </si>
  <si>
    <t>sw2249_s122_513</t>
  </si>
  <si>
    <t>18974:26</t>
  </si>
  <si>
    <t>he, we have all our piles of, of recyclables also.</t>
  </si>
  <si>
    <t>have all our piles of, of recyclables also</t>
  </si>
  <si>
    <t>sw2249_s135_508</t>
  </si>
  <si>
    <t>piles</t>
  </si>
  <si>
    <t>18988:13</t>
  </si>
  <si>
    <t>they just put all our christmas trees in the regular, uh, compost, pickup</t>
  </si>
  <si>
    <t>put all our christmas trees in the regular, uh, compost, pickup</t>
  </si>
  <si>
    <t>sw2249_s142_504</t>
  </si>
  <si>
    <t>19009:23</t>
  </si>
  <si>
    <t>well, that sounds like you all really have a, a great system worked out there.</t>
  </si>
  <si>
    <t>really</t>
  </si>
  <si>
    <t>sw2249_s152_506</t>
  </si>
  <si>
    <t>19020:24</t>
  </si>
  <si>
    <t>and we'll, uh, take all of those back and try --n406691 to recycle them.</t>
  </si>
  <si>
    <t>take</t>
  </si>
  <si>
    <t>take all of those back</t>
  </si>
  <si>
    <t>sw2249_s158_506</t>
  </si>
  <si>
    <t>19059:61</t>
  </si>
  <si>
    <t>and you're not going --n4073a3 to bother --n4073b2 if you have one bag full, --n4073d5 to drive all the way to some recycling center --n407400 to turn in just your little plastic peanuts.</t>
  </si>
  <si>
    <t>drive</t>
  </si>
  <si>
    <t>drive all the way to some recycling center --n407400 to turn in just your little plastic peanuts</t>
  </si>
  <si>
    <t>NP-EXT</t>
  </si>
  <si>
    <t>sw2249_s183_520</t>
  </si>
  <si>
    <t>19269:7</t>
  </si>
  <si>
    <t>and all of a sudden it was like somebody in the, in the red square or wherever said, okay,</t>
  </si>
  <si>
    <t>19341:54</t>
  </si>
  <si>
    <t>now i realize that the origins are, are different and that we all joined under a common direction and a common bond to begin with, and that they may have been forced --n405be8,</t>
  </si>
  <si>
    <t>joined</t>
  </si>
  <si>
    <t>sw2252_s117_517</t>
  </si>
  <si>
    <t>19379:56</t>
  </si>
  <si>
    <t>the whole i-, idea if you look at the russian history and i guess all countries the way it used --n4068cd to be --n4068dc is, the only way to truly protect your borders --n406917 was to have a buffer.</t>
  </si>
  <si>
    <t>guess</t>
  </si>
  <si>
    <t>the russian history and i guess all countries</t>
  </si>
  <si>
    <t>sw2252_s136_511</t>
  </si>
  <si>
    <t>19389:65</t>
  </si>
  <si>
    <t>the reason they have the angolan heights --n406e75 and the, the, uh, all their buffer area is between jordan and the, the sinai</t>
  </si>
  <si>
    <t>sw2252_s143_522</t>
  </si>
  <si>
    <t>area</t>
  </si>
  <si>
    <t>19409:114</t>
  </si>
  <si>
    <t>i knew a lot of guys in the service when they were sent --n40742b to germany --n40743a --n407441 they said that's the safest place in the world because if a war starts, all the bombs are going --n4074a0 to go right over germany</t>
  </si>
  <si>
    <t>starts</t>
  </si>
  <si>
    <t>if a war starts, all the bombs are going --n4074a0 to go right over germany</t>
  </si>
  <si>
    <t>NP-SBJ-N4074A0</t>
  </si>
  <si>
    <t>sw2252_s151_541</t>
  </si>
  <si>
    <t>bombs</t>
  </si>
  <si>
    <t>19467:92</t>
  </si>
  <si>
    <t>but you got a, the, the great big area that --n4087a5's just, was traditionally known --n4087d0 as russia and then all these little nationality groups, around it, you know, that --n40881b were, you know,</t>
  </si>
  <si>
    <t>the great big area that --n4087a5's just, was traditionally known --n4087d0 as russia and then all these little nationality groups, around it, you know, that --n40881b were, you know</t>
  </si>
  <si>
    <t>sw2252_s178_508</t>
  </si>
  <si>
    <t>groups</t>
  </si>
  <si>
    <t>19472:22</t>
  </si>
  <si>
    <t>you know, and these were all the soviet economists, us you know,</t>
  </si>
  <si>
    <t>were</t>
  </si>
  <si>
    <t>were all the soviet economists, us you know</t>
  </si>
  <si>
    <t>sw2252_s181_507</t>
  </si>
  <si>
    <t>economists</t>
  </si>
  <si>
    <t>19529:20</t>
  </si>
  <si>
    <t>you know, it's all,</t>
  </si>
  <si>
    <t>NP-PRD,UNF</t>
  </si>
  <si>
    <t>sw2252_s205_507</t>
  </si>
  <si>
    <t>19540:23</t>
  </si>
  <si>
    <t>what do you do --n409d0c with all these troops that --n409d27 have been taken care of --n409d42 by, uh, bulgaria and, and czechoslovakia</t>
  </si>
  <si>
    <t>with all these troops that --n409d27 have been taken care of --n409d42 by, uh, bulgaria and, and czechoslovakia</t>
  </si>
  <si>
    <t>sw2252_s212_507</t>
  </si>
  <si>
    <t>troops</t>
  </si>
  <si>
    <t>19546:20</t>
  </si>
  <si>
    <t>and, and all the,</t>
  </si>
  <si>
    <t>NP-SBJ,UNF</t>
  </si>
  <si>
    <t>sw2252_s214_505</t>
  </si>
  <si>
    <t>19549:10</t>
  </si>
  <si>
    <t>and now all of a sudden they're going home</t>
  </si>
  <si>
    <t>now</t>
  </si>
  <si>
    <t>sw2252_s215_502</t>
  </si>
  <si>
    <t>19559:33</t>
  </si>
  <si>
    <t>what are we going --n40a16e to do --n40a17d with all the soldiers over there.</t>
  </si>
  <si>
    <t>with all the soldiers over there</t>
  </si>
  <si>
    <t>sw2252_s219_511</t>
  </si>
  <si>
    <t>soldiers</t>
  </si>
  <si>
    <t>19680:19</t>
  </si>
  <si>
    <t>it's a story of all the politics and, uh, lobbying and just basically state by state events, that --n401f38 lead to the events that --n401f53 brought about the civil war.</t>
  </si>
  <si>
    <t>of all the politics and, uh, lobbying and just basically state by state events, that --n401f38 lead to the events that --n401f53 brought about the civil war</t>
  </si>
  <si>
    <t>sw2253_s69_506</t>
  </si>
  <si>
    <t>state</t>
  </si>
  <si>
    <t>19697:50</t>
  </si>
  <si>
    <t>it was made --n40256d to placate some of the northern support but not completely alienate all the southern support because, you know, it was, uh, if you read it, it only emancipated those who --n402604 were in areas, uh, in rebellion against the united states.</t>
  </si>
  <si>
    <t>alienate</t>
  </si>
  <si>
    <t>completely alienate all the southern support</t>
  </si>
  <si>
    <t>sw2253_s79_516</t>
  </si>
  <si>
    <t>support</t>
  </si>
  <si>
    <t>19726:20</t>
  </si>
  <si>
    <t>and, oh, my god, all this civil war pride.</t>
  </si>
  <si>
    <t>god</t>
  </si>
  <si>
    <t>sw2253_s95_503</t>
  </si>
  <si>
    <t>pride</t>
  </si>
  <si>
    <t>19852:33</t>
  </si>
  <si>
    <t>i mean, i think i've read all four of them</t>
  </si>
  <si>
    <t>read all four of them</t>
  </si>
  <si>
    <t>sw2253_s175_512</t>
  </si>
  <si>
    <t>19910:29</t>
  </si>
  <si>
    <t>well, because that's where my folks all came from --n406c63.</t>
  </si>
  <si>
    <t>folks</t>
  </si>
  <si>
    <t>my folks all</t>
  </si>
  <si>
    <t>came</t>
  </si>
  <si>
    <t>sw2253_s212_508</t>
  </si>
  <si>
    <t>19940:15</t>
  </si>
  <si>
    <t>and it was raining all night,</t>
  </si>
  <si>
    <t>raining</t>
  </si>
  <si>
    <t>raining all night</t>
  </si>
  <si>
    <t>night</t>
  </si>
  <si>
    <t>20014:15</t>
  </si>
  <si>
    <t>they didn't sleep all night.</t>
  </si>
  <si>
    <t>sleep</t>
  </si>
  <si>
    <t>sleep all night</t>
  </si>
  <si>
    <t>sw2253_s274_504</t>
  </si>
  <si>
    <t>20074:4</t>
  </si>
  <si>
    <t>all the characteristics...</t>
  </si>
  <si>
    <t>sw2253_s310_501</t>
  </si>
  <si>
    <t>characteristics</t>
  </si>
  <si>
    <t>20214:68</t>
  </si>
  <si>
    <t>um, we're probably one of the, the only countries in the world that --n40055d has all the things that we have --n400580.</t>
  </si>
  <si>
    <t>has all the things that we have --n400580</t>
  </si>
  <si>
    <t>sw2260_s9_522</t>
  </si>
  <si>
    <t>20216:98</t>
  </si>
  <si>
    <t>as far as the quality of the streets, the school systems, um, the hospital stuff that the government gives money to --n40074d. um, the, you know, all the things that the government does --n400790 like that. i, uh, i think they need --n4007c7 to manage it a little bit better,</t>
  </si>
  <si>
    <t>the streets, the school systems, um, the hospital stuff that the government gives money to --n40074d. um, the, you know, all the things that the government does --n400790 like that</t>
  </si>
  <si>
    <t>sw2260_s11_507</t>
  </si>
  <si>
    <t>20229:142</t>
  </si>
  <si>
    <t>it seems --n401157 to say, i'll tax them if you can't get enough money, instead of --n4011a6 trying --n4011b1 to figure out how to cut budgets or cut spending or, or, you know, get all of the waste out of the spending --n401224.</t>
  </si>
  <si>
    <t>get all of the waste out of the spending</t>
  </si>
  <si>
    <t>sw2260_s21_548</t>
  </si>
  <si>
    <t>waste</t>
  </si>
  <si>
    <t>20317:17</t>
  </si>
  <si>
    <t>i can think of all the biblical things about it, too.</t>
  </si>
  <si>
    <t>of all the biblical things about it</t>
  </si>
  <si>
    <t>sw2260_s80_505</t>
  </si>
  <si>
    <t>20393:13</t>
  </si>
  <si>
    <t>all the deductions and all that.</t>
  </si>
  <si>
    <t>sw2260_s126_500</t>
  </si>
  <si>
    <t>20424:33</t>
  </si>
  <si>
    <t>and at the end of the year you've paid all interest and no principles.</t>
  </si>
  <si>
    <t>paid</t>
  </si>
  <si>
    <t>paid all interest and no principles</t>
  </si>
  <si>
    <t>interest</t>
  </si>
  <si>
    <t>sw2260_s142_509</t>
  </si>
  <si>
    <t>20611:26</t>
  </si>
  <si>
    <t>i, i did all of their capital and financial planning for about eight years.</t>
  </si>
  <si>
    <t>did all of their capital and financial planning for about eight years</t>
  </si>
  <si>
    <t>sw2260_s248_508</t>
  </si>
  <si>
    <t>planning</t>
  </si>
  <si>
    <t>20616:22</t>
  </si>
  <si>
    <t>and i work with those same people all those nine years,</t>
  </si>
  <si>
    <t>work with those same people all those nine years</t>
  </si>
  <si>
    <t>sw2260_s251_505</t>
  </si>
  <si>
    <t>years</t>
  </si>
  <si>
    <t>20743:39</t>
  </si>
  <si>
    <t>because i finally asked because, you know, we had all of those milk cartons</t>
  </si>
  <si>
    <t>had all of those milk cartons</t>
  </si>
  <si>
    <t>sw2264_s17_513</t>
  </si>
  <si>
    <t>cartons</t>
  </si>
  <si>
    <t>20757:11</t>
  </si>
  <si>
    <t>and then, all the sudden, it disappeared, you know.</t>
  </si>
  <si>
    <t>sw2264_s28_502</t>
  </si>
  <si>
    <t>20785:62</t>
  </si>
  <si>
    <t>uh, i don't, we just don't have the room to store all that much --n11d27, you know,</t>
  </si>
  <si>
    <t>store</t>
  </si>
  <si>
    <t>store all that much --n11d27</t>
  </si>
  <si>
    <t>sw2264_s45_521</t>
  </si>
  <si>
    <t>much</t>
  </si>
  <si>
    <t>20882:22</t>
  </si>
  <si>
    <t>and there was crushers out in all of the hallways you know,</t>
  </si>
  <si>
    <t>in all of the hallways</t>
  </si>
  <si>
    <t>sw2264_s98_506</t>
  </si>
  <si>
    <t>hallways</t>
  </si>
  <si>
    <t>20920:28</t>
  </si>
  <si>
    <t>it would make it a lot easier on all of us.</t>
  </si>
  <si>
    <t>on all of us</t>
  </si>
  <si>
    <t>sw2264_s124_508</t>
  </si>
  <si>
    <t>20937:48</t>
  </si>
  <si>
    <t>so i watch a lot of reruns, old shows, like dick van dyke, all those old crazy shows.</t>
  </si>
  <si>
    <t>dyke</t>
  </si>
  <si>
    <t>reruns, old shows, like dick van dyke, all those old crazy shows</t>
  </si>
  <si>
    <t>sw2266_s6_506</t>
  </si>
  <si>
    <t>shows</t>
  </si>
  <si>
    <t>20987:46</t>
  </si>
  <si>
    <t>he likes tom and jerry and, uh, bugs bunny and all his friends. and all those guys.</t>
  </si>
  <si>
    <t>tom and jerry and, uh, bugs bunny and all his friends. and all those guys</t>
  </si>
  <si>
    <t>sw2266_s37_503</t>
  </si>
  <si>
    <t>guys</t>
  </si>
  <si>
    <t>21109:12</t>
  </si>
  <si>
    <t>my mother watched all that stuff, too.</t>
  </si>
  <si>
    <t>watched</t>
  </si>
  <si>
    <t>watched all that stuff, too</t>
  </si>
  <si>
    <t>sw2266_s108_503</t>
  </si>
  <si>
    <t>21258:149</t>
  </si>
  <si>
    <t>in fact, there was one show that he even turned down a date with some, you know, beautiful woman --n401781 just because the idea that he was, his mind was on the ozone layer and, you know, global warming and all this other kind of stuff.</t>
  </si>
  <si>
    <t>the ozone layer and, you know, global warming and all this other kind of stuff</t>
  </si>
  <si>
    <t>sw2275_s42_540</t>
  </si>
  <si>
    <t>21366:46</t>
  </si>
  <si>
    <t>i'd just as soon have the, the police story without all the romance.</t>
  </si>
  <si>
    <t>without</t>
  </si>
  <si>
    <t>without all the romance</t>
  </si>
  <si>
    <t>sw2275_s109_513</t>
  </si>
  <si>
    <t>romance</t>
  </si>
  <si>
    <t>21417:19</t>
  </si>
  <si>
    <t>i've been watching nickelodeon all last week, because they had what they called --n4051b7 maximum smart.</t>
  </si>
  <si>
    <t>nickelodeon</t>
  </si>
  <si>
    <t>watching nickelodeon all last week, because they had what they called --n4051b7 maximum smart</t>
  </si>
  <si>
    <t>last</t>
  </si>
  <si>
    <t>sw2275_s143_506</t>
  </si>
  <si>
    <t>21422:34</t>
  </si>
  <si>
    <t>well, the, the last day, all they did --n4054b3 was the last season, to where the two of them got married --n4054ee --n4054f5</t>
  </si>
  <si>
    <t>sw2275_s146_508</t>
  </si>
  <si>
    <t>21499:109</t>
  </si>
  <si>
    <t>and i think they're thinking about that exact thing, about the idea that if the show lets them, uh, get together, then you lose part of what the show's all about --n4070ac.</t>
  </si>
  <si>
    <t>'s all about --n4070ac</t>
  </si>
  <si>
    <t>21567:37</t>
  </si>
  <si>
    <t>so, um, well i guess that's about all we need --n408353 to do --n408362, isn't it.</t>
  </si>
  <si>
    <t>'s about all we need --n408353 to do --n408362</t>
  </si>
  <si>
    <t>sw2275_s231_512</t>
  </si>
  <si>
    <t>21760:9</t>
  </si>
  <si>
    <t>so, all the traveling i do --n402c80 is alone.</t>
  </si>
  <si>
    <t>sw2279_s104_501</t>
  </si>
  <si>
    <t>traveling</t>
  </si>
  <si>
    <t>21790:37</t>
  </si>
  <si>
    <t>well, my dad, all he, all he wanted --n4036a6 to do --n4036b5 was get money for us,</t>
  </si>
  <si>
    <t>he</t>
  </si>
  <si>
    <t>sw2279_s122_512</t>
  </si>
  <si>
    <t>21822:115</t>
  </si>
  <si>
    <t>because, you know, um, everything that he taught me --n404176, you know, that my family taught me --n4041a1, which is very hard --n4041bc to change that all of a sudden from one year to the next and say, i'm sorry, you know.</t>
  </si>
  <si>
    <t>change that all of a sudden from one year to the next</t>
  </si>
  <si>
    <t>sw2279_s144_541</t>
  </si>
  <si>
    <t>21866:59</t>
  </si>
  <si>
    <t>my theory is, you know, when, when you have kids and all --n4054de you, you want --n4054f5 to do, well,</t>
  </si>
  <si>
    <t>have kids and all --n4054de</t>
  </si>
  <si>
    <t>sw2279_s174_521</t>
  </si>
  <si>
    <t>21884:10</t>
  </si>
  <si>
    <t>first of all you're coming to me</t>
  </si>
  <si>
    <t>sw2279_s186_503</t>
  </si>
  <si>
    <t>22142:94</t>
  </si>
  <si>
    <t>and what we have --n40380d here in burlington, which --n403828 it doesn't cost a lot of money, but they have a kids council that they have all these after school activities for kids --n403893.</t>
  </si>
  <si>
    <t>have all these after school activities for kids --n403893</t>
  </si>
  <si>
    <t>sw2285_s78_532</t>
  </si>
  <si>
    <t>activities</t>
  </si>
  <si>
    <t>22228:24</t>
  </si>
  <si>
    <t>um, so many of them, all they see --n4051e9 is just the gangs</t>
  </si>
  <si>
    <t>sw2285_s134_506</t>
  </si>
  <si>
    <t>22325:21</t>
  </si>
  <si>
    <t>i mean, they have all kinds of nice write ups about it</t>
  </si>
  <si>
    <t>have all kinds of nice write ups about it</t>
  </si>
  <si>
    <t>sw2285_s196_507</t>
  </si>
  <si>
    <t>22349:15</t>
  </si>
  <si>
    <t>and uh, they all seem --n4079cb to congregate in celinas, not so much here in monterrey.</t>
  </si>
  <si>
    <t>seem</t>
  </si>
  <si>
    <t>NP-SBJ-N4079CB</t>
  </si>
  <si>
    <t>sw2285_s215_502</t>
  </si>
  <si>
    <t>22443:59</t>
  </si>
  <si>
    <t>and, um, there's a certain period of time during the year they have all along the gulf coast from, i guess from galveston to mayport they have, uh, shark tournaments --n400f97,</t>
  </si>
  <si>
    <t>they have all along the gulf coast from, i guess from galveston to mayport they have, uh, shark tournaments --n400f97</t>
  </si>
  <si>
    <t>along</t>
  </si>
  <si>
    <t>coast</t>
  </si>
  <si>
    <t>22652:10</t>
  </si>
  <si>
    <t>they had all these canals up through this one little retirement area,</t>
  </si>
  <si>
    <t>had all these canals up through this one little retirement area</t>
  </si>
  <si>
    <t>sw2290_s159_503</t>
  </si>
  <si>
    <t>canals</t>
  </si>
  <si>
    <t>22654:7</t>
  </si>
  <si>
    <t>and all we were catching --n4050c2 were catfish,</t>
  </si>
  <si>
    <t>sw2290_s161_501</t>
  </si>
  <si>
    <t>22658:24</t>
  </si>
  <si>
    <t>so i got my chicken mumblex and all my little net and everything, and something,</t>
  </si>
  <si>
    <t>my chicken mumblex and all</t>
  </si>
  <si>
    <t>sw2290_s165_503</t>
  </si>
  <si>
    <t>net</t>
  </si>
  <si>
    <t>22799:98</t>
  </si>
  <si>
    <t>but, um, we kind of thought that maybe they just wanted --n10c3f to give him some medication to sort of, you know keep him real out of it all the time</t>
  </si>
  <si>
    <t>keep him real out of it all the time</t>
  </si>
  <si>
    <t>sw2295_s24_532</t>
  </si>
  <si>
    <t>22893:70</t>
  </si>
  <si>
    <t>but then if you deteriorate, um, they have a separate section for those who --n12478 need care you know, all the time.</t>
  </si>
  <si>
    <t>need care you know, all the time</t>
  </si>
  <si>
    <t>sw2295_s74_523</t>
  </si>
  <si>
    <t>22916:31</t>
  </si>
  <si>
    <t>and everything you worked so hard for --n12b56 all your life</t>
  </si>
  <si>
    <t>worked so hard for --n12b56 all your life</t>
  </si>
  <si>
    <t>sw2295_s88_511</t>
  </si>
  <si>
    <t>life</t>
  </si>
  <si>
    <t>22944:17</t>
  </si>
  <si>
    <t>the expense of it all is,</t>
  </si>
  <si>
    <t>sw2295_s103_504</t>
  </si>
  <si>
    <t>22945:133</t>
  </si>
  <si>
    <t>and, uh, what i, another thing i hate --n13357 to see --n13366 is when someone has a small amount of money, and they go into one of these places and they just eat it all up immediately --n133d5.</t>
  </si>
  <si>
    <t>sw2295_s104_545</t>
  </si>
  <si>
    <t>23080:111</t>
  </si>
  <si>
    <t>but i have a hard time of being able, of separating, you know, having a place, separating my trash, and get all the cans from the paper,</t>
  </si>
  <si>
    <t>get all the cans from the paper</t>
  </si>
  <si>
    <t>sw2299_s9_536</t>
  </si>
  <si>
    <t>cans</t>
  </si>
  <si>
    <t>23097:155</t>
  </si>
  <si>
    <t>but i noticed in one of the sales catalogs this weekend they have a, like a, a clothes hamper kind of thing that, you know, you lay your string in --n400a51, then you put your papers in there tie them all up and bundle them up,</t>
  </si>
  <si>
    <t>sw2299_s19_550</t>
  </si>
  <si>
    <t>23215:14</t>
  </si>
  <si>
    <t>now we recycle all our computer paper and our cardboard,</t>
  </si>
  <si>
    <t>recycle all our computer paper and our cardboard</t>
  </si>
  <si>
    <t>sw2299_s95_504</t>
  </si>
  <si>
    <t>23265:33</t>
  </si>
  <si>
    <t>but, i think we're doing better and better all the time,</t>
  </si>
  <si>
    <t>better</t>
  </si>
  <si>
    <t>doing better and better all the time</t>
  </si>
  <si>
    <t>sw2299_s129_509</t>
  </si>
  <si>
    <t>23390:17</t>
  </si>
  <si>
    <t>well, if we all try a little bit, a little bit goes a long way.</t>
  </si>
  <si>
    <t>try</t>
  </si>
  <si>
    <t>sw2299_s208_504</t>
  </si>
  <si>
    <t>23427:110</t>
  </si>
  <si>
    <t>i think if it was up to the judge alone that there would be real possible for, uh, payoffs, you know, briberies, uh, unfairness, one-sidedness, you know, all those kinds of things.</t>
  </si>
  <si>
    <t>payoffs, you know, briberies, uh, unfairness, one-sidedness, you know, all those kinds of things</t>
  </si>
  <si>
    <t>sw2302_s4_520</t>
  </si>
  <si>
    <t>23431:13</t>
  </si>
  <si>
    <t>that's about all.</t>
  </si>
  <si>
    <t>'s about all</t>
  </si>
  <si>
    <t>sw2302_s8_504</t>
  </si>
  <si>
    <t>23647:13</t>
  </si>
  <si>
    <t>and you buy all these parts of the cow,</t>
  </si>
  <si>
    <t>buy all these parts of the cow</t>
  </si>
  <si>
    <t>sw2304_s13_503</t>
  </si>
  <si>
    <t>23654:93</t>
  </si>
  <si>
    <t>i've had, i've had that meal --n400709 in new york, uh, where they bring you a plank, sort of, with all this wonderful beef parts of beef, cooked and barbecued --n400784</t>
  </si>
  <si>
    <t>with all this wonderful beef parts of beef, cooked and barbecued</t>
  </si>
  <si>
    <t>sw2304_s19_529</t>
  </si>
  <si>
    <t>23697:28</t>
  </si>
  <si>
    <t>and then, you know, you put all these different meats which --n401244 take different times.</t>
  </si>
  <si>
    <t>put all these different meats which --n401244 take different times</t>
  </si>
  <si>
    <t>sw2304_s43_508</t>
  </si>
  <si>
    <t>meats</t>
  </si>
  <si>
    <t>23704:39</t>
  </si>
  <si>
    <t>but what --n401535 happens is in argentina they have like all these little places like the fruit stand, and, you know, the dairy, and products and whatever,</t>
  </si>
  <si>
    <t>have like all these little places like the fruit stand, and, you know, the dairy, and products and whatever</t>
  </si>
  <si>
    <t>sw2304_s48_514</t>
  </si>
  <si>
    <t>23801:56</t>
  </si>
  <si>
    <t>and my mom, you know, like makes like what we call --n402c15 niokes, and all this stuff, that --n402c3c it's just, you know, everything like lasagna and everything.</t>
  </si>
  <si>
    <t>what we call --n402c15 niokes, and all this stuff, that --n402c3c it's just, you know, everything like lasagna and everything</t>
  </si>
  <si>
    <t>sw2304_s107_509</t>
  </si>
  <si>
    <t>24051:48</t>
  </si>
  <si>
    <t>uh, once they have that, then they can start --n4003e2 looking in all the various publications that --n400405 give out all the information about schools and write to the schools themselves, and start --n40044c finding out about the different requirements for the programs and what kind of, uh, of job assistance and all that other kind of stuff they offer --n4004c3.</t>
  </si>
  <si>
    <t>in all the various publications that --n400405 give out all the information about schools</t>
  </si>
  <si>
    <t>sw2305_s5_516</t>
  </si>
  <si>
    <t>publications</t>
  </si>
  <si>
    <t>24051:72</t>
  </si>
  <si>
    <t>give out all the information about schools</t>
  </si>
  <si>
    <t>sw2305_s5_524</t>
  </si>
  <si>
    <t>24051:179</t>
  </si>
  <si>
    <t>job assistance and all that other kind of stuff</t>
  </si>
  <si>
    <t>sw2305_s5_553</t>
  </si>
  <si>
    <t>24055:81</t>
  </si>
  <si>
    <t>depending upon the field, i know there are some fields which a person should go to the school, that school, all four years --n4008d0,</t>
  </si>
  <si>
    <t>go to the school, that school, all four years --n4008d0</t>
  </si>
  <si>
    <t>sw2305_s8_525</t>
  </si>
  <si>
    <t>24162:34</t>
  </si>
  <si>
    <t>and you don't have --n403018 to put up with all the b s that the lawyers have --n40304f to --n40305e.</t>
  </si>
  <si>
    <t>with all the b s that the lawyers have --n40304f to --n40305e</t>
  </si>
  <si>
    <t>sw2305_s76_510</t>
  </si>
  <si>
    <t>s</t>
  </si>
  <si>
    <t>24252:52</t>
  </si>
  <si>
    <t>she said my, my best friends are lawyers and you know, all this,</t>
  </si>
  <si>
    <t>said my, my best friends are lawyers and you know, all this</t>
  </si>
  <si>
    <t>sw2305_s129_517</t>
  </si>
  <si>
    <t>24295:15</t>
  </si>
  <si>
    <t>you know, all of her dreams will be dispelled --n405716.</t>
  </si>
  <si>
    <t>NP-SBJ-N405716</t>
  </si>
  <si>
    <t>sw2305_s158_505</t>
  </si>
  <si>
    <t>dreams</t>
  </si>
  <si>
    <t>24504:167</t>
  </si>
  <si>
    <t>i think your record should stand for itself. that, you know, if you've been tested --n400fb2 at other companies and you've always come up --n400fdd negative or whatever, then i don't see what the big deal is --n40101c that they have --n40102f to go to all the expense of --n401052 testing you over and over and over --n401075.</t>
  </si>
  <si>
    <t>to all the expense of --n401052 testing you over and over and over</t>
  </si>
  <si>
    <t>sw2314_s18_558</t>
  </si>
  <si>
    <t>expense</t>
  </si>
  <si>
    <t>24543:23</t>
  </si>
  <si>
    <t>uh, well, i think all college players have --n40216c to do an initial drug test at a certain point prior to the season</t>
  </si>
  <si>
    <t>think</t>
  </si>
  <si>
    <t>all college players have --n40216c to do an initial drug test at a certain point prior to the season</t>
  </si>
  <si>
    <t>college</t>
  </si>
  <si>
    <t>NP-SBJ-N40216C</t>
  </si>
  <si>
    <t>sw2314_s40_507</t>
  </si>
  <si>
    <t>24669:5</t>
  </si>
  <si>
    <t>all of them are tested --n4053f4 once every three mo-,</t>
  </si>
  <si>
    <t>NP-SBJ-N4053F4</t>
  </si>
  <si>
    <t>sw2314_s117_501</t>
  </si>
  <si>
    <t>24738:37</t>
  </si>
  <si>
    <t>well, public school all the way up kindergarten all the way up to, uh, uh, high school.</t>
  </si>
  <si>
    <t>kindergarten</t>
  </si>
  <si>
    <t>kindergarten all the way up to, uh, uh, high school</t>
  </si>
  <si>
    <t>sw2316_s6_512</t>
  </si>
  <si>
    <t>24974:47</t>
  </si>
  <si>
    <t>you aren't given --n407091 the chance to, you know, screw off all the time.</t>
  </si>
  <si>
    <t>screw off all the time</t>
  </si>
  <si>
    <t>sw2316_s180_515</t>
  </si>
  <si>
    <t>25012:8</t>
  </si>
  <si>
    <t>they all have a pretty good reputation.</t>
  </si>
  <si>
    <t>sw2316_s209_501</t>
  </si>
  <si>
    <t>25149:142</t>
  </si>
  <si>
    <t>i mean if you look at the average family it's, like, man, they barely have time to stop and get gas, much less to try and figure out how much gas they're really getting --n4035e7 and do all this --n4035fe.</t>
  </si>
  <si>
    <t>do all this</t>
  </si>
  <si>
    <t>sw2324_s86_550</t>
  </si>
  <si>
    <t>25218:10</t>
  </si>
  <si>
    <t>is that all we need --n404a30 to say --n404a3f.</t>
  </si>
  <si>
    <t>SQ</t>
  </si>
  <si>
    <t>sw2324_s129_502</t>
  </si>
  <si>
    <t>25264:13</t>
  </si>
  <si>
    <t>and i noticed all that grass coming up,</t>
  </si>
  <si>
    <t>noticed</t>
  </si>
  <si>
    <t>noticed all that grass coming up</t>
  </si>
  <si>
    <t>sw2330_s10_503</t>
  </si>
  <si>
    <t>grass</t>
  </si>
  <si>
    <t>25323:100</t>
  </si>
  <si>
    <t>um, one of the remarkable things about the weather in the summertime here is that quite often the average daytime high of say ninety-nine degrees is within five or six degrees of the all time record high.</t>
  </si>
  <si>
    <t>the all time record high</t>
  </si>
  <si>
    <t>25441:45</t>
  </si>
  <si>
    <t>i guess i laid off long enough to get rid --n4008cd of all my bad habits.</t>
  </si>
  <si>
    <t>of all my bad habits</t>
  </si>
  <si>
    <t>sw2331_s22_516</t>
  </si>
  <si>
    <t>habits</t>
  </si>
  <si>
    <t>25643:23</t>
  </si>
  <si>
    <t>and you can't find that in all sports.</t>
  </si>
  <si>
    <t>in all sports</t>
  </si>
  <si>
    <t>sports</t>
  </si>
  <si>
    <t>sw2331_s154_506</t>
  </si>
  <si>
    <t>25746:62</t>
  </si>
  <si>
    <t>so, you know, you don't have --n4076d4 to be an expert in any aspect of it at all.</t>
  </si>
  <si>
    <t>25755:27</t>
  </si>
  <si>
    <t>i just got --n407cbc to do it all at th-, on the same hole,</t>
  </si>
  <si>
    <t>sw2331_s224_508</t>
  </si>
  <si>
    <t>25829:39</t>
  </si>
  <si>
    <t>i don't know if you remember the gold and silver prices and all that.</t>
  </si>
  <si>
    <t>the gold and silver prices and all that</t>
  </si>
  <si>
    <t>sw2334_s13_508</t>
  </si>
  <si>
    <t>25873:54</t>
  </si>
  <si>
    <t>uh, but it was things like, you know, rent and phone bills and advertising and all that other good stuff that --n401348 ate them all up.</t>
  </si>
  <si>
    <t>rent and phone bills and advertising and all that other good stuff</t>
  </si>
  <si>
    <t>sw2334_s45_511</t>
  </si>
  <si>
    <t>25880:44</t>
  </si>
  <si>
    <t>you know when you graduate from college --n40153b they'll send you all those credit card applications you know,</t>
  </si>
  <si>
    <t>send you all those credit card applications you know</t>
  </si>
  <si>
    <t>sw2334_s49_517</t>
  </si>
  <si>
    <t>applications</t>
  </si>
  <si>
    <t>25887:20</t>
  </si>
  <si>
    <t>of course you fill them all out because you're honored --n401698.</t>
  </si>
  <si>
    <t>sw2334_s52_505</t>
  </si>
  <si>
    <t>25893:34</t>
  </si>
  <si>
    <t>and i thought, well that's okay, cause all they wanted --n4018bd was ten dollars a month.</t>
  </si>
  <si>
    <t>cause</t>
  </si>
  <si>
    <t>cause all they wanted --n4018bd was ten dollars a month</t>
  </si>
  <si>
    <t>SBAR-PRP</t>
  </si>
  <si>
    <t>sw2334_s56_510</t>
  </si>
  <si>
    <t>26015:13</t>
  </si>
  <si>
    <t>i've got all my gas cards, because i don't want --n403bab to carry money around.</t>
  </si>
  <si>
    <t>got</t>
  </si>
  <si>
    <t>got all my gas cards, because i don't want --n403bab to carry money around</t>
  </si>
  <si>
    <t>sw2334_s140_504</t>
  </si>
  <si>
    <t>26050:14</t>
  </si>
  <si>
    <t>i got into all kinds of trouble --n404375 doing that.</t>
  </si>
  <si>
    <t>into</t>
  </si>
  <si>
    <t>into all kinds of trouble</t>
  </si>
  <si>
    <t>sw2334_s160_504</t>
  </si>
  <si>
    <t>26118:50</t>
  </si>
  <si>
    <t>but they've gotten, they've got --n405469 to pay for all that national advertising now.</t>
  </si>
  <si>
    <t>for all that national advertising</t>
  </si>
  <si>
    <t>sw2334_s199_517</t>
  </si>
  <si>
    <t>advertising</t>
  </si>
  <si>
    <t>26148:67</t>
  </si>
  <si>
    <t>and that was the place to go --n405c73 --n405c7a to get your t v --s and washer and dryers and refrigerators and all that.</t>
  </si>
  <si>
    <t>your t v --s and washer and dryers and refrigerators and all that</t>
  </si>
  <si>
    <t>sw2334_s219_516</t>
  </si>
  <si>
    <t>26497:28</t>
  </si>
  <si>
    <t>they had, uh, b m w and all these other kinds of cars.</t>
  </si>
  <si>
    <t>b m w and all these other kinds of cars</t>
  </si>
  <si>
    <t>sw2336_s130_504</t>
  </si>
  <si>
    <t>26587:15</t>
  </si>
  <si>
    <t>all, all young americans,</t>
  </si>
  <si>
    <t>sw2349_s7_500</t>
  </si>
  <si>
    <t>26668:67</t>
  </si>
  <si>
    <t>and most kids these days have gotten themselves into, uh, financial situations, where they have --n401b6f to be working all the time --n401b8e.</t>
  </si>
  <si>
    <t>working</t>
  </si>
  <si>
    <t>working all the time</t>
  </si>
  <si>
    <t>sw2349_s54_520</t>
  </si>
  <si>
    <t>26811:13</t>
  </si>
  <si>
    <t>get them all in the auditorium,</t>
  </si>
  <si>
    <t>sw2349_s137_503</t>
  </si>
  <si>
    <t>26899:34</t>
  </si>
  <si>
    <t>so, but before i went through all of that i wanted --n4005a8 to see how i was going --n4005c7 to like it --n4005da.</t>
  </si>
  <si>
    <t>through all of that</t>
  </si>
  <si>
    <t>sw2362_s15_510</t>
  </si>
  <si>
    <t>26907:16</t>
  </si>
  <si>
    <t>did you teach in all subjects or in all grade levels</t>
  </si>
  <si>
    <t>in all subjects</t>
  </si>
  <si>
    <t>subjects</t>
  </si>
  <si>
    <t>sw2362_s20_505</t>
  </si>
  <si>
    <t>26907:26</t>
  </si>
  <si>
    <t>in all grade levels</t>
  </si>
  <si>
    <t>grade</t>
  </si>
  <si>
    <t>sw2362_s20_507</t>
  </si>
  <si>
    <t>levels</t>
  </si>
  <si>
    <t>26977:24</t>
  </si>
  <si>
    <t>i've seen some districts where all the schools are lousy --n40215b</t>
  </si>
  <si>
    <t>where</t>
  </si>
  <si>
    <t>where all the schools are lousy --n40215b</t>
  </si>
  <si>
    <t>sw2362_s62_509</t>
  </si>
  <si>
    <t>schools</t>
  </si>
  <si>
    <t>27085:51</t>
  </si>
  <si>
    <t>and when you see, uh, koreans and chinese and japanese who --n404eba are taking all the, uh, science jobs, all the engineering jobs, all the mathematical jobs --n404f0d</t>
  </si>
  <si>
    <t>taking</t>
  </si>
  <si>
    <t>taking all the, uh, science jobs, all the engineering jobs, all the mathematical jobs --n404f0d</t>
  </si>
  <si>
    <t>sw2362_s132_515</t>
  </si>
  <si>
    <t>jobs</t>
  </si>
  <si>
    <t>27085:69</t>
  </si>
  <si>
    <t>all the, uh, science jobs, all the engineering jobs, all the mathematical jobs</t>
  </si>
  <si>
    <t>27085:80</t>
  </si>
  <si>
    <t>27133:32</t>
  </si>
  <si>
    <t>and it's how well you can remember it all --n405b6f.</t>
  </si>
  <si>
    <t>sw2362_s161_509</t>
  </si>
  <si>
    <t>27350:15</t>
  </si>
  <si>
    <t>and it took me all weekend</t>
  </si>
  <si>
    <t>took me all weekend</t>
  </si>
  <si>
    <t>sw2365_s6_504</t>
  </si>
  <si>
    <t>27449:7</t>
  </si>
  <si>
    <t>but all the trim around the house was, uh,</t>
  </si>
  <si>
    <t>but</t>
  </si>
  <si>
    <t>sw2365_s78_501</t>
  </si>
  <si>
    <t>trim</t>
  </si>
  <si>
    <t>27573:12</t>
  </si>
  <si>
    <t>and it had all this dark trim.</t>
  </si>
  <si>
    <t>had all this dark trim</t>
  </si>
  <si>
    <t>sw2365_s160_503</t>
  </si>
  <si>
    <t>27629:16</t>
  </si>
  <si>
    <t>and she did that all the way around the room which --n405dd7 makes it look very attractive,</t>
  </si>
  <si>
    <t>did that all the way around the room</t>
  </si>
  <si>
    <t>NP-MNR</t>
  </si>
  <si>
    <t>sw2365_s193_505</t>
  </si>
  <si>
    <t>27643:49</t>
  </si>
  <si>
    <t>well, maybe, maybe that --n406194 understands colors would know all of that stuff</t>
  </si>
  <si>
    <t>know all of that stuff</t>
  </si>
  <si>
    <t>sw2365_s200_517</t>
  </si>
  <si>
    <t>27789:104</t>
  </si>
  <si>
    <t>i guess one of the things was that --n402db6 influenced me was that i, i've worked in radio stations as a d j for all my college years --n402e11 trying --n402e1c to support my way through there, and suppor-, was support,</t>
  </si>
  <si>
    <t>for all my college years</t>
  </si>
  <si>
    <t>PP-TMP</t>
  </si>
  <si>
    <t>sw2366_s56_536</t>
  </si>
  <si>
    <t>27790:20</t>
  </si>
  <si>
    <t>i was influenced --n40304e by all different kinds of music but basically because that's where i worked --n40308d.</t>
  </si>
  <si>
    <t>by</t>
  </si>
  <si>
    <t>by all different kinds of music</t>
  </si>
  <si>
    <t>27841:10</t>
  </si>
  <si>
    <t>uh, all i have --n404c08 to do --n404c17 is hear that song</t>
  </si>
  <si>
    <t>sw2366_s93_502</t>
  </si>
  <si>
    <t>27887:37</t>
  </si>
  <si>
    <t>and i keep --n405f9b thinking, gee, i thought that all the math and music people are supposed --n405fde to go hand in hand</t>
  </si>
  <si>
    <t>that all the math and music people are supposed --n405fde to go hand in hand</t>
  </si>
  <si>
    <t>NP-SBJ-N405FDE</t>
  </si>
  <si>
    <t>sw2366_s120_512</t>
  </si>
  <si>
    <t>27893:41</t>
  </si>
  <si>
    <t>i was never able --n406260 to, to master all that.</t>
  </si>
  <si>
    <t>master</t>
  </si>
  <si>
    <t>master all that</t>
  </si>
  <si>
    <t>sw2366_s124_514</t>
  </si>
  <si>
    <t>27970:54</t>
  </si>
  <si>
    <t>and then, and then of course today it's supposed --n400eca to be all the other way.</t>
  </si>
  <si>
    <t>be</t>
  </si>
  <si>
    <t>be all the other way</t>
  </si>
  <si>
    <t>sw2370_s18_517</t>
  </si>
  <si>
    <t>28170:40</t>
  </si>
  <si>
    <t>because if he saw mom doing only that you know, all the time he was growing up --n40651a then it --n406529's hard to think of it in that, other, uh, that i should do it or just to think about doing it rather than having someone tell him to do it.</t>
  </si>
  <si>
    <t>doing only that you know, all the time he was growing up --n40651a</t>
  </si>
  <si>
    <t>sw2370_s142_514</t>
  </si>
  <si>
    <t>28213:82</t>
  </si>
  <si>
    <t>and i think most women walk in and, and, and with, oh, got --n4075a0 to clean all this up. got --n4075c3 to get this out and this in and this, you know, taken care of, instead of having someone say now, this needs --n407632 to be do-, this is the time this needs --n407665 to be done --n407678 --n40767f,</t>
  </si>
  <si>
    <t>clean</t>
  </si>
  <si>
    <t>clean all this up</t>
  </si>
  <si>
    <t>sw2370_s165_528</t>
  </si>
  <si>
    <t>28359:33</t>
  </si>
  <si>
    <t>and if it goes down, then we're stuck all day.</t>
  </si>
  <si>
    <t>stuck</t>
  </si>
  <si>
    <t>'re stuck all day</t>
  </si>
  <si>
    <t>sw2372_s8_510</t>
  </si>
  <si>
    <t>28399:7</t>
  </si>
  <si>
    <t>so all i have --n400b9f on my desk is my p c,</t>
  </si>
  <si>
    <t>sw2372_s28_501</t>
  </si>
  <si>
    <t>28531:74</t>
  </si>
  <si>
    <t>so the first thing when i started --n40395b working at this bank --n403972, is, i said, well, now first of all we need --n4039b1 to all be able --n4039c8 to share this p c without --n4039e7 getting up.</t>
  </si>
  <si>
    <t>sw2372_s102_523</t>
  </si>
  <si>
    <t>28620:13</t>
  </si>
  <si>
    <t>so that's all you need --n405542 for like mumblex charts and stuff.</t>
  </si>
  <si>
    <t>'s all you need --n405542 for like mumblex charts and stuff</t>
  </si>
  <si>
    <t>sw2372_s155_503</t>
  </si>
  <si>
    <t>28750:19</t>
  </si>
  <si>
    <t>because i've battled arthritis all my life,</t>
  </si>
  <si>
    <t>arthritis</t>
  </si>
  <si>
    <t>battled arthritis all my life</t>
  </si>
  <si>
    <t>29103:94</t>
  </si>
  <si>
    <t>and, uh, uh, today we're not even suppose --n4008eb to be in school because the, uh, the way the taxation and all that crap is --n40093e, there really legally isn't any funding for the school systems in texas today.</t>
  </si>
  <si>
    <t>the taxation and all that crap</t>
  </si>
  <si>
    <t>sw2383_s11_528</t>
  </si>
  <si>
    <t>crap</t>
  </si>
  <si>
    <t>29126:59</t>
  </si>
  <si>
    <t>and, and then you see that their education --n401a47 is below the norm throughout of all fifty states.</t>
  </si>
  <si>
    <t>of all fifty states</t>
  </si>
  <si>
    <t>fifty</t>
  </si>
  <si>
    <t>sw2383_s26_518</t>
  </si>
  <si>
    <t>29146:61</t>
  </si>
  <si>
    <t>i was astonished --n40275a --n402761 to find out that, that across the united states in all public schools it --n4027a4 is not mandatory for them to take phys ed.</t>
  </si>
  <si>
    <t>in all public schools</t>
  </si>
  <si>
    <t>public</t>
  </si>
  <si>
    <t>sw2383_s40_520</t>
  </si>
  <si>
    <t>29154:36</t>
  </si>
  <si>
    <t>they don't have --n402bce to do sit-ups and push-ups and all that crap we had --n402c05 to do --n402c14 when we were going to school --n402c33.</t>
  </si>
  <si>
    <t>sit-ups and push-ups and all that crap we had --n402c05 to do --n402c14 when we were going to school --n402c33</t>
  </si>
  <si>
    <t>sw2383_s44_508</t>
  </si>
  <si>
    <t>29224:19</t>
  </si>
  <si>
    <t>well, that's about all i have --n404450 here.</t>
  </si>
  <si>
    <t>'s about all i have --n404450 here</t>
  </si>
  <si>
    <t>sw2383_s86_505</t>
  </si>
  <si>
    <t>29326:15</t>
  </si>
  <si>
    <t>so here lately with all the middle eastern news we've had some very interesting conversations over lunch.</t>
  </si>
  <si>
    <t>with all the middle eastern news</t>
  </si>
  <si>
    <t>sw2395_s34_504</t>
  </si>
  <si>
    <t>news</t>
  </si>
  <si>
    <t>29338:72</t>
  </si>
  <si>
    <t>it's sort of interesting though, because he does bring a, a much, um, different perspective with all the gulf goings on, um.</t>
  </si>
  <si>
    <t>with all the gulf goings on</t>
  </si>
  <si>
    <t>sw2395_s41_521</t>
  </si>
  <si>
    <t>29389:88</t>
  </si>
  <si>
    <t>i don't know the value of that, because i saw plenty of jokes and, and, um, oh, editorial cartoons about all the retired generals, making a living during the, the gulf war.</t>
  </si>
  <si>
    <t>about all the retired generals, making a living during the, the gulf war</t>
  </si>
  <si>
    <t>sw2395_s65_526</t>
  </si>
  <si>
    <t>generals</t>
  </si>
  <si>
    <t>29401:86</t>
  </si>
  <si>
    <t>and i don't have a lot of background knowledge in, uh, military strategy and, and weaponry, and, and all that kind of stuff.</t>
  </si>
  <si>
    <t>military strategy and, and weaponry, and, and all that kind of stuff</t>
  </si>
  <si>
    <t>sw2395_s73_511</t>
  </si>
  <si>
    <t>29404:87</t>
  </si>
  <si>
    <t>now when they started --n402a98 to speculate --n402aa7, i, i saw that for what is was --n402ad6, and thought all of these guys don't know what --n402b0d's going on.</t>
  </si>
  <si>
    <t>thought</t>
  </si>
  <si>
    <t>all of these guys don't know what --n402b0d's going on</t>
  </si>
  <si>
    <t>sw2395_s75_532</t>
  </si>
  <si>
    <t>29438:28</t>
  </si>
  <si>
    <t>and they, they had all their correspondents in the different areas, in saudi arabia, and israel, and, and all.</t>
  </si>
  <si>
    <t>had all their correspondents in the different areas, in saudi arabia, and israel, and, and all</t>
  </si>
  <si>
    <t>sw2395_s94_508</t>
  </si>
  <si>
    <t>correspondents</t>
  </si>
  <si>
    <t>29438:82</t>
  </si>
  <si>
    <t>saudi arabia, and israel, and, and all</t>
  </si>
  <si>
    <t>sw2395_s94_514</t>
  </si>
  <si>
    <t>29439:14</t>
  </si>
  <si>
    <t>they had them all, uh, on, i don't know what --n403c71 you'd call it --n403c88 other than --n403c97 on line.</t>
  </si>
  <si>
    <t>sw2395_s95_503</t>
  </si>
  <si>
    <t>29441:14</t>
  </si>
  <si>
    <t>they had them all on hold</t>
  </si>
  <si>
    <t>sw2395_s96_503</t>
  </si>
  <si>
    <t>29644:15</t>
  </si>
  <si>
    <t>so he's getting all the sports sections.</t>
  </si>
  <si>
    <t>getting</t>
  </si>
  <si>
    <t>getting all the sports sections</t>
  </si>
  <si>
    <t>sw2395_s199_504</t>
  </si>
  <si>
    <t>sections</t>
  </si>
  <si>
    <t>29818:18</t>
  </si>
  <si>
    <t>but she has three kids all under the age of like six.</t>
  </si>
  <si>
    <t>three kids all under the age of like six</t>
  </si>
  <si>
    <t>under</t>
  </si>
  <si>
    <t>age</t>
  </si>
  <si>
    <t>29904:44</t>
  </si>
  <si>
    <t>and so i end up lots of time --n4053d8 not doing anything at all.</t>
  </si>
  <si>
    <t>30032:21</t>
  </si>
  <si>
    <t>it didn't take anything at all.</t>
  </si>
  <si>
    <t>30226:56</t>
  </si>
  <si>
    <t>and i, but as i said, most, most of all i try not --n4041b3 to use them, uh, to any, you know, lavishly, in that regard.</t>
  </si>
  <si>
    <t>sw2399_s100_517</t>
  </si>
  <si>
    <t>30469:28</t>
  </si>
  <si>
    <t>and he just, you know, wrote all the checks on the screen and hit print</t>
  </si>
  <si>
    <t>wrote</t>
  </si>
  <si>
    <t>wrote all the checks on the screen</t>
  </si>
  <si>
    <t>sw2405_s91_509</t>
  </si>
  <si>
    <t>checks</t>
  </si>
  <si>
    <t>30486:52</t>
  </si>
  <si>
    <t>and you know there's not going --n40309d to be those adding mistakes that we all make --n4030c8.</t>
  </si>
  <si>
    <t>make</t>
  </si>
  <si>
    <t>sw2405_s103_517</t>
  </si>
  <si>
    <t>30580:26</t>
  </si>
  <si>
    <t>oh and you had --n40520e to type all of his papers.</t>
  </si>
  <si>
    <t>type</t>
  </si>
  <si>
    <t>type all of his papers</t>
  </si>
  <si>
    <t>sw2405_s166_508</t>
  </si>
  <si>
    <t>papers</t>
  </si>
  <si>
    <t>30648:133</t>
  </si>
  <si>
    <t>i've seen it get out of hand up here, you know where we've got a secretary that --n406806 sits over here that --n40681d's keeping metrics right now, and keeping up, you know, of all the letters i type --n406874, how many cha-, how many of them --n40689f do i make changes on --n4068ba. and on each letter, what types of changes --n4068e9.</t>
  </si>
  <si>
    <t>of all the letters i type --n406874</t>
  </si>
  <si>
    <t>PP-TPC-N40689F</t>
  </si>
  <si>
    <t>sw2405_s207_549</t>
  </si>
  <si>
    <t>letters</t>
  </si>
  <si>
    <t>30673:85</t>
  </si>
  <si>
    <t>you know, she keeps, you know keeps several weeks' worth of data and then in addition is keeping copies of all the changes --n4075b2 to show, you know, look, this didn't really need --n4075f1 to be changed --n407604.</t>
  </si>
  <si>
    <t>of all the changes</t>
  </si>
  <si>
    <t>sw2405_s222_530</t>
  </si>
  <si>
    <t>changes</t>
  </si>
  <si>
    <t>30736:93</t>
  </si>
  <si>
    <t>but when you're doing the guilty father complex --n4096b8, you know, because he's not there --n4096e3 to watch us grow, you can kind of get all kinds of stuff.</t>
  </si>
  <si>
    <t>get all kinds of stuff</t>
  </si>
  <si>
    <t>sw2405_s269_529</t>
  </si>
  <si>
    <t>30775:10</t>
  </si>
  <si>
    <t>and got all kinds of academy awards and things last year.</t>
  </si>
  <si>
    <t>got all kinds of academy awards and things last year</t>
  </si>
  <si>
    <t>sw2406_s15_502</t>
  </si>
  <si>
    <t>30849:21</t>
  </si>
  <si>
    <t>or, and all of them, i guess, could be in that fashion, or category.</t>
  </si>
  <si>
    <t>sw2406_s64_505</t>
  </si>
  <si>
    <t>30894:58</t>
  </si>
  <si>
    <t>uh, i want --n402e92 to see, uh, that new one, uh, that --n402ec9 won all those academy awards this year, dances with wolves.</t>
  </si>
  <si>
    <t>won all those academy awards this year</t>
  </si>
  <si>
    <t>sw2406_s93_517</t>
  </si>
  <si>
    <t>30905:26</t>
  </si>
  <si>
    <t>i, i absorbed all of that movie in one sitting.</t>
  </si>
  <si>
    <t>absorbed</t>
  </si>
  <si>
    <t>absorbed all of that movie in one sitting</t>
  </si>
  <si>
    <t>sw2406_s99_508</t>
  </si>
  <si>
    <t>movie</t>
  </si>
  <si>
    <t>31001:14</t>
  </si>
  <si>
    <t>that's about all the time i can, i can spare --n40495a.</t>
  </si>
  <si>
    <t>'s about all the time i can, i can spare --n40495a</t>
  </si>
  <si>
    <t>sw2406_s164_504</t>
  </si>
  <si>
    <t>31003:53</t>
  </si>
  <si>
    <t>i read about how they did, uh, an article on how they did all the special effects with the submarine --n404b2a.</t>
  </si>
  <si>
    <t>did all the special effects with the submarine --n404b2a</t>
  </si>
  <si>
    <t>sw2406_s166_519</t>
  </si>
  <si>
    <t>effects</t>
  </si>
  <si>
    <t>31005:56</t>
  </si>
  <si>
    <t>it was, it was all done --n404d25 in studio with smoke and mirrors and all the hollywood magic.</t>
  </si>
  <si>
    <t>smoke and mirrors and all the hollywood magic</t>
  </si>
  <si>
    <t>sw2406_s168_515</t>
  </si>
  <si>
    <t>magic</t>
  </si>
  <si>
    <t>31041:13</t>
  </si>
  <si>
    <t>and he uses all of his special effects knowledge in --n40580b doing what --n40581a needs --n405825 to be done --n405838.</t>
  </si>
  <si>
    <t>uses</t>
  </si>
  <si>
    <t>uses all of his special effects knowledge in --n40580b doing what --n40581a needs --n405825 to be done --n405838</t>
  </si>
  <si>
    <t>sw2406_s191_503</t>
  </si>
  <si>
    <t>knowledge</t>
  </si>
  <si>
    <t>31051:29</t>
  </si>
  <si>
    <t>and using makeup and using the all the props and whatever to get to where he needs --n405a5a to go --n405a69.</t>
  </si>
  <si>
    <t>using the all the props and whatever</t>
  </si>
  <si>
    <t>sw2406_s197_509</t>
  </si>
  <si>
    <t>props</t>
  </si>
  <si>
    <t>31067:32</t>
  </si>
  <si>
    <t>they're supposed --n405f29 to be coming out with all these desert storm movies, this summer, too.</t>
  </si>
  <si>
    <t>with all these desert storm movies</t>
  </si>
  <si>
    <t>sw2406_s206_511</t>
  </si>
  <si>
    <t>31151:11</t>
  </si>
  <si>
    <t>first of all, i want --n400062 to tell you i have two little kids,</t>
  </si>
  <si>
    <t>sw2407_s3_504</t>
  </si>
  <si>
    <t>31251:71</t>
  </si>
  <si>
    <t>some of those certainly have a lot of dis-, difficulties, you know, with, uh, all sorts of things,</t>
  </si>
  <si>
    <t>with, uh, all sorts of things</t>
  </si>
  <si>
    <t>sw2407_s61_523</t>
  </si>
  <si>
    <t>31353:29</t>
  </si>
  <si>
    <t>i re-, address them all as generals</t>
  </si>
  <si>
    <t>as</t>
  </si>
  <si>
    <t>sw2407_s131_508</t>
  </si>
  <si>
    <t>31365:42</t>
  </si>
  <si>
    <t>and they put him through six months of composition writing in addition to all his electronic training.</t>
  </si>
  <si>
    <t>to all his electronic training</t>
  </si>
  <si>
    <t>sw2407_s139_513</t>
  </si>
  <si>
    <t>training</t>
  </si>
  <si>
    <t>31567:55</t>
  </si>
  <si>
    <t>but i know of a number of other people who --n404260 have, you know, gotten all messed --n404287 up.</t>
  </si>
  <si>
    <t>gotten all messed --n404287 up</t>
  </si>
  <si>
    <t>messed</t>
  </si>
  <si>
    <t>31700:23</t>
  </si>
  <si>
    <t>i guess if that's all we've done</t>
  </si>
  <si>
    <t>sw2421_s170_509</t>
  </si>
  <si>
    <t>31973:26</t>
  </si>
  <si>
    <t>they, i make all kinds of things with it.</t>
  </si>
  <si>
    <t>make all kinds of things with it</t>
  </si>
  <si>
    <t>sw2423_s164_508</t>
  </si>
  <si>
    <t>31974:11</t>
  </si>
  <si>
    <t>we make all kinds of things just with dried flowers.</t>
  </si>
  <si>
    <t>make all kinds of things just with dried flowers</t>
  </si>
  <si>
    <t>sw2423_s165_503</t>
  </si>
  <si>
    <t>32012:30</t>
  </si>
  <si>
    <t>and h-, he makes, all kinds of furniture for, um, his kids,</t>
  </si>
  <si>
    <t>makes</t>
  </si>
  <si>
    <t>makes, all kinds of furniture for, um, his kids</t>
  </si>
  <si>
    <t>sw2423_s191_508</t>
  </si>
  <si>
    <t>32124:67</t>
  </si>
  <si>
    <t>she's got like, just a small patch of lawn and just flowers and mulch ba-, tree bark all over her lawn.</t>
  </si>
  <si>
    <t>tree bark all over her lawn</t>
  </si>
  <si>
    <t>lawn</t>
  </si>
  <si>
    <t>32206:19</t>
  </si>
  <si>
    <t>well, i do it all.</t>
  </si>
  <si>
    <t>sw2427_s2_504</t>
  </si>
  <si>
    <t>32232:5</t>
  </si>
  <si>
    <t>all the rest of my yard, backyard is, uh, you know, pool and decking</t>
  </si>
  <si>
    <t>sw2427_s21_501</t>
  </si>
  <si>
    <t>rest</t>
  </si>
  <si>
    <t>32233:11</t>
  </si>
  <si>
    <t>it's all the dirt --n400790 i have --n40079f, left in my backyard.</t>
  </si>
  <si>
    <t>'s all the dirt --n400790 i have --n40079f, left in my backyard</t>
  </si>
  <si>
    <t>sw2427_s22_503</t>
  </si>
  <si>
    <t>dirt</t>
  </si>
  <si>
    <t>32453:81</t>
  </si>
  <si>
    <t>sometimes i wish i could get one of these, uh, chemical services to come, out and spray for weeds, and fertilize, and all that and take that one step out of mumblex.</t>
  </si>
  <si>
    <t>come, out and spray for weeds, and fertilize, and all that and take that one step out of mumblex</t>
  </si>
  <si>
    <t>sw2427_s143_523</t>
  </si>
  <si>
    <t>32488:7</t>
  </si>
  <si>
    <t>and all of a sudden you've got --n40429f to do something else.</t>
  </si>
  <si>
    <t>sw2427_s162_501</t>
  </si>
  <si>
    <t>32706:18</t>
  </si>
  <si>
    <t>i just turned it all up and mixed it all up together with,</t>
  </si>
  <si>
    <t>sw2427_s281_505</t>
  </si>
  <si>
    <t>32706:33</t>
  </si>
  <si>
    <t>sw2427_s281_510</t>
  </si>
  <si>
    <t>32735:59</t>
  </si>
  <si>
    <t>i'd like --n407e23 to get one of these little small ones, that you see --n407e5a in all these gardening magazines.</t>
  </si>
  <si>
    <t>in all these gardening magazines</t>
  </si>
  <si>
    <t>sw2427_s297_520</t>
  </si>
  <si>
    <t>magazines</t>
  </si>
  <si>
    <t>32995:10</t>
  </si>
  <si>
    <t>and we all love pickles</t>
  </si>
  <si>
    <t>sw2427_s444_501</t>
  </si>
  <si>
    <t>33205:65</t>
  </si>
  <si>
    <t>we have a a friend another couple where the husband is the one who --n403623 cooks all the time --n40363a</t>
  </si>
  <si>
    <t>cooks</t>
  </si>
  <si>
    <t>cooks all the time</t>
  </si>
  <si>
    <t>sw2429_s94_524</t>
  </si>
  <si>
    <t>33271:108</t>
  </si>
  <si>
    <t>and and we threatened --n40471f to make the other two uh make us dinner one time uh just --n40475a to even it out since we seemed --n40477d to be unfairly doing all the cooking and they were doing all the enjoying</t>
  </si>
  <si>
    <t>doing</t>
  </si>
  <si>
    <t>doing all the cooking</t>
  </si>
  <si>
    <t>sw2429_s127_537</t>
  </si>
  <si>
    <t>cooking</t>
  </si>
  <si>
    <t>33271:127</t>
  </si>
  <si>
    <t>doing all the enjoying</t>
  </si>
  <si>
    <t>sw2429_s127_542</t>
  </si>
  <si>
    <t>enjoying</t>
  </si>
  <si>
    <t>33374:28</t>
  </si>
  <si>
    <t>they use corn starch instead of flour in all of their sauces and gravies</t>
  </si>
  <si>
    <t>in all of their sauces and gravies</t>
  </si>
  <si>
    <t>sw2429_s184_508</t>
  </si>
  <si>
    <t>gravies</t>
  </si>
  <si>
    <t>33382:87</t>
  </si>
  <si>
    <t>the meatballs you just um after you form them fry them in a pan until they're uh browned on all all sides</t>
  </si>
  <si>
    <t>on all all sides</t>
  </si>
  <si>
    <t>sw2429_s188_531</t>
  </si>
  <si>
    <t>sides</t>
  </si>
  <si>
    <t>33386:17</t>
  </si>
  <si>
    <t>and then drain off all the grease</t>
  </si>
  <si>
    <t>drain off all the grease</t>
  </si>
  <si>
    <t>sw2429_s190_505</t>
  </si>
  <si>
    <t>grease</t>
  </si>
  <si>
    <t>33450:35</t>
  </si>
  <si>
    <t>right now i'm taking a class on ettiquesy and all the little bitty things that i didn't even know --n407d84</t>
  </si>
  <si>
    <t>ettiquesy and all the little bitty things that i didn't even know --n407d84</t>
  </si>
  <si>
    <t>sw2429_s225_508</t>
  </si>
  <si>
    <t>33496:44</t>
  </si>
  <si>
    <t>that's what the nurses kept --n4002e3 saying --n4002ee as they laughed all the way, you know, down the hallway.</t>
  </si>
  <si>
    <t>laughed</t>
  </si>
  <si>
    <t>laughed all the way, you know, down the hallway</t>
  </si>
  <si>
    <t>sw2433_s8_517</t>
  </si>
  <si>
    <t>33739:4</t>
  </si>
  <si>
    <t>all that pounding all the time.</t>
  </si>
  <si>
    <t>sw2433_s167_501</t>
  </si>
  <si>
    <t>pounding</t>
  </si>
  <si>
    <t>33739:11</t>
  </si>
  <si>
    <t>sw2433_s167_502</t>
  </si>
  <si>
    <t>33797:31</t>
  </si>
  <si>
    <t>it curbs the appetite and helps with the calories and all that stuff.</t>
  </si>
  <si>
    <t>curbs the appetite and helps with the calories and all that stuff</t>
  </si>
  <si>
    <t>sw2433_s207_508</t>
  </si>
  <si>
    <t>33809:13</t>
  </si>
  <si>
    <t>and i need all the help i can get --n405e22.</t>
  </si>
  <si>
    <t>need all the help i can get --n405e22</t>
  </si>
  <si>
    <t>sw2433_s213_503</t>
  </si>
  <si>
    <t>33918:46</t>
  </si>
  <si>
    <t>and as we were doing it, too, everybody noticed that there were all these big guys of assorted nationalities.</t>
  </si>
  <si>
    <t>were all these big guys of assorted nationalities</t>
  </si>
  <si>
    <t>sw2433_s284_514</t>
  </si>
  <si>
    <t>34079:72</t>
  </si>
  <si>
    <t>i, i, at times i think they ought --n4026ff to have a waiting period on all firearms.</t>
  </si>
  <si>
    <t>on all firearms</t>
  </si>
  <si>
    <t>firearms</t>
  </si>
  <si>
    <t>sw2434_s56_525</t>
  </si>
  <si>
    <t>34166:40</t>
  </si>
  <si>
    <t>uh, but, you know, they used speed and accuracy and all that.</t>
  </si>
  <si>
    <t>speed and accuracy and all that</t>
  </si>
  <si>
    <t>sw2434_s115_508</t>
  </si>
  <si>
    <t>34351:16</t>
  </si>
  <si>
    <t>and it took us all of twelve hours.</t>
  </si>
  <si>
    <t>took us all of twelve hours</t>
  </si>
  <si>
    <t>sw2434_s231_504</t>
  </si>
  <si>
    <t>hours</t>
  </si>
  <si>
    <t>34450:36</t>
  </si>
  <si>
    <t>i mean, i, i like all ranges of movies,</t>
  </si>
  <si>
    <t>like all ranges of movies</t>
  </si>
  <si>
    <t>ranges</t>
  </si>
  <si>
    <t>sw2435_s38_512</t>
  </si>
  <si>
    <t>34499:16</t>
  </si>
  <si>
    <t>she goes to almost all movies --n401de7 with us except, you know, r rated.</t>
  </si>
  <si>
    <t>almost</t>
  </si>
  <si>
    <t>almost all movies</t>
  </si>
  <si>
    <t>sw2435_s71_504</t>
  </si>
  <si>
    <t>34695:54</t>
  </si>
  <si>
    <t>so i'm looking forward to --n405b1a seeing that because that looks hilarious, as they all do.</t>
  </si>
  <si>
    <t>sw2435_s194_517</t>
  </si>
  <si>
    <t>34717:10</t>
  </si>
  <si>
    <t>and then all of a sudden i'm saying i wish i'd bought these things.</t>
  </si>
  <si>
    <t>sw2435_s205_502</t>
  </si>
  <si>
    <t>34800:69</t>
  </si>
  <si>
    <t>normally i'm one of these people that --n4076e8 i don't like one, one movie taking all the honors.</t>
  </si>
  <si>
    <t>taking all the honors</t>
  </si>
  <si>
    <t>sw2435_s254_524</t>
  </si>
  <si>
    <t>honors</t>
  </si>
  <si>
    <t>34819:43</t>
  </si>
  <si>
    <t>she was the only indian --n407c4f to have her hair done at all times.</t>
  </si>
  <si>
    <t>at all times</t>
  </si>
  <si>
    <t>times</t>
  </si>
  <si>
    <t>sw2435_s267_515</t>
  </si>
  <si>
    <t>34823:21</t>
  </si>
  <si>
    <t>it was just too perfect at all times.</t>
  </si>
  <si>
    <t>sw2435_s269_506</t>
  </si>
  <si>
    <t>34992:8</t>
  </si>
  <si>
    <t>did you all ever watch that.</t>
  </si>
  <si>
    <t>ever</t>
  </si>
  <si>
    <t>sw2436_s29_501</t>
  </si>
  <si>
    <t>35062:10</t>
  </si>
  <si>
    <t>and then all of a sudden, i started --n40269b paying, paying attention to network t v again, once in a while.</t>
  </si>
  <si>
    <t>sw2436_s71_502</t>
  </si>
  <si>
    <t>35648:5</t>
  </si>
  <si>
    <t>all you hav-,</t>
  </si>
  <si>
    <t>sw2439_s160_501</t>
  </si>
  <si>
    <t>35777:13</t>
  </si>
  <si>
    <t>and you laughed all the way to the bank.</t>
  </si>
  <si>
    <t>laughed all the way to the bank</t>
  </si>
  <si>
    <t>sw2439_s237_503</t>
  </si>
  <si>
    <t>35845:74</t>
  </si>
  <si>
    <t>i've, i've always felt for a long time that i, i think that all young kids ought --n4002c2 to do a stint, uh, primarily in the military.</t>
  </si>
  <si>
    <t>that all young kids ought --n4002c2 to do a stint, uh, primarily in the military</t>
  </si>
  <si>
    <t>young</t>
  </si>
  <si>
    <t>NP-SBJ-N4002C2</t>
  </si>
  <si>
    <t>sw2441_s5_525</t>
  </si>
  <si>
    <t>35954:88</t>
  </si>
  <si>
    <t>i mean, i've always felt that people on welfare should be required --n401daa to spend at least part of their time, not all the time because that takes away from their opportunity to look for a job, but at least some of their time to look for, --n401e59 to go out and clean up the roads. you know,</t>
  </si>
  <si>
    <t>not all the time because that takes away from their opportunity to look for a job, but at least some of their time</t>
  </si>
  <si>
    <t>sw2441_s69_523</t>
  </si>
  <si>
    <t>35962:18</t>
  </si>
  <si>
    <t>all these, all this money that we're throwing --n40220e away --n402219 to pay people to go out and do things when we're paying all these welfare recipients --n402264,</t>
  </si>
  <si>
    <t>sw2441_s73_500</t>
  </si>
  <si>
    <t>35962:94</t>
  </si>
  <si>
    <t>paying</t>
  </si>
  <si>
    <t>paying all these welfare recipients --n402264</t>
  </si>
  <si>
    <t>sw2441_s73_533</t>
  </si>
  <si>
    <t>recipients</t>
  </si>
  <si>
    <t>35995:28</t>
  </si>
  <si>
    <t>and he, he had all kinds of horror stories.</t>
  </si>
  <si>
    <t>had all kinds of horror stories</t>
  </si>
  <si>
    <t>sw2441_s94_508</t>
  </si>
  <si>
    <t>36001:11</t>
  </si>
  <si>
    <t>they get all this stuff together and sit down and have poker games you know,</t>
  </si>
  <si>
    <t>get all this stuff together</t>
  </si>
  <si>
    <t>sw2441_s98_504</t>
  </si>
  <si>
    <t>36007:145</t>
  </si>
  <si>
    <t>what i hear --n403069 one time, i think it was on paul harvey's, uh, radio segment, that he said that if the money that --n4030d8 goes into welfare each year was --n4030f7 to be given --n40310a directly to the people without all the middle people in the government bureaucracy, each person would receive like forty-five thousand dollars --n403169.</t>
  </si>
  <si>
    <t>without all the middle people in the government bureaucracy</t>
  </si>
  <si>
    <t>sw2441_s101_548</t>
  </si>
  <si>
    <t>36138:89</t>
  </si>
  <si>
    <t>and you see, you know, fourteen year old kids flaunting money, because the parents give them money to go down and play video games all night --n405a4e, you know</t>
  </si>
  <si>
    <t>play video games all night</t>
  </si>
  <si>
    <t>sw2441_s184_530</t>
  </si>
  <si>
    <t>36269:24</t>
  </si>
  <si>
    <t>and, and they all lost their jobs.</t>
  </si>
  <si>
    <t>lost</t>
  </si>
  <si>
    <t>sw2441_s269_505</t>
  </si>
  <si>
    <t>36513:42</t>
  </si>
  <si>
    <t>maybe it, maybe it speeded up the process and all that.</t>
  </si>
  <si>
    <t>speeded up the process and all that</t>
  </si>
  <si>
    <t>sw2442_s114_513</t>
  </si>
  <si>
    <t>36551:33</t>
  </si>
  <si>
    <t>it's kind of fun because with the first pregnancy all the other ladies except one were on their first pregnancy,</t>
  </si>
  <si>
    <t>pregnancy</t>
  </si>
  <si>
    <t>with the first pregnancy all the other ladies except one were on their first pregnancy</t>
  </si>
  <si>
    <t>sw2442_s141_509</t>
  </si>
  <si>
    <t>ladies</t>
  </si>
  <si>
    <t>36775:13</t>
  </si>
  <si>
    <t>and then they all come out.</t>
  </si>
  <si>
    <t>come</t>
  </si>
  <si>
    <t>sw2445_s142_502</t>
  </si>
  <si>
    <t>36794:15</t>
  </si>
  <si>
    <t>i can't see all this little, uh, smoke buckets i call them,</t>
  </si>
  <si>
    <t>see all this little, uh, smoke buckets i call them</t>
  </si>
  <si>
    <t>sw2445_s157_504</t>
  </si>
  <si>
    <t>37017:16</t>
  </si>
  <si>
    <t>well, that's all they got --n40270b right now.</t>
  </si>
  <si>
    <t>'s all they got --n40270b right now</t>
  </si>
  <si>
    <t>sw2451_s42_504</t>
  </si>
  <si>
    <t>37057:131</t>
  </si>
  <si>
    <t>i think it's, i think it's a lot of, uh, oh, how do you put it --n403cf4., bureaucracy and, and, uh, one thing, and then all the corruption.</t>
  </si>
  <si>
    <t>bureaucracy and, and, uh, one thing, and then all the corruption</t>
  </si>
  <si>
    <t>sw2451_s67_531</t>
  </si>
  <si>
    <t>corruption</t>
  </si>
  <si>
    <t>37088:49</t>
  </si>
  <si>
    <t>and uh, i think that was a big stepping stone for them to initiate all their righteous ways of changing things, too.</t>
  </si>
  <si>
    <t>initiate</t>
  </si>
  <si>
    <t>initiate all their righteous ways of changing things, too</t>
  </si>
  <si>
    <t>sw2451_s87_514</t>
  </si>
  <si>
    <t>37167:86</t>
  </si>
  <si>
    <t>and uh, i guess the most significant probably is that so many are working now, and trying --n40059a to juggle job and home and family and all sorts of other possibilities, you know,</t>
  </si>
  <si>
    <t>job and home and family and all sorts of other possibilities</t>
  </si>
  <si>
    <t>sw2455_s10_523</t>
  </si>
  <si>
    <t>37171:51</t>
  </si>
  <si>
    <t>they may be going to school, or may have elderly parents, or you know all sorts of other things.</t>
  </si>
  <si>
    <t>may be going to school, or may have elderly parents, or you know all sorts of other things</t>
  </si>
  <si>
    <t>sw2455_s12_515</t>
  </si>
  <si>
    <t>37180:71</t>
  </si>
  <si>
    <t>i, i, i think it --n400ab1's extremely difficult to keep up with all that we have --n400ae8 to --n400af7 these days.</t>
  </si>
  <si>
    <t>with all that we have --n400ae8 to --n400af7</t>
  </si>
  <si>
    <t>sw2455_s17_526</t>
  </si>
  <si>
    <t>37224:46</t>
  </si>
  <si>
    <t>but in some ways i think we are expected --n40173a to do it all.</t>
  </si>
  <si>
    <t>sw2455_s43_514</t>
  </si>
  <si>
    <t>37225:51</t>
  </si>
  <si>
    <t>you're almost looked down upon --n401809 if you don't try --n401824 to do all of these things</t>
  </si>
  <si>
    <t>do all of these things</t>
  </si>
  <si>
    <t>sw2455_s44_517</t>
  </si>
  <si>
    <t>37295:91</t>
  </si>
  <si>
    <t>uh, still, uh, there's, there's sort of a feeling of accomplishment with having, you know, a job and all that --n4030d4 goes with that.</t>
  </si>
  <si>
    <t>a job and all that --n4030d4 goes with that</t>
  </si>
  <si>
    <t>sw2455_s84_526</t>
  </si>
  <si>
    <t>37325:52</t>
  </si>
  <si>
    <t>or are we going --n403b07 to keep --n403b16 having --n403b21 to try --n403b30 to juggle all of this.</t>
  </si>
  <si>
    <t>juggle</t>
  </si>
  <si>
    <t>juggle all of this</t>
  </si>
  <si>
    <t>sw2455_s104_518</t>
  </si>
  <si>
    <t>37353:90</t>
  </si>
  <si>
    <t>uh, and even those who --n40485a may not do it seem --n404875 to be spending more time with their kids and really trying harder at --n4048b0 making all of the, the family things work.</t>
  </si>
  <si>
    <t>making</t>
  </si>
  <si>
    <t>making all of the, the family things work</t>
  </si>
  <si>
    <t>sw2455_s122_530</t>
  </si>
  <si>
    <t>37505:7</t>
  </si>
  <si>
    <t>and all of a sudden he becomes a hero.</t>
  </si>
  <si>
    <t>sw2460_s72_501</t>
  </si>
  <si>
    <t>37510:21</t>
  </si>
  <si>
    <t>and, and all he has --n40376b to do --n40377a is hit the ball,</t>
  </si>
  <si>
    <t>sw2460_s75_505</t>
  </si>
  <si>
    <t>37512:7</t>
  </si>
  <si>
    <t>and all he has --n4038ec to do --n4038fb is one, you know, hit it once.</t>
  </si>
  <si>
    <t>sw2460_s77_501</t>
  </si>
  <si>
    <t>37524:13</t>
  </si>
  <si>
    <t>and that's all the game is --n4041c6.</t>
  </si>
  <si>
    <t>'s all the game is --n4041c6</t>
  </si>
  <si>
    <t>sw2460_s87_503</t>
  </si>
  <si>
    <t>game</t>
  </si>
  <si>
    <t>37579:20</t>
  </si>
  <si>
    <t>i think that's all that they have --n405ea9.</t>
  </si>
  <si>
    <t>'s all that they have --n405ea9</t>
  </si>
  <si>
    <t>sw2460_s125_507</t>
  </si>
  <si>
    <t>37610:67</t>
  </si>
  <si>
    <t>in other words, if, if in spring cra-, training they were looking at all their kids, like a lot of them do, um, then it really doesn't give you any indication.</t>
  </si>
  <si>
    <t>at all their kids</t>
  </si>
  <si>
    <t>sw2460_s148_520</t>
  </si>
  <si>
    <t>37612:111</t>
  </si>
  <si>
    <t>so, you know, it's, it's not a great indication because there have been teams that --n406e18 have just, you know, come out and just won all kinds of games in spring crani-, training and then gone on a, you know, fourteen game losing streak in the first of the season</t>
  </si>
  <si>
    <t>won all kinds of games in spring crani-, training</t>
  </si>
  <si>
    <t>sw2460_s150_537</t>
  </si>
  <si>
    <t>37772:3</t>
  </si>
  <si>
    <t>all the problems.</t>
  </si>
  <si>
    <t>sw2461_s17_500</t>
  </si>
  <si>
    <t>37942:27</t>
  </si>
  <si>
    <t>but, uh, you know, with all the peer pressure that --n40563d's going on, with all the negative things, it is, uh, it's a tough environment to be growing up in --n4056b0.</t>
  </si>
  <si>
    <t>with all the peer pressure that --n40563d's going on</t>
  </si>
  <si>
    <t>sw2461_s130_507</t>
  </si>
  <si>
    <t>pressure</t>
  </si>
  <si>
    <t>37942:58</t>
  </si>
  <si>
    <t>with all the negative things</t>
  </si>
  <si>
    <t>sw2461_s130_517</t>
  </si>
  <si>
    <t>37967:11</t>
  </si>
  <si>
    <t>that's all you can do --n406328.</t>
  </si>
  <si>
    <t>'s all you can do --n406328</t>
  </si>
  <si>
    <t>sw2461_s146_503</t>
  </si>
  <si>
    <t>38013:11</t>
  </si>
  <si>
    <t>that's all you can do --n4077cb.</t>
  </si>
  <si>
    <t>'s all you can do --n4077cb</t>
  </si>
  <si>
    <t>sw2461_s174_503</t>
  </si>
  <si>
    <t>38101:57</t>
  </si>
  <si>
    <t>but sometimes mumblex my husband, my husband says usually, i work on the computer all day at work,</t>
  </si>
  <si>
    <t>computer</t>
  </si>
  <si>
    <t>work on the computer all day at work</t>
  </si>
  <si>
    <t>sw2465_s47_516</t>
  </si>
  <si>
    <t>38326:10</t>
  </si>
  <si>
    <t>um, all i,</t>
  </si>
  <si>
    <t>um</t>
  </si>
  <si>
    <t>sw2465_s195_502</t>
  </si>
  <si>
    <t>38356:40</t>
  </si>
  <si>
    <t>do you get, do you work at home all the time or just,</t>
  </si>
  <si>
    <t>home</t>
  </si>
  <si>
    <t>work at home all the time or just</t>
  </si>
  <si>
    <t>NP-TMP,UNF</t>
  </si>
  <si>
    <t>sw2465_s214_512</t>
  </si>
  <si>
    <t>38390:86</t>
  </si>
  <si>
    <t>you know, it's not something that --n406684's continual because, you know, the television ratings don't come out, you know, all the time.</t>
  </si>
  <si>
    <t>come out, you know, all the time</t>
  </si>
  <si>
    <t>sw2465_s235_529</t>
  </si>
  <si>
    <t>38397:62</t>
  </si>
  <si>
    <t>i tell you if i could bring a computer home and do stuff here, i'd get all kinds of stuff done --n40692a.</t>
  </si>
  <si>
    <t>get all kinds of stuff done --n40692a</t>
  </si>
  <si>
    <t>NP-SBJ-N40692A</t>
  </si>
  <si>
    <t>sw2465_s241_521</t>
  </si>
  <si>
    <t>38421:42</t>
  </si>
  <si>
    <t>you know, i've just got --n406fea to deal, with all those other things that --n407015 happen</t>
  </si>
  <si>
    <t>with all those other things that --n407015 happen</t>
  </si>
  <si>
    <t>sw2465_s255_514</t>
  </si>
  <si>
    <t>38537:16</t>
  </si>
  <si>
    <t>oh, i read all kinds of things for, um, helping people survive a divorce.</t>
  </si>
  <si>
    <t>read all kinds of things for, um, helping people survive a divorce</t>
  </si>
  <si>
    <t>sw2466_s25_504</t>
  </si>
  <si>
    <t>38562:71</t>
  </si>
  <si>
    <t>well, um probably the best one that i, i know of --n4010b0 and i work with --n4010c7 all the time is called --n4010e2 search for significance by robert mcgee</t>
  </si>
  <si>
    <t>work with --n4010c7 all the time</t>
  </si>
  <si>
    <t>sw2466_s39_524</t>
  </si>
  <si>
    <t>38748:90</t>
  </si>
  <si>
    <t>at, at rossa they tend --n40550a to come out with a new book every couple of weeks just --n405541 to help us deal with all the things that we have --n405574 to deal with --n405587.</t>
  </si>
  <si>
    <t>with all the things that we have --n405574 to deal with --n405587</t>
  </si>
  <si>
    <t>sw2466_s163_530</t>
  </si>
  <si>
    <t>38753:50</t>
  </si>
  <si>
    <t>and, i don't know when i'm going --n40585b to get to them all --n405876.</t>
  </si>
  <si>
    <t>sw2466_s166_515</t>
  </si>
  <si>
    <t>38955:13</t>
  </si>
  <si>
    <t>you must pay all attention to what you're doing --n4025ef.</t>
  </si>
  <si>
    <t>pay</t>
  </si>
  <si>
    <t>pay all attention to what you're doing --n4025ef</t>
  </si>
  <si>
    <t>attention</t>
  </si>
  <si>
    <t>sw2469_s77_504</t>
  </si>
  <si>
    <t>39208:26</t>
  </si>
  <si>
    <t>cats can deal with --n4078eb being inside all the time just fine.</t>
  </si>
  <si>
    <t>inside</t>
  </si>
  <si>
    <t>being inside all the time</t>
  </si>
  <si>
    <t>sw2469_s248_509</t>
  </si>
  <si>
    <t>39661:30</t>
  </si>
  <si>
    <t>and, it's got beaut-, all these beautiful pictures, in there that --n405cde are inspiring.</t>
  </si>
  <si>
    <t>beaut-</t>
  </si>
  <si>
    <t>got beaut-, all these beautiful pictures, in there that --n405cde are inspiring</t>
  </si>
  <si>
    <t>sw2472_s229_508</t>
  </si>
  <si>
    <t>39913:36</t>
  </si>
  <si>
    <t>i watched every, uh, i watched all three games of that.</t>
  </si>
  <si>
    <t>watched all three games of that</t>
  </si>
  <si>
    <t>39917:27</t>
  </si>
  <si>
    <t>and, uh, i was very pleased with all three games, because kansas, uh, you know,</t>
  </si>
  <si>
    <t>with all three games</t>
  </si>
  <si>
    <t>three</t>
  </si>
  <si>
    <t>sw2477_s57_506</t>
  </si>
  <si>
    <t>39969:12</t>
  </si>
  <si>
    <t>they shut all that down and made them play half court it seemed --n4029a0</t>
  </si>
  <si>
    <t>shut</t>
  </si>
  <si>
    <t>shut all that down</t>
  </si>
  <si>
    <t>sw2477_s92_505</t>
  </si>
  <si>
    <t>39981:45</t>
  </si>
  <si>
    <t>and they, they've not had --n402ea5 to do that all year</t>
  </si>
  <si>
    <t>do that all year</t>
  </si>
  <si>
    <t>year</t>
  </si>
  <si>
    <t>sw2477_s101_514</t>
  </si>
  <si>
    <t>40085:69</t>
  </si>
  <si>
    <t>so does --n404ca9 detroit, i mean, so does --n404ccc chicago. so do-, all three of them do, with larry bird back, uh,</t>
  </si>
  <si>
    <t>do-</t>
  </si>
  <si>
    <t>sw2477_s164_526</t>
  </si>
  <si>
    <t>40089:55</t>
  </si>
  <si>
    <t>you can never count the celtics out when larry bird's, starting --n404ed8 to click on all cylinders --n404ef3.</t>
  </si>
  <si>
    <t>on all cylinders</t>
  </si>
  <si>
    <t>cylinders</t>
  </si>
  <si>
    <t>sw2477_s166_518</t>
  </si>
  <si>
    <t>40098:75</t>
  </si>
  <si>
    <t>he's, yeah but he's been, yeah, but he's been kind of up and down all year.</t>
  </si>
  <si>
    <t>down</t>
  </si>
  <si>
    <t>been kind of up and down all year</t>
  </si>
  <si>
    <t>sw2477_s170_523</t>
  </si>
  <si>
    <t>40230:7</t>
  </si>
  <si>
    <t>but all i can do --n407630 is --n40763b hear about,</t>
  </si>
  <si>
    <t>sw2477_s248_501</t>
  </si>
  <si>
    <t>40387:34</t>
  </si>
  <si>
    <t>you got --n401298 to when you hear about all the horrible things that --n4012cb happen in day care centers --n4012e6,</t>
  </si>
  <si>
    <t>about all the horrible things that --n4012cb happen in day care centers --n4012e6</t>
  </si>
  <si>
    <t>sw2479_s57_513</t>
  </si>
  <si>
    <t>40514:24</t>
  </si>
  <si>
    <t>and, uh, i worked full time all last year</t>
  </si>
  <si>
    <t>worked full time all last year</t>
  </si>
  <si>
    <t>40537:29</t>
  </si>
  <si>
    <t>we tried, we had all different things,</t>
  </si>
  <si>
    <t>had all different things</t>
  </si>
  <si>
    <t>40620:6</t>
  </si>
  <si>
    <t>and all these people are registered --n40544a with their association and, you know, go like</t>
  </si>
  <si>
    <t>NP-SBJ-N40544A</t>
  </si>
  <si>
    <t>sw2479_s200_501</t>
  </si>
  <si>
    <t>40663:29</t>
  </si>
  <si>
    <t>but the thing is he was in school all day, in second grade,</t>
  </si>
  <si>
    <t>school</t>
  </si>
  <si>
    <t>was in school all day, in second grade</t>
  </si>
  <si>
    <t>sw2479_s228_509</t>
  </si>
  <si>
    <t>40676:36</t>
  </si>
  <si>
    <t>and then there would be a whole ton of other kids, all in the same room, you know,</t>
  </si>
  <si>
    <t>a whole ton of other kids, all in the same room</t>
  </si>
  <si>
    <t>room</t>
  </si>
  <si>
    <t>40685:18</t>
  </si>
  <si>
    <t>poor kid was in school all day.</t>
  </si>
  <si>
    <t>was in school all day</t>
  </si>
  <si>
    <t>sw2479_s241_505</t>
  </si>
  <si>
    <t>40705:8</t>
  </si>
  <si>
    <t>we all need that time, just some quiet time --n407079 to wind down from the day --n407098.</t>
  </si>
  <si>
    <t>NP-SBJ-N407079</t>
  </si>
  <si>
    <t>sw2479_s252_501</t>
  </si>
  <si>
    <t>40891:7</t>
  </si>
  <si>
    <t>and all of his teachers were, very good.</t>
  </si>
  <si>
    <t>sw2479_s356_501</t>
  </si>
  <si>
    <t>teachers</t>
  </si>
  <si>
    <t>41085:10</t>
  </si>
  <si>
    <t>and they all lived down there by it.</t>
  </si>
  <si>
    <t>lived</t>
  </si>
  <si>
    <t>sw2485_s66_501</t>
  </si>
  <si>
    <t>41158:53</t>
  </si>
  <si>
    <t>they just came down and like say, okay, this aunt and uncle kip, uh, all their kids and their grand kids and everything,</t>
  </si>
  <si>
    <t>this aunt and uncle kip, uh, all their kids and their grand kids and everything</t>
  </si>
  <si>
    <t>sw2485_s103_510</t>
  </si>
  <si>
    <t>41204:27</t>
  </si>
  <si>
    <t>like, say about the same distance for all of you all to come.</t>
  </si>
  <si>
    <t>for all of you all to come</t>
  </si>
  <si>
    <t>sw2485_s131_507</t>
  </si>
  <si>
    <t>41204:37</t>
  </si>
  <si>
    <t>sw2485_s131_510</t>
  </si>
  <si>
    <t>41246:66</t>
  </si>
  <si>
    <t>see, that would be great because then you could spend so much more time --n404555 together, than if you all were in your own hotels or something.</t>
  </si>
  <si>
    <t>sw2485_s154_519</t>
  </si>
  <si>
    <t>41271:50</t>
  </si>
  <si>
    <t>ask them what they have --n404c1a, you know, at area lakes and all. if they have something like that</t>
  </si>
  <si>
    <t>area lakes and all</t>
  </si>
  <si>
    <t>sw2485_s168_516</t>
  </si>
  <si>
    <t>41374:97</t>
  </si>
  <si>
    <t>what they did --n4068b7 was, well, see what they did --n4068e2 was, okay, they, uh, they wrote to all the initial people, you know, the, the oldest ones.</t>
  </si>
  <si>
    <t>to all the initial people, you know, the, the oldest ones</t>
  </si>
  <si>
    <t>sw2485_s223_533</t>
  </si>
  <si>
    <t>41388:95</t>
  </si>
  <si>
    <t>i think there was four or five different people, that --n406c71 would call, you know, some of them, if they didn't have their addresses and all on them,</t>
  </si>
  <si>
    <t>their addresses and all</t>
  </si>
  <si>
    <t>sw2485_s230_529</t>
  </si>
  <si>
    <t>41402:125</t>
  </si>
  <si>
    <t>and then, when they, when they talked to us --n407143 or when they sent us the letter --n407166, it, uh, you know, to get the information and all, it asked, you know, will you be willing --n4071d5 to bring</t>
  </si>
  <si>
    <t>get the information and all</t>
  </si>
  <si>
    <t>sw2485_s236_543</t>
  </si>
  <si>
    <t>41406:30</t>
  </si>
  <si>
    <t>and you had --n407411 to check off what all you would be willing --n40743c to bring --n40744b.</t>
  </si>
  <si>
    <t>WHNP-N40744B</t>
  </si>
  <si>
    <t>sw2485_s238_511</t>
  </si>
  <si>
    <t>41558:14</t>
  </si>
  <si>
    <t>they still tell all kinds of stories about their parents and their cousins and their best friends, cause they all grew up in new york city,</t>
  </si>
  <si>
    <t>tell</t>
  </si>
  <si>
    <t>tell all kinds of stories about their parents and their cousins and their best friends, cause they all grew up in new york city</t>
  </si>
  <si>
    <t>sw2485_s325_504</t>
  </si>
  <si>
    <t>41558:61</t>
  </si>
  <si>
    <t>grew</t>
  </si>
  <si>
    <t>sw2485_s325_516</t>
  </si>
  <si>
    <t>41744:101</t>
  </si>
  <si>
    <t>and so, i think, uh, uh, of course, now i go the other extreme, i do not like --n403c1e to see, in the corporate areas, uh, all the women dressed --n403c5d like men, with the suits and, uh, white shirts and ties and what have --n403ca8 you so that they all look exactly the same.</t>
  </si>
  <si>
    <t>see, in the corporate areas, uh, all the women dressed --n403c5d like men, with the suits and, uh, white shirts and ties and what have --n403ca8 you so that they all look exactly the same</t>
  </si>
  <si>
    <t>NP-SBJ-N403C5D</t>
  </si>
  <si>
    <t>sw2486_s100_527</t>
  </si>
  <si>
    <t>41744:176</t>
  </si>
  <si>
    <t>look</t>
  </si>
  <si>
    <t>sw2486_s100_546</t>
  </si>
  <si>
    <t>41774:39</t>
  </si>
  <si>
    <t>and you can go the opposite direction and, uh, over do all the frills and laces and flounces and what have you --n4047a3, which --n4047b2 don't belong in the, in, at least in my opinion, in the work place,</t>
  </si>
  <si>
    <t>over do all the frills and laces and flounces and what have you --n4047a3, which --n4047b2 don't belong in the, in, at least in my opinion, in the work place</t>
  </si>
  <si>
    <t>sw2486_s118_509</t>
  </si>
  <si>
    <t>flounces</t>
  </si>
  <si>
    <t>41873:8</t>
  </si>
  <si>
    <t>they all had on the gray jackets and the gray trousers or sla-, or skirts and the white blouses and the same color tie.</t>
  </si>
  <si>
    <t>sw2486_s177_501</t>
  </si>
  <si>
    <t>42006:62</t>
  </si>
  <si>
    <t>it's going --n40211f to take, uh, it's going --n402146 to take all of us getting together,</t>
  </si>
  <si>
    <t>take all of us getting together</t>
  </si>
  <si>
    <t>sw2488_s63_522</t>
  </si>
  <si>
    <t>42012:25</t>
  </si>
  <si>
    <t>it's going --n4023de to take all of us, you know getting together and just saying, we are not going --n40242d to take it any more.</t>
  </si>
  <si>
    <t>take all of us, you know getting together and just saying, we are not going --n40242d to take it any more</t>
  </si>
  <si>
    <t>sw2488_s67_509</t>
  </si>
  <si>
    <t>42149:22</t>
  </si>
  <si>
    <t>some of these plea bargains and all this kind of stuff that they do --n405104, it's just, it just gets out of hand,</t>
  </si>
  <si>
    <t>some of these plea bargains and all this kind of stuff that they do --n405104</t>
  </si>
  <si>
    <t>sw2488_s158_501</t>
  </si>
  <si>
    <t>42284:10</t>
  </si>
  <si>
    <t>this happens all the time.</t>
  </si>
  <si>
    <t>happens</t>
  </si>
  <si>
    <t>happens all the time</t>
  </si>
  <si>
    <t>sw2488_s237_503</t>
  </si>
  <si>
    <t>42293:52</t>
  </si>
  <si>
    <t>and, uh. and she was like oh god, he does this all the time, you know, where are you --n407ca8. you know, --n407cbf screaming, j d</t>
  </si>
  <si>
    <t>does this all the time</t>
  </si>
  <si>
    <t>sw2488_s244_515</t>
  </si>
  <si>
    <t>42407:38</t>
  </si>
  <si>
    <t>and, so he comes in and tell us all these bizarre cases, you know</t>
  </si>
  <si>
    <t>tell us all these bizarre cases, you know</t>
  </si>
  <si>
    <t>sw2488_s316_511</t>
  </si>
  <si>
    <t>cases</t>
  </si>
  <si>
    <t>42587:40</t>
  </si>
  <si>
    <t>it makes you wonder, what they need it for --n402615 all of a sudden here. um,</t>
  </si>
  <si>
    <t>need it for --n402615 all of a sudden here. um</t>
  </si>
  <si>
    <t>sw2490_s65_514</t>
  </si>
  <si>
    <t>42735:37</t>
  </si>
  <si>
    <t>and, uh, the police said --n404e87, mumblex all the people said --n404ea6, that's fine</t>
  </si>
  <si>
    <t>mumblex</t>
  </si>
  <si>
    <t>sw2490_s154_510</t>
  </si>
  <si>
    <t>42741:23</t>
  </si>
  <si>
    <t>we, we all carry them,</t>
  </si>
  <si>
    <t>carry</t>
  </si>
  <si>
    <t>sw2490_s158_505</t>
  </si>
  <si>
    <t>42859:25</t>
  </si>
  <si>
    <t>does he got them locked --n4074b5 up all the time too.</t>
  </si>
  <si>
    <t>locked --n4074b5 up all the time too</t>
  </si>
  <si>
    <t>sw2490_s225_508</t>
  </si>
  <si>
    <t>42930:18</t>
  </si>
  <si>
    <t>and it's away and all that,</t>
  </si>
  <si>
    <t>'s away and all that</t>
  </si>
  <si>
    <t>sw2490_s270_505</t>
  </si>
  <si>
    <t>43037:38</t>
  </si>
  <si>
    <t>i, i think that's about all i can,</t>
  </si>
  <si>
    <t>'s about all i can</t>
  </si>
  <si>
    <t>sw2490_s335_513</t>
  </si>
  <si>
    <t>43160:33</t>
  </si>
  <si>
    <t>and he does the, you know, edging and all that kind of thing,</t>
  </si>
  <si>
    <t>the, you know, edging and all that kind of thing</t>
  </si>
  <si>
    <t>sw2492_s61_503</t>
  </si>
  <si>
    <t>43268:33</t>
  </si>
  <si>
    <t>i have a feeling i'll be out there all the time --n404f60 taking care of that,</t>
  </si>
  <si>
    <t>there</t>
  </si>
  <si>
    <t>be out there all the time --n404f60 taking care of that</t>
  </si>
  <si>
    <t>sw2492_s148_511</t>
  </si>
  <si>
    <t>43282:12</t>
  </si>
  <si>
    <t>where do you all live --n4053b4.</t>
  </si>
  <si>
    <t>live</t>
  </si>
  <si>
    <t>sw2492_s158_503</t>
  </si>
  <si>
    <t>43316:23</t>
  </si>
  <si>
    <t>it sounds like we've covered all the bases</t>
  </si>
  <si>
    <t>covered</t>
  </si>
  <si>
    <t>covered all the bases</t>
  </si>
  <si>
    <t>sw2492_s184_508</t>
  </si>
  <si>
    <t>bases</t>
  </si>
  <si>
    <t>43525:5</t>
  </si>
  <si>
    <t>all you can do --n403438 is put it in words.</t>
  </si>
  <si>
    <t>sw2499_s118_501</t>
  </si>
  <si>
    <t>43555:12</t>
  </si>
  <si>
    <t>and it's all this,</t>
  </si>
  <si>
    <t>'s all this</t>
  </si>
  <si>
    <t>sw2499_s137_503</t>
  </si>
  <si>
    <t>43570:6</t>
  </si>
  <si>
    <t>and all the other animals.</t>
  </si>
  <si>
    <t>sw2499_s146_501</t>
  </si>
  <si>
    <t>animals</t>
  </si>
  <si>
    <t>43800:90</t>
  </si>
  <si>
    <t>well, when i was in england years ago --n4081b8. and i went to, to like shakespeare's and, you know, stratford-on-avon and all that</t>
  </si>
  <si>
    <t>shakespeare's and, you know, stratford-on-avon and all that</t>
  </si>
  <si>
    <t>sw2499_s292_520</t>
  </si>
  <si>
    <t>43824:67</t>
  </si>
  <si>
    <t>i need, --n408770 to go over there and stay about twenty years so i can just travel. go around all the places.</t>
  </si>
  <si>
    <t>around</t>
  </si>
  <si>
    <t>around all the places</t>
  </si>
  <si>
    <t>sw2499_s305_522</t>
  </si>
  <si>
    <t>43917:38</t>
  </si>
  <si>
    <t>they, they, they have all these neat phrases --n409fbd. you know, you know, you know. like critically acclaimed.</t>
  </si>
  <si>
    <t>have all these neat phrases --n409fbd. you know, you know, you know. like critically acclaimed</t>
  </si>
  <si>
    <t>sw2499_s359_513</t>
  </si>
  <si>
    <t>phrases</t>
  </si>
  <si>
    <t>44046:72</t>
  </si>
  <si>
    <t>oh, there one guy --n401c76 brags about his piece of equipment he's using --n401ca5 and the drop cloths and all that kind crap</t>
  </si>
  <si>
    <t>his piece of equipment he's using --n401ca5 and the drop cloths and all that kind crap</t>
  </si>
  <si>
    <t>sw2501_s59_512</t>
  </si>
  <si>
    <t>44119:61</t>
  </si>
  <si>
    <t>so we still have some of that trim work to do --n4037bc because we put it off all this time,</t>
  </si>
  <si>
    <t>put it off all this time</t>
  </si>
  <si>
    <t>sw2501_s107_522</t>
  </si>
  <si>
    <t>44322:37</t>
  </si>
  <si>
    <t>they were always having --n404a0a to meet in the catacombs and all this,</t>
  </si>
  <si>
    <t>meet in the catacombs and all this</t>
  </si>
  <si>
    <t>sw2502_s110_512</t>
  </si>
  <si>
    <t>44323:7</t>
  </si>
  <si>
    <t>so all the persecution that they're sort of use to --n404adf it, it's been, sort of like, you know.</t>
  </si>
  <si>
    <t>sw2502_s111_501</t>
  </si>
  <si>
    <t>persecution</t>
  </si>
  <si>
    <t>44494:42</t>
  </si>
  <si>
    <t>i mean a lot of people bitch and moan about the taxes and all</t>
  </si>
  <si>
    <t>the taxes and all</t>
  </si>
  <si>
    <t>sw2502_s211_511</t>
  </si>
  <si>
    <t>44590:20</t>
  </si>
  <si>
    <t>and she stays in the house all day while i go to work</t>
  </si>
  <si>
    <t>stays in the house all day while i go to work</t>
  </si>
  <si>
    <t>sw2503_s52_505</t>
  </si>
  <si>
    <t>44717:87</t>
  </si>
  <si>
    <t>and so it jumped up on my bed and anointed my blanket, for me. --n40534a looking, looking at me eye to eye, all the time while it was doing it.</t>
  </si>
  <si>
    <t>eye</t>
  </si>
  <si>
    <t>looking at me eye to eye, all the time while it was doing it</t>
  </si>
  <si>
    <t>sw2503_s137_526</t>
  </si>
  <si>
    <t>44733:22</t>
  </si>
  <si>
    <t>she, you know, lost all her activity</t>
  </si>
  <si>
    <t>lost all her activity</t>
  </si>
  <si>
    <t>sw2503_s148_507</t>
  </si>
  <si>
    <t>activity</t>
  </si>
  <si>
    <t>44786:25</t>
  </si>
  <si>
    <t>they had --n40794e to pay for all the medical, uh, bills that the cat ran --n40798d up plus the burial expenses.</t>
  </si>
  <si>
    <t>for all the medical, uh, bills that the cat ran --n40798d up plus the burial expenses</t>
  </si>
  <si>
    <t>sw2503_s191_508</t>
  </si>
  <si>
    <t>bills</t>
  </si>
  <si>
    <t>44890:38</t>
  </si>
  <si>
    <t>uh, so far, as having a party and then all voting, uh, when you have different precincts --n400f84, mumblex you would have --n400f9f to have a party in every precinct.</t>
  </si>
  <si>
    <t>having a party and then all voting</t>
  </si>
  <si>
    <t>voting</t>
  </si>
  <si>
    <t>S-NOM</t>
  </si>
  <si>
    <t>sw2504_s21_512</t>
  </si>
  <si>
    <t>44948:39</t>
  </si>
  <si>
    <t>but down here, louisiana has a bad reputation for their politicians and all.</t>
  </si>
  <si>
    <t>has a bad reputation for their politicians and all</t>
  </si>
  <si>
    <t>sw2504_s54_510</t>
  </si>
  <si>
    <t>45012:112</t>
  </si>
  <si>
    <t>and, uh, maybe if they, like you said, if they would start when little kids and start --n403e91 letting them vote and learn how to vote and all --n403ec4. then, uh, and the importance of it because, okay, if you don't vote for your friend over here, well your friend's not going --n403f47 to have a chance.</t>
  </si>
  <si>
    <t>vote and all --n403ec4</t>
  </si>
  <si>
    <t>sw2504_s95_540</t>
  </si>
  <si>
    <t>45133:59</t>
  </si>
  <si>
    <t>so i didn't vote because anybody that --n407586 went in there and they asked a question, all the other kids laughed at them.</t>
  </si>
  <si>
    <t>question</t>
  </si>
  <si>
    <t>anybody that --n407586 went in there and they asked a question, all the other kids laughed at them</t>
  </si>
  <si>
    <t>sw2504_s169_520</t>
  </si>
  <si>
    <t>45162:38</t>
  </si>
  <si>
    <t>and it really scared me, really bad. because i thought all these people are going --n407ed7 to laugh at me because i don't know how to work this machine --n407f1a.</t>
  </si>
  <si>
    <t>thought all these people are going --n407ed7 to laugh at me because i don't know how to work this machine --n407f1a</t>
  </si>
  <si>
    <t>NP-SBJ-N407ED7</t>
  </si>
  <si>
    <t>sw2504_s186_511</t>
  </si>
  <si>
    <t>45336:87</t>
  </si>
  <si>
    <t>uh, i think, i think a lot of that, that, that we hear --n40244a all the time is how you bring them up --n402475.</t>
  </si>
  <si>
    <t>hear --n40244a all the time</t>
  </si>
  <si>
    <t>sw2510_s80_532</t>
  </si>
  <si>
    <t>45526:54</t>
  </si>
  <si>
    <t>if the cats will, will jump up on things and knock things over all the time,</t>
  </si>
  <si>
    <t>jump up on things and knock things over all the time</t>
  </si>
  <si>
    <t>sw2510_s207_517</t>
  </si>
  <si>
    <t>45671:44</t>
  </si>
  <si>
    <t>i've come home many a days from work --n408b37 to find trash all over the kitchen floor.</t>
  </si>
  <si>
    <t>trash all over the kitchen floor</t>
  </si>
  <si>
    <t>floor</t>
  </si>
  <si>
    <t>45775:22</t>
  </si>
  <si>
    <t>i like --n400c60 to watch almost all the football</t>
  </si>
  <si>
    <t>almost all the football</t>
  </si>
  <si>
    <t>sw2521_s37_507</t>
  </si>
  <si>
    <t>football</t>
  </si>
  <si>
    <t>45823:112</t>
  </si>
  <si>
    <t>any t-, any team that, tha-, where the owner would fire tom landry, you know, is like one of the greatest coaches of all time --n401dbd.</t>
  </si>
  <si>
    <t>of all time</t>
  </si>
  <si>
    <t>sw2521_s70_538</t>
  </si>
  <si>
    <t>45870:23</t>
  </si>
  <si>
    <t>when he bought the team and all --n402c41 and it just seemed like he just decided, you know, this is the way it's going --n402c98 to be --n402ca7</t>
  </si>
  <si>
    <t>bought the team and all --n402c41</t>
  </si>
  <si>
    <t>sw2521_s100_508</t>
  </si>
  <si>
    <t>45917:57</t>
  </si>
  <si>
    <t>it was, uh, defense --n403e54 w-, w-, won all the games.</t>
  </si>
  <si>
    <t>won all the games</t>
  </si>
  <si>
    <t>sw2521_s130_520</t>
  </si>
  <si>
    <t>45975:11</t>
  </si>
  <si>
    <t>that's all there is --n404b37 to it.</t>
  </si>
  <si>
    <t>'s all there is --n404b37 to it</t>
  </si>
  <si>
    <t>sw2521_s162_503</t>
  </si>
  <si>
    <t>46006:24</t>
  </si>
  <si>
    <t>but, um, this year they had all good players except for the quarterback.</t>
  </si>
  <si>
    <t>had all good players except for the quarterback</t>
  </si>
  <si>
    <t>sw2521_s181_505</t>
  </si>
  <si>
    <t>46010:13</t>
  </si>
  <si>
    <t>the quarterback, all of them, every one that they played --n4054a8,</t>
  </si>
  <si>
    <t>quarterback</t>
  </si>
  <si>
    <t>the quarterback, all of them, every one that they played --n4054a8</t>
  </si>
  <si>
    <t>sw2521_s183_501</t>
  </si>
  <si>
    <t>46013:7</t>
  </si>
  <si>
    <t>but all of them were bad.</t>
  </si>
  <si>
    <t>sw2521_s186_501</t>
  </si>
  <si>
    <t>46024:13</t>
  </si>
  <si>
    <t>but, uh, all the other places, i mean, our defense was unbelievable.</t>
  </si>
  <si>
    <t>NP-LOC</t>
  </si>
  <si>
    <t>sw2521_s193_502</t>
  </si>
  <si>
    <t>46086:11</t>
  </si>
  <si>
    <t>first of all, first and foremost the bills games i want --n406e0c to see --n406e1b.</t>
  </si>
  <si>
    <t>sw2521_s232_504</t>
  </si>
  <si>
    <t>46306:108</t>
  </si>
  <si>
    <t>and, and i don't know if it's, uh, the family, you know, thing where they're not bonding anymore --n401f56, where mothers are working all the time and, the kids aren't getting the attention that they need --n401fad --n401fb4, or the television.</t>
  </si>
  <si>
    <t>sw2525_s57_535</t>
  </si>
  <si>
    <t>46484:138</t>
  </si>
  <si>
    <t>but i was thinking boy, in dallas, if somebody asked me if there were places you wouldn't go --n4062a2 by yourself at night, i'd have --n4062c9 to set them down for about five or ten minutes --n4062f8 to list all the places out.</t>
  </si>
  <si>
    <t>list all the places out</t>
  </si>
  <si>
    <t>sw2525_s169_546</t>
  </si>
  <si>
    <t>46564:65</t>
  </si>
  <si>
    <t>i, i, i really think we're going to far overboard with all of this.</t>
  </si>
  <si>
    <t>with all of this</t>
  </si>
  <si>
    <t>sw2525_s218_523</t>
  </si>
  <si>
    <t>46591:151</t>
  </si>
  <si>
    <t>an, it, an i feel bad for the policeman, because he's out there every day facing these people. this, this craziness, you know, people with, uh, automatic weapons and, uh, all this other stuff and trying --n4088d5 to do a job</t>
  </si>
  <si>
    <t>automatic weapons and, uh, all this other stuff</t>
  </si>
  <si>
    <t>sw2525_s233_543</t>
  </si>
  <si>
    <t>46628:41</t>
  </si>
  <si>
    <t>because they'll arrest someone and, you know, go through all that paperwork and writing a report and all this, and having all kinds of evidence</t>
  </si>
  <si>
    <t>through all that paperwork and writing a report and all this, and having all kinds of evidence</t>
  </si>
  <si>
    <t>sw2525_s256_513</t>
  </si>
  <si>
    <t>paperwork</t>
  </si>
  <si>
    <t>46628:63</t>
  </si>
  <si>
    <t>all that paperwork and writing a report and all this, and having all kinds of evidence</t>
  </si>
  <si>
    <t>46628:79</t>
  </si>
  <si>
    <t>having</t>
  </si>
  <si>
    <t>having all kinds of evidence</t>
  </si>
  <si>
    <t>sw2525_s256_523</t>
  </si>
  <si>
    <t>46900:25</t>
  </si>
  <si>
    <t>we have, we all have those kind of dreams too, don't we.</t>
  </si>
  <si>
    <t>sw2526_s177_508</t>
  </si>
  <si>
    <t>46965:45</t>
  </si>
  <si>
    <t>but supposedly they have some real wood built in to like the clutch and all this and the steering wheel,</t>
  </si>
  <si>
    <t>the clutch and all this and the steering wheel</t>
  </si>
  <si>
    <t>sw2526_s219_511</t>
  </si>
  <si>
    <t>47236:31</t>
  </si>
  <si>
    <t>i can't say i've checked them all out though.</t>
  </si>
  <si>
    <t>sw2527_s73_509</t>
  </si>
  <si>
    <t>47256:20</t>
  </si>
  <si>
    <t>course it, it has all of those qualities</t>
  </si>
  <si>
    <t>has all of those qualities</t>
  </si>
  <si>
    <t>sw2527_s87_506</t>
  </si>
  <si>
    <t>qualities</t>
  </si>
  <si>
    <t>47263:10</t>
  </si>
  <si>
    <t>those guys all go --n40335c camping out in the desert.</t>
  </si>
  <si>
    <t>those guys all</t>
  </si>
  <si>
    <t>NP-SBJ-N40335C</t>
  </si>
  <si>
    <t>sw2527_s92_501</t>
  </si>
  <si>
    <t>47313:36</t>
  </si>
  <si>
    <t>i was just too lazy --n404461 that trip --n404470 to do all that walking, especially with my gear.</t>
  </si>
  <si>
    <t>do all that walking, especially with my gear</t>
  </si>
  <si>
    <t>sw2527_s128_511</t>
  </si>
  <si>
    <t>walking</t>
  </si>
  <si>
    <t>47415:15</t>
  </si>
  <si>
    <t>because that's all you hear about --n401509 is, if, you know, about neal bush i think is his name.</t>
  </si>
  <si>
    <t>'s all you hear about --n401509</t>
  </si>
  <si>
    <t>sw2533_s42_505</t>
  </si>
  <si>
    <t>47486:23</t>
  </si>
  <si>
    <t>that's so stupid that you all have two teams.</t>
  </si>
  <si>
    <t>sw2533_s88_506</t>
  </si>
  <si>
    <t>47559:6</t>
  </si>
  <si>
    <t>and all the girls were all dressed up mumblex you know,</t>
  </si>
  <si>
    <t>sw2533_s137_501</t>
  </si>
  <si>
    <t>girls</t>
  </si>
  <si>
    <t>47571:26</t>
  </si>
  <si>
    <t>he does football leagues and baseball leagues and all kinds of stuff,</t>
  </si>
  <si>
    <t>football leagues and baseball leagues and all kinds of stuff</t>
  </si>
  <si>
    <t>sw2533_s148_503</t>
  </si>
  <si>
    <t>47579:21</t>
  </si>
  <si>
    <t>i mean, that's all there is --n4047dd to it,</t>
  </si>
  <si>
    <t>'s all there is --n4047dd to it</t>
  </si>
  <si>
    <t>sw2533_s152_507</t>
  </si>
  <si>
    <t>47614:10</t>
  </si>
  <si>
    <t>and then all of a sudden something happens</t>
  </si>
  <si>
    <t>sw2533_s177_502</t>
  </si>
  <si>
    <t>47778:28</t>
  </si>
  <si>
    <t>and so this book it just really mumblex all these things and how to train the child --n408798</t>
  </si>
  <si>
    <t>mumblex all these things and how to train the child --n408798</t>
  </si>
  <si>
    <t>X</t>
  </si>
  <si>
    <t>sw2533_s292_508</t>
  </si>
  <si>
    <t>47867:4</t>
  </si>
  <si>
    <t>all kinds, um, mostly between the ages of two and ten.</t>
  </si>
  <si>
    <t>sw2539_s5_501</t>
  </si>
  <si>
    <t>47967:36</t>
  </si>
  <si>
    <t>all my friends, they, their parents worked all the time,</t>
  </si>
  <si>
    <t>worked</t>
  </si>
  <si>
    <t>worked all the time</t>
  </si>
  <si>
    <t>sw2539_s75_509</t>
  </si>
  <si>
    <t>48125:28</t>
  </si>
  <si>
    <t>we didn't get --n4055fb to eat out all the time</t>
  </si>
  <si>
    <t>eat out all the time</t>
  </si>
  <si>
    <t>sw2539_s165_509</t>
  </si>
  <si>
    <t>48159:18</t>
  </si>
  <si>
    <t>it is. because all the peer pressure, it starts in high school</t>
  </si>
  <si>
    <t>because</t>
  </si>
  <si>
    <t>because all the peer pressure, it starts in high school</t>
  </si>
  <si>
    <t>sw2539_s185_506</t>
  </si>
  <si>
    <t>48175:84</t>
  </si>
  <si>
    <t>and we tried --n406c70 to be a part of it but not overshadowing him or making him feel that we had --n406cbf to be there all the time.</t>
  </si>
  <si>
    <t>be there all the time</t>
  </si>
  <si>
    <t>sw2539_s195_530</t>
  </si>
  <si>
    <t>48212:71</t>
  </si>
  <si>
    <t>and he was on the lawns from the time he was in the seventh grade and, uh, a small mumblex and all the way through college</t>
  </si>
  <si>
    <t>from the time he was in the seventh grade and, uh, a small mumblex and all the way through college</t>
  </si>
  <si>
    <t>sw2539_s218_521</t>
  </si>
  <si>
    <t>48330:43</t>
  </si>
  <si>
    <t>and he lived in massachusetts and had --n40291a to get rid --n40292d of all his guns,</t>
  </si>
  <si>
    <t>of all his guns</t>
  </si>
  <si>
    <t>sw2540_s69_514</t>
  </si>
  <si>
    <t>guns</t>
  </si>
  <si>
    <t>48396:37</t>
  </si>
  <si>
    <t>you know, and it kind of scares me especially with all the shootings that --n4048ce have been going on, in l a, on the freeways,</t>
  </si>
  <si>
    <t>especially with all the shootings that --n4048ce have been going on, in l a, on the freeways</t>
  </si>
  <si>
    <t>sw2540_s111_511</t>
  </si>
  <si>
    <t>shootings</t>
  </si>
  <si>
    <t>48436:38</t>
  </si>
  <si>
    <t>uh, but it does have a word processing program, which all of us have used --n400449 for re-, reports and papers and that sort of thing.</t>
  </si>
  <si>
    <t>which all of us have used --n400449 for re-, reports and papers and that sort of thing</t>
  </si>
  <si>
    <t>sw2545_s7_510</t>
  </si>
  <si>
    <t>48440:69</t>
  </si>
  <si>
    <t>when this subject was mentioned --n40060f to us --n40061e i said, well, i went, gee, that's all i use mine for --n40066d is a word processor,</t>
  </si>
  <si>
    <t>'s all i use mine for --n40066d</t>
  </si>
  <si>
    <t>sw2545_s10_523</t>
  </si>
  <si>
    <t>48574:109</t>
  </si>
  <si>
    <t>and he's been able --n402be3 to do things --n402bf6 on, uh, on the personal computer here that --n402c25 really have enhanced his, um, reports, and his learning and all because he can lay things out that way.</t>
  </si>
  <si>
    <t>his, um, reports, and his learning and all</t>
  </si>
  <si>
    <t>sw2545_s93_528</t>
  </si>
  <si>
    <t>48619:18</t>
  </si>
  <si>
    <t>and the computer does it all for you.</t>
  </si>
  <si>
    <t>sw2545_s121_503</t>
  </si>
  <si>
    <t>48674:53</t>
  </si>
  <si>
    <t>they can't do your, um, your drafting and your graphs, and all of that.</t>
  </si>
  <si>
    <t>your drafting and your graphs, and all of that</t>
  </si>
  <si>
    <t>sw2545_s156_509</t>
  </si>
  <si>
    <t>48768:11</t>
  </si>
  <si>
    <t>it's all she ev-, uses it for --n40663a.</t>
  </si>
  <si>
    <t>'s all she ev-, uses it for --n40663a</t>
  </si>
  <si>
    <t>sw2545_s214_503</t>
  </si>
  <si>
    <t>she</t>
  </si>
  <si>
    <t>48810:7</t>
  </si>
  <si>
    <t>and all you have --n407185 to do --n407194 is just put it in a, uh, the sp-, spelling check mode,</t>
  </si>
  <si>
    <t>sw2545_s244_501</t>
  </si>
  <si>
    <t>48844:9</t>
  </si>
  <si>
    <t>my belief all my life, i guess --n400468, has been that, that if you take someone else's life, then you automatically are giving up, uh, yours in place of it.</t>
  </si>
  <si>
    <t>belief</t>
  </si>
  <si>
    <t>S-N400468</t>
  </si>
  <si>
    <t>sw2546_s5_502</t>
  </si>
  <si>
    <t>48985:129</t>
  </si>
  <si>
    <t>and, you know, the, like you say, the cops that --n405531 are out --n405540 doing the work, day by day have got --n40556b to have a lot of frustration when they see all their work, basically go out the window --n4055ba.</t>
  </si>
  <si>
    <t>see all their work, basically go out the window --n4055ba</t>
  </si>
  <si>
    <t>sw2546_s101_546</t>
  </si>
  <si>
    <t>49114:39</t>
  </si>
  <si>
    <t>although right now it's a lot lower, um, because of all the layoffs and everything</t>
  </si>
  <si>
    <t>because of all the layoffs and everything</t>
  </si>
  <si>
    <t>sw2547_s57_509</t>
  </si>
  <si>
    <t>layoffs</t>
  </si>
  <si>
    <t>49246:39</t>
  </si>
  <si>
    <t>and, and, uh, that's pretty much all the houses in the area, for probably a square mile, i'd say, at least, maybe even a little bit more than that.</t>
  </si>
  <si>
    <t>'s pretty much all the houses in the area, for probably a square mile, i'd say, at least, maybe even a little bit more than that</t>
  </si>
  <si>
    <t>sw2547_s137_509</t>
  </si>
  <si>
    <t>houses</t>
  </si>
  <si>
    <t>49431:35</t>
  </si>
  <si>
    <t>well, i, i like where all the controls are --n40050d</t>
  </si>
  <si>
    <t>where all the controls are --n40050d</t>
  </si>
  <si>
    <t>SBAR-NOM</t>
  </si>
  <si>
    <t>sw2548_s19_512</t>
  </si>
  <si>
    <t>controls</t>
  </si>
  <si>
    <t>49547:17</t>
  </si>
  <si>
    <t>there wasn't cracks all over the dash board and stuff.</t>
  </si>
  <si>
    <t>cracks</t>
  </si>
  <si>
    <t>cracks all over the dash board</t>
  </si>
  <si>
    <t>board</t>
  </si>
  <si>
    <t>49629:16</t>
  </si>
  <si>
    <t>um, i love all those little things that you don't need --n403a2f</t>
  </si>
  <si>
    <t>love all those little things that you don't need --n403a2f</t>
  </si>
  <si>
    <t>sw2548_s140_504</t>
  </si>
  <si>
    <t>49725:24</t>
  </si>
  <si>
    <t>well, i guess that's all.</t>
  </si>
  <si>
    <t>sw2548_s197_508</t>
  </si>
  <si>
    <t>49983:32</t>
  </si>
  <si>
    <t>the only reason i really enjoy the eagles at all --n405b45 is because, uh, i really like randall cunningham.</t>
  </si>
  <si>
    <t>50095:22</t>
  </si>
  <si>
    <t>sitting here and talking about all the cities that i hate --n408223,</t>
  </si>
  <si>
    <t>about all the cities that i hate --n408223</t>
  </si>
  <si>
    <t>sw2549_s234_507</t>
  </si>
  <si>
    <t>cities</t>
  </si>
  <si>
    <t>50101:95</t>
  </si>
  <si>
    <t>and, um, i was not real happy when, uh, when they, uh, left --n4084e2 to go, go there of all places --n408509.</t>
  </si>
  <si>
    <t>sw2549_s237_528</t>
  </si>
  <si>
    <t>50192:58</t>
  </si>
  <si>
    <t>i mean these, these types of internal things go on all over the world all the time.</t>
  </si>
  <si>
    <t>world</t>
  </si>
  <si>
    <t>go on all over the world all the time</t>
  </si>
  <si>
    <t>sw2554_s36_519</t>
  </si>
  <si>
    <t>50212:95</t>
  </si>
  <si>
    <t>as long as you have so many diverse groups that --n401d36 are, that --n401d49 are vying for power, it's going --n401d70 to happen all the time.</t>
  </si>
  <si>
    <t>happen</t>
  </si>
  <si>
    <t>happen all the time</t>
  </si>
  <si>
    <t>sw2554_s47_534</t>
  </si>
  <si>
    <t>50549:5</t>
  </si>
  <si>
    <t>all we can do --n408231 is keep plugging.</t>
  </si>
  <si>
    <t>sw2554_s254_501</t>
  </si>
  <si>
    <t>50630:74</t>
  </si>
  <si>
    <t>i, uh, years ago, i remember --n409626 when i had a t i ninety-nine --n409649. put all the money into the expansion box and all this, that and the other</t>
  </si>
  <si>
    <t>put all the money into the expansion box and all this, that and the other</t>
  </si>
  <si>
    <t>sw2554_s299_523</t>
  </si>
  <si>
    <t>50630:94</t>
  </si>
  <si>
    <t>the expansion box and all this, that and the other</t>
  </si>
  <si>
    <t>sw2554_s299_525</t>
  </si>
  <si>
    <t>50652:13</t>
  </si>
  <si>
    <t>and that's all i plan --n409e3b to do --n409e4a.</t>
  </si>
  <si>
    <t>'s all i plan --n409e3b to do --n409e4a</t>
  </si>
  <si>
    <t>sw2554_s313_503</t>
  </si>
  <si>
    <t>50803:34</t>
  </si>
  <si>
    <t>i don't, know what we got --n402f82 for all the money.</t>
  </si>
  <si>
    <t>for all the money</t>
  </si>
  <si>
    <t>sw2558_s76_511</t>
  </si>
  <si>
    <t>50923:47</t>
  </si>
  <si>
    <t>what --n4006fe was the reason why somebody was trying --n400721 to find out all that stuff --n400740.</t>
  </si>
  <si>
    <t>find out all that stuff</t>
  </si>
  <si>
    <t>sw2559_s8_518</t>
  </si>
  <si>
    <t>50942:32</t>
  </si>
  <si>
    <t>and they're able --n400cde to do that through all the manipulations of the computer.</t>
  </si>
  <si>
    <t>through all the manipulations of the computer</t>
  </si>
  <si>
    <t>sw2559_s18_510</t>
  </si>
  <si>
    <t>manipulations</t>
  </si>
  <si>
    <t>51013:108</t>
  </si>
  <si>
    <t>or the computers, the, the big advent of that, i believe --n402649, because it, they can all hold such large data bases on anybody that all you have --n40269c to do --n4026ab is touch a button</t>
  </si>
  <si>
    <t>that all you have --n40269c to do --n4026ab is touch a button</t>
  </si>
  <si>
    <t>sw2559_s61_532</t>
  </si>
  <si>
    <t>51051:36</t>
  </si>
  <si>
    <t>and i wouldn't be for total banning of, uh, all information</t>
  </si>
  <si>
    <t>of, uh, all information</t>
  </si>
  <si>
    <t>sw2559_s85_509</t>
  </si>
  <si>
    <t>51071:51</t>
  </si>
  <si>
    <t>and without even bothering --n403ea2 to try --n403eb1 to match up any other information at all, they just report everything under that name.</t>
  </si>
  <si>
    <t>51091:23</t>
  </si>
  <si>
    <t>and then it takes three weeks and all.</t>
  </si>
  <si>
    <t>takes three weeks and all</t>
  </si>
  <si>
    <t>sw2559_s112_506</t>
  </si>
  <si>
    <t>51169:18</t>
  </si>
  <si>
    <t>so wally moon moon shots and all that.</t>
  </si>
  <si>
    <t>wally moon moon shots and all that</t>
  </si>
  <si>
    <t>sw2565_s10_501</t>
  </si>
  <si>
    <t>51174:16</t>
  </si>
  <si>
    <t>coliseum, wally moon and all that.</t>
  </si>
  <si>
    <t>sw2565_s13_500</t>
  </si>
  <si>
    <t>51265:5</t>
  </si>
  <si>
    <t>all they can do --n40229b is --n4022a6 hit home runs and strike out you know, which they did --n4022dd.</t>
  </si>
  <si>
    <t>sw2565_s78_501</t>
  </si>
  <si>
    <t>51281:32</t>
  </si>
  <si>
    <t>i think they're going --n4026f5 to go all the way.</t>
  </si>
  <si>
    <t>go all the way</t>
  </si>
  <si>
    <t>sw2565_s86_512</t>
  </si>
  <si>
    <t>51340:58</t>
  </si>
  <si>
    <t>you know, i kind of wish that they had inter league play, like they do in all the other sports so i could see some of the national league teams here once in a while.</t>
  </si>
  <si>
    <t>in all the other sports</t>
  </si>
  <si>
    <t>sw2565_s124_519</t>
  </si>
  <si>
    <t>51500:32</t>
  </si>
  <si>
    <t>but, but they still go through all their, uh, curriculum as usual.</t>
  </si>
  <si>
    <t>through all their, uh, curriculum</t>
  </si>
  <si>
    <t>curriculum</t>
  </si>
  <si>
    <t>51584:28</t>
  </si>
  <si>
    <t>and so, i, uh, checked out all the new places that --n403355 were near us</t>
  </si>
  <si>
    <t>checked out all the new places that --n403355 were near us</t>
  </si>
  <si>
    <t>sw2566_s110_506</t>
  </si>
  <si>
    <t>51593:21</t>
  </si>
  <si>
    <t>and they didn't just play all day long. you know,</t>
  </si>
  <si>
    <t>play</t>
  </si>
  <si>
    <t>play all day long. you know</t>
  </si>
  <si>
    <t>sw2566_s115_505</t>
  </si>
  <si>
    <t>51596:7</t>
  </si>
  <si>
    <t>almost all of them had a montessori section.</t>
  </si>
  <si>
    <t>almost all</t>
  </si>
  <si>
    <t>sw2566_s118_501</t>
  </si>
  <si>
    <t>51785:6</t>
  </si>
  <si>
    <t>and all,</t>
  </si>
  <si>
    <t>sw2566_s229_501</t>
  </si>
  <si>
    <t>51872:11</t>
  </si>
  <si>
    <t>because that all wears off.</t>
  </si>
  <si>
    <t>that all</t>
  </si>
  <si>
    <t>wears</t>
  </si>
  <si>
    <t>sw2566_s274_502</t>
  </si>
  <si>
    <t>52029:56</t>
  </si>
  <si>
    <t>and, uh, uh, oh gosh, uh, i'm just trying --n40056e to think of all the movies i've recently seen --n4005a1.</t>
  </si>
  <si>
    <t>of all the movies i've recently seen --n4005a1</t>
  </si>
  <si>
    <t>sw2568_s14_514</t>
  </si>
  <si>
    <t>52099:19</t>
  </si>
  <si>
    <t>what --n4017cd was your favorite all time movie.</t>
  </si>
  <si>
    <t>your favorite all time movie</t>
  </si>
  <si>
    <t>52113:35</t>
  </si>
  <si>
    <t>i mean, i guess, uh, out of all the movies, i've, i've never been as excited --n401dc0 to go back.</t>
  </si>
  <si>
    <t>of all the movies</t>
  </si>
  <si>
    <t>sw2568_s70_512</t>
  </si>
  <si>
    <t>52120:34</t>
  </si>
  <si>
    <t>but that that's really like an all time classic.</t>
  </si>
  <si>
    <t>an all time classic</t>
  </si>
  <si>
    <t>classic</t>
  </si>
  <si>
    <t>52195:15</t>
  </si>
  <si>
    <t>i've seen all of james dean's movies. uh, all of mae west's movies.</t>
  </si>
  <si>
    <t>seen all of james dean's movies. uh, all of mae west's movies</t>
  </si>
  <si>
    <t>sw2568_s124_504</t>
  </si>
  <si>
    <t>52195:39</t>
  </si>
  <si>
    <t>all of james dean's movies. uh, all of mae west's movies</t>
  </si>
  <si>
    <t>52199:54</t>
  </si>
  <si>
    <t>and, just kind of, kind of go out and, uh, rent all the movies and, uh, uh, you know, just kind of go,</t>
  </si>
  <si>
    <t>rent</t>
  </si>
  <si>
    <t>rent all the movies</t>
  </si>
  <si>
    <t>sw2568_s126_514</t>
  </si>
  <si>
    <t>52200:42</t>
  </si>
  <si>
    <t>i guess you could do that, you know, get all of david carradine's movies, or, uh, uh, segal,</t>
  </si>
  <si>
    <t>get all of david carradine's movies, or, uh, uh, segal</t>
  </si>
  <si>
    <t>sw2568_s127_515</t>
  </si>
  <si>
    <t>52231:12</t>
  </si>
  <si>
    <t>but i like all the, the rambo movies.</t>
  </si>
  <si>
    <t>like all the, the rambo movies</t>
  </si>
  <si>
    <t>sw2568_s148_503</t>
  </si>
  <si>
    <t>52323:15</t>
  </si>
  <si>
    <t>it's not my all time favorite movie</t>
  </si>
  <si>
    <t>my all time favorite movie</t>
  </si>
  <si>
    <t>52423:26</t>
  </si>
  <si>
    <t>i was really glad when it won all those awards --n4076d6 because it really deserved it.</t>
  </si>
  <si>
    <t>won all those awards --n4076d6</t>
  </si>
  <si>
    <t>sw2568_s277_509</t>
  </si>
  <si>
    <t>52454:20</t>
  </si>
  <si>
    <t>and then when it won all those awards --n408383, uh, they pushed it back to august,</t>
  </si>
  <si>
    <t>won all those awards --n408383</t>
  </si>
  <si>
    <t>sw2568_s298_507</t>
  </si>
  <si>
    <t>52509:28</t>
  </si>
  <si>
    <t>like the alcoholic that --n4011d6 charges up all the bills on the credit card, or the shopaholic, you know you get your life right with god</t>
  </si>
  <si>
    <t>charges up all the bills on the credit card</t>
  </si>
  <si>
    <t>sw2571_s23_511</t>
  </si>
  <si>
    <t>52560:18</t>
  </si>
  <si>
    <t>uh, that, not all of them are being convicted --n402530 of it, that, that, the, the, they're not even being charged --n402593 with that appropr-,</t>
  </si>
  <si>
    <t>not all</t>
  </si>
  <si>
    <t>NP-SBJ-N402530</t>
  </si>
  <si>
    <t>sw2571_s58_504</t>
  </si>
  <si>
    <t>52606:30</t>
  </si>
  <si>
    <t>because in the old testament, they could look all they wanted --n403a4e, just couldn't do it.</t>
  </si>
  <si>
    <t>look all they wanted --n403a4e</t>
  </si>
  <si>
    <t>sw2571_s90_508</t>
  </si>
  <si>
    <t>52624:79</t>
  </si>
  <si>
    <t>and, but it's not, because the judicial system has rejected, they've rejected the answer to all these problems they have --n4049a1, pretty much.</t>
  </si>
  <si>
    <t>to all these problems they have --n4049a1</t>
  </si>
  <si>
    <t>sw2571_s104_523</t>
  </si>
  <si>
    <t>52626:18</t>
  </si>
  <si>
    <t>plus the, all the judicial system is overloaded with, all kinds of, um, problems, and crimes and so forth and then all of the, um, civil things that --n404b79 clog the courts,</t>
  </si>
  <si>
    <t>sw2571_s105_505</t>
  </si>
  <si>
    <t>system</t>
  </si>
  <si>
    <t>52626:43</t>
  </si>
  <si>
    <t>with, all kinds of, um, problems, and crimes and so forth and then all of the, um, civil things that --n404b79 clog the courts</t>
  </si>
  <si>
    <t>sw2571_s105_510</t>
  </si>
  <si>
    <t>52626:82</t>
  </si>
  <si>
    <t>all kinds of, um, problems, and crimes and so forth and then all of the, um, civil things that --n404b79 clog the courts</t>
  </si>
  <si>
    <t>52685:7</t>
  </si>
  <si>
    <t>and all that does --n40644a is lawlessness.</t>
  </si>
  <si>
    <t>sw2571_s141_501</t>
  </si>
  <si>
    <t>52687:6</t>
  </si>
  <si>
    <t>and all these kids were up on there --n406607 getting arrested --n406616 for crack</t>
  </si>
  <si>
    <t>NP-SBJ-N406607</t>
  </si>
  <si>
    <t>sw2571_s143_501</t>
  </si>
  <si>
    <t>52718:184</t>
  </si>
  <si>
    <t>however, certain uh, very liberal minded groups who --n40794b do not, um, subscribe to the same ethical system that you and i do --n407992, such as the, uh, civil liberties unions and so forth, will lobby against that and hold that out as long as they have breath. which --n407a11 is most unfortunate because we all lose out, when people go so far out to the extreme, on either side --n407a70.</t>
  </si>
  <si>
    <t>lose</t>
  </si>
  <si>
    <t>sw2571_s167_551</t>
  </si>
  <si>
    <t>52829:17</t>
  </si>
  <si>
    <t>and they don't have all these modern toys,</t>
  </si>
  <si>
    <t>have all these modern toys</t>
  </si>
  <si>
    <t>sw2584_s51_504</t>
  </si>
  <si>
    <t>toys</t>
  </si>
  <si>
    <t>52856:48</t>
  </si>
  <si>
    <t>plus, you know, we don't have --n401bce to go out and buy all the equipment and stuff, you know,</t>
  </si>
  <si>
    <t>buy all the equipment</t>
  </si>
  <si>
    <t>sw2584_s66_515</t>
  </si>
  <si>
    <t>equipment</t>
  </si>
  <si>
    <t>52863:88</t>
  </si>
  <si>
    <t>because it gets, it really does get expensive if you, if you don't want --n401dd6 to rough it all the way.</t>
  </si>
  <si>
    <t>rough it all the way</t>
  </si>
  <si>
    <t>sw2584_s71_531</t>
  </si>
  <si>
    <t>52967:16</t>
  </si>
  <si>
    <t>i've lived here all my life.</t>
  </si>
  <si>
    <t>here</t>
  </si>
  <si>
    <t>lived here all my life</t>
  </si>
  <si>
    <t>sw2584_s131_505</t>
  </si>
  <si>
    <t>53086:18</t>
  </si>
  <si>
    <t>but they, all the leaves turn yellow,</t>
  </si>
  <si>
    <t>sw2584_s205_505</t>
  </si>
  <si>
    <t>53104:27</t>
  </si>
  <si>
    <t>i used --n405d75 to go --n405d84 camping all the time as a, a girl scout.</t>
  </si>
  <si>
    <t>camping</t>
  </si>
  <si>
    <t>camping all the time as a, a girl scout</t>
  </si>
  <si>
    <t>sw2584_s216_510</t>
  </si>
  <si>
    <t>53135:28</t>
  </si>
  <si>
    <t>you have --n406442 to get poison ivy and all that good stuff, --n406471 to really be camping.</t>
  </si>
  <si>
    <t>get poison ivy and all that good stuff, --n406471 to really be camping</t>
  </si>
  <si>
    <t>sw2584_s233_509</t>
  </si>
  <si>
    <t>53212:32</t>
  </si>
  <si>
    <t>i know lots of women would do it all the time.</t>
  </si>
  <si>
    <t>do it all the time</t>
  </si>
  <si>
    <t>sw2584_s277_512</t>
  </si>
  <si>
    <t>53544:16</t>
  </si>
  <si>
    <t>and he'd have all these people jumping down his back, even though i'd agree with it.</t>
  </si>
  <si>
    <t>have all these people jumping down his back, even though i'd agree with it</t>
  </si>
  <si>
    <t>sw2587_s102_505</t>
  </si>
  <si>
    <t>53553:58</t>
  </si>
  <si>
    <t>i have, uh, in-laws that --n403e96 live in saudi arabia that --n403eb1 stayed there during all of it too.</t>
  </si>
  <si>
    <t>during</t>
  </si>
  <si>
    <t>during all of it</t>
  </si>
  <si>
    <t>sw2587_s107_520</t>
  </si>
  <si>
    <t>53596:25</t>
  </si>
  <si>
    <t>have, have you all been getting rain storms down there.</t>
  </si>
  <si>
    <t>sw2587_s130_506</t>
  </si>
  <si>
    <t>53629:38</t>
  </si>
  <si>
    <t>uh, when was it --n4053ee, last week, we had all the rain.</t>
  </si>
  <si>
    <t>had all the rain</t>
  </si>
  <si>
    <t>sw2587_s150_511</t>
  </si>
  <si>
    <t>rain</t>
  </si>
  <si>
    <t>53719:97</t>
  </si>
  <si>
    <t>instead of pushing the scales too far either direction, i mean it --n401242's great to be well rounded and hav-, be exposed --n401279 to all this stuff.</t>
  </si>
  <si>
    <t>to all this stuff</t>
  </si>
  <si>
    <t>sw2589_s32_532</t>
  </si>
  <si>
    <t>53785:101</t>
  </si>
  <si>
    <t>you know, i mean, if they really wanted --n402f29 to get to the meat of the matter, i mean, there's, they make all these people out --n402f84 to be, oh,</t>
  </si>
  <si>
    <t>make all these people out --n402f84 to be, oh</t>
  </si>
  <si>
    <t>NP-N402F84</t>
  </si>
  <si>
    <t>sw2589_s80_536</t>
  </si>
  <si>
    <t>53787:29</t>
  </si>
  <si>
    <t>and they're the father of the country and all this.</t>
  </si>
  <si>
    <t>'re the father of the country and all this</t>
  </si>
  <si>
    <t>sw2589_s82_508</t>
  </si>
  <si>
    <t>54028:36</t>
  </si>
  <si>
    <t>and my mother used --n401914 to knit, you know, all the time</t>
  </si>
  <si>
    <t>knit, you know, all the time</t>
  </si>
  <si>
    <t>sw2593_s57_511</t>
  </si>
  <si>
    <t>54149:48</t>
  </si>
  <si>
    <t>and, and they're really quite, uh, arrogant about it all.</t>
  </si>
  <si>
    <t>sw2597_s16_511</t>
  </si>
  <si>
    <t>54177:29</t>
  </si>
  <si>
    <t>but they like them around because they do all the menial labor and such.</t>
  </si>
  <si>
    <t>do all the menial labor and such</t>
  </si>
  <si>
    <t>sw2597_s36_509</t>
  </si>
  <si>
    <t>labor</t>
  </si>
  <si>
    <t>54187:49</t>
  </si>
  <si>
    <t>we give everybody pretty much the benefit of a doubt because we don't see all the crime and, all the hurt in the big cities, you know.</t>
  </si>
  <si>
    <t>see all the crime and, all the hurt in the big cities</t>
  </si>
  <si>
    <t>sw2597_s44_514</t>
  </si>
  <si>
    <t>crime</t>
  </si>
  <si>
    <t>54187:60</t>
  </si>
  <si>
    <t>all the crime and, all the hurt</t>
  </si>
  <si>
    <t>hurt</t>
  </si>
  <si>
    <t>54194:33</t>
  </si>
  <si>
    <t>and here, you know, all, all my black friends are professionals</t>
  </si>
  <si>
    <t>friends</t>
  </si>
  <si>
    <t>54436:49</t>
  </si>
  <si>
    <t>but, you know, i didn't think it was as good as all the, uh, hype --n4006e8 was about it.</t>
  </si>
  <si>
    <t>as all the, uh, hype --n4006e8 was about it</t>
  </si>
  <si>
    <t>sw2598_s22_516</t>
  </si>
  <si>
    <t>hype</t>
  </si>
  <si>
    <t>54477:26</t>
  </si>
  <si>
    <t>and, uh, like the maltese falcon and all those, uh, uh,</t>
  </si>
  <si>
    <t>the maltese falcon and all those</t>
  </si>
  <si>
    <t>sw2598_s50_503</t>
  </si>
  <si>
    <t>54486:67</t>
  </si>
  <si>
    <t>and i've, i've alwa-, i've been wanting --n4019aa to see all of it</t>
  </si>
  <si>
    <t>see all of it</t>
  </si>
  <si>
    <t>sw2598_s56_524</t>
  </si>
  <si>
    <t>54647:53</t>
  </si>
  <si>
    <t>there's a lot in it when you look at the scenery and the cars, and all the different stuff like that --n404535, you know.</t>
  </si>
  <si>
    <t>the scenery and the cars, and all the different stuff like that</t>
  </si>
  <si>
    <t>sw2598_s164_512</t>
  </si>
  <si>
    <t>54927:46</t>
  </si>
  <si>
    <t>barry levinson did, um, diner and tinman, and avalon which --n409c07 are all set --n409c1a in baltimore.</t>
  </si>
  <si>
    <t>are all set --n409c1a in baltimore</t>
  </si>
  <si>
    <t>set</t>
  </si>
  <si>
    <t>55125:7</t>
  </si>
  <si>
    <t>and all you can do --n4047c5 is get out of the way because here they come.</t>
  </si>
  <si>
    <t>sw2599_s113_501</t>
  </si>
  <si>
    <t>55184:12</t>
  </si>
  <si>
    <t>and it snowed all day.</t>
  </si>
  <si>
    <t>snowed</t>
  </si>
  <si>
    <t>snowed all day</t>
  </si>
  <si>
    <t>sw2599_s151_503</t>
  </si>
  <si>
    <t>55329:66</t>
  </si>
  <si>
    <t>but, during that same time frame, didn't you get some feeling, that, i mean, they're getting all these weapons and stuff.</t>
  </si>
  <si>
    <t>getting all these weapons and stuff</t>
  </si>
  <si>
    <t>sw2602_s83_516</t>
  </si>
  <si>
    <t>weapons</t>
  </si>
  <si>
    <t>55330:52</t>
  </si>
  <si>
    <t>didn't it --n403d98 bug you a little bit why they kept --n403dbf coming up with all this stuff --n403dde.</t>
  </si>
  <si>
    <t>with all this stuff</t>
  </si>
  <si>
    <t>sw2602_s84_517</t>
  </si>
  <si>
    <t>55343:8</t>
  </si>
  <si>
    <t>it all boils down to, whether it's our side, their side,</t>
  </si>
  <si>
    <t>boils</t>
  </si>
  <si>
    <t>sw2602_s93_501</t>
  </si>
  <si>
    <t>55361:11</t>
  </si>
  <si>
    <t>from mexico all the way down into cen-, central and south america.</t>
  </si>
  <si>
    <t>mexico</t>
  </si>
  <si>
    <t>sw2602_s105_504</t>
  </si>
  <si>
    <t>55368:54</t>
  </si>
  <si>
    <t>and the governments, which our government has technically supported --n404b80 for years, are corrupt as all get out.</t>
  </si>
  <si>
    <t>as all get out</t>
  </si>
  <si>
    <t>55487:20</t>
  </si>
  <si>
    <t>so there's no big deal all the way around,</t>
  </si>
  <si>
    <t>deal</t>
  </si>
  <si>
    <t>'s no big deal all the way around</t>
  </si>
  <si>
    <t>sw2603_s49_505</t>
  </si>
  <si>
    <t>55714:16</t>
  </si>
  <si>
    <t>and they go over all your health and all your history,</t>
  </si>
  <si>
    <t>over all your health and all your history</t>
  </si>
  <si>
    <t>sw2603_s184_504</t>
  </si>
  <si>
    <t>health</t>
  </si>
  <si>
    <t>55714:25</t>
  </si>
  <si>
    <t>all your health and all your history</t>
  </si>
  <si>
    <t>history</t>
  </si>
  <si>
    <t>55730:76</t>
  </si>
  <si>
    <t>so it was, it's less than what you pay --n406a32 now for --n406a41 going in there, after all this time.</t>
  </si>
  <si>
    <t>after</t>
  </si>
  <si>
    <t>after all this time</t>
  </si>
  <si>
    <t>sw2603_s196_527</t>
  </si>
  <si>
    <t>55738:12</t>
  </si>
  <si>
    <t>so i get all the same treatment again.</t>
  </si>
  <si>
    <t>get all the same treatment again</t>
  </si>
  <si>
    <t>sw2603_s200_503</t>
  </si>
  <si>
    <t>treatment</t>
  </si>
  <si>
    <t>55822:11</t>
  </si>
  <si>
    <t>because it all depends, you know, for everyone their own what they want --n408b49 to do --n408b58.</t>
  </si>
  <si>
    <t>depends</t>
  </si>
  <si>
    <t>sw2603_s256_502</t>
  </si>
  <si>
    <t>55851:48</t>
  </si>
  <si>
    <t>i mean, everybody, not just like, you know, poor people and all that, you know. but, you know, senators' sons and all that stuff too.</t>
  </si>
  <si>
    <t>poor people and all that</t>
  </si>
  <si>
    <t>sw2604_s14_505</t>
  </si>
  <si>
    <t>55851:90</t>
  </si>
  <si>
    <t>senators' sons and all that stuff</t>
  </si>
  <si>
    <t>55886:25</t>
  </si>
  <si>
    <t>since we live here and we all --n401a30 benefit, rich, poor or in between, uh, there are benefits even for those who --n401a7f have it the hardest.</t>
  </si>
  <si>
    <t>we all --n401a30</t>
  </si>
  <si>
    <t>sw2604_s38_508</t>
  </si>
  <si>
    <t>55897:86</t>
  </si>
  <si>
    <t>you're going --n4023cb to go and, and fill pot holes and, you know, and, you know, all that stuff.</t>
  </si>
  <si>
    <t>go and, and fill pot holes and, you know, and, you know, all that stuff</t>
  </si>
  <si>
    <t>sw2604_s46_527</t>
  </si>
  <si>
    <t>55930:41</t>
  </si>
  <si>
    <t>uh, i, i guess i see all of us benefiting,</t>
  </si>
  <si>
    <t>see all of us benefiting</t>
  </si>
  <si>
    <t>sw2604_s66_514</t>
  </si>
  <si>
    <t>55967:122</t>
  </si>
  <si>
    <t>but as far as putting that into work, i don't want --n404308 to, i don't want --n40432b to deal with the, with the heartache of, first of all, getting it started --n40437e and figuring out how --n404395 to do the logistics, of it --n4043b8.</t>
  </si>
  <si>
    <t>sw2604_s85_540</t>
  </si>
  <si>
    <t>56087:79</t>
  </si>
  <si>
    <t>i mean because it was, i mean it was big, you remember, like in the early seventies and all that.</t>
  </si>
  <si>
    <t>the early seventies and all that</t>
  </si>
  <si>
    <t>sw2604_s158_526</t>
  </si>
  <si>
    <t>56120:31</t>
  </si>
  <si>
    <t>and, and we were looking all these alternative sources of the energy and so forth.</t>
  </si>
  <si>
    <t>looking</t>
  </si>
  <si>
    <t>looking all these alternative sources of the energy and so forth</t>
  </si>
  <si>
    <t>sw2604_s184_509</t>
  </si>
  <si>
    <t>sources</t>
  </si>
  <si>
    <t>56318:16</t>
  </si>
  <si>
    <t>and i mix it all together.</t>
  </si>
  <si>
    <t>together</t>
  </si>
  <si>
    <t>56325:79</t>
  </si>
  <si>
    <t>and you cook it for another three minutes on high, you know, just mainly --n4026ce to melt the cheese and everything, and let all the seasoning melt into it.</t>
  </si>
  <si>
    <t>let</t>
  </si>
  <si>
    <t>let all the seasoning melt into it</t>
  </si>
  <si>
    <t>sw2608_s92_524</t>
  </si>
  <si>
    <t>seasoning</t>
  </si>
  <si>
    <t>56349:25</t>
  </si>
  <si>
    <t>and, you know, you have all the different seasonings and stuff,</t>
  </si>
  <si>
    <t>have all the different seasonings and stuff</t>
  </si>
  <si>
    <t>sw2608_s104_507</t>
  </si>
  <si>
    <t>seasonings</t>
  </si>
  <si>
    <t>56638:20</t>
  </si>
  <si>
    <t>i have a passion for all that type of different tastes.</t>
  </si>
  <si>
    <t>for all that type of different tastes</t>
  </si>
  <si>
    <t>sw2608_s266_506</t>
  </si>
  <si>
    <t>56656:33</t>
  </si>
  <si>
    <t>um, you don't even have --n407d4d to go all the way to new orleans, you know, if you want --n407d90 to really get some good food.</t>
  </si>
  <si>
    <t>go all the way to new orleans, you know, if you want --n407d90 to really get some good food</t>
  </si>
  <si>
    <t>sw2608_s277_510</t>
  </si>
  <si>
    <t>56812:42</t>
  </si>
  <si>
    <t>they said we don't want --n401fc2 to have --n401fd1 to decide all these things,</t>
  </si>
  <si>
    <t>decide</t>
  </si>
  <si>
    <t>decide all these things</t>
  </si>
  <si>
    <t>sw2609_s43_515</t>
  </si>
  <si>
    <t>57046:227</t>
  </si>
  <si>
    <t>but i, i also, i also, i don't know if you've, uh, read any of the, um, oh, what do they call those --n4079c0. the, uh, the early republican, uh, republic documents, uh, when they were arguing through constitutional law written by hamilton and all those people --n407a4f.</t>
  </si>
  <si>
    <t>hamilton and all those people</t>
  </si>
  <si>
    <t>NP-LGS</t>
  </si>
  <si>
    <t>sw2609_s202_575</t>
  </si>
  <si>
    <t>57154:74</t>
  </si>
  <si>
    <t>and, uh, a lot of people just, just wear jeans and, and, uh, sweats all the time</t>
  </si>
  <si>
    <t>sweats</t>
  </si>
  <si>
    <t>wear jeans and, and, uh, sweats all the time</t>
  </si>
  <si>
    <t>sw2611_s39_519</t>
  </si>
  <si>
    <t>57158:235</t>
  </si>
  <si>
    <t>and, uh, you know, a lot of people like those that --n401dbe work in the legal department for their, the real, uh, higher ups, like the the, lawy-, the t i lawyers, and, uh, those that --n401e6d work for the, the higher executives, those secretaries. they, uh, they really dress up all the time.</t>
  </si>
  <si>
    <t>dress up all the time</t>
  </si>
  <si>
    <t>sw2611_s41_569</t>
  </si>
  <si>
    <t>57165:27</t>
  </si>
  <si>
    <t>so there's a good combination in the hallways all the time, you know.</t>
  </si>
  <si>
    <t>'s a good combination in the hallways all the time, you know</t>
  </si>
  <si>
    <t>sw2611_s44_506</t>
  </si>
  <si>
    <t>57198:15</t>
  </si>
  <si>
    <t>it's where all the executives are --n402c8b.</t>
  </si>
  <si>
    <t>where all the executives are --n402c8b</t>
  </si>
  <si>
    <t>SBAR-LOC,PRD</t>
  </si>
  <si>
    <t>sw2611_s64_506</t>
  </si>
  <si>
    <t>executives</t>
  </si>
  <si>
    <t>57202:122</t>
  </si>
  <si>
    <t>and, um, and so they were, they were going --n402d4f to try --n402d5e to take their blue jean code with them and trying --n402d8d to get all the, all the upper level to start --n402dc0 wearing blue jeans.</t>
  </si>
  <si>
    <t>all the, all the upper level to start --n402dc0 wearing blue jeans</t>
  </si>
  <si>
    <t>NP-SBJ-N402DC0</t>
  </si>
  <si>
    <t>sw2611_s66_539</t>
  </si>
  <si>
    <t>level</t>
  </si>
  <si>
    <t>57227:18</t>
  </si>
  <si>
    <t>he's not really into all that.</t>
  </si>
  <si>
    <t>into all that</t>
  </si>
  <si>
    <t>sw2611_s81_505</t>
  </si>
  <si>
    <t>57228:46</t>
  </si>
  <si>
    <t>he would wear it if he had --n403782 to for his job and all</t>
  </si>
  <si>
    <t>his job and all</t>
  </si>
  <si>
    <t>sw2611_s82_514</t>
  </si>
  <si>
    <t>57269:50</t>
  </si>
  <si>
    <t>well when she was in high school --n404732 did she always have --n404749 to have all the new fashions</t>
  </si>
  <si>
    <t>have all the new fashions</t>
  </si>
  <si>
    <t>sw2611_s109_517</t>
  </si>
  <si>
    <t>fashions</t>
  </si>
  <si>
    <t>57291:39</t>
  </si>
  <si>
    <t>and she, you know, she finds all the outlets and all the discount places and, uh, buys clothes.</t>
  </si>
  <si>
    <t>finds</t>
  </si>
  <si>
    <t>finds all the outlets and all the discount places</t>
  </si>
  <si>
    <t>sw2611_s123_513</t>
  </si>
  <si>
    <t>outlets</t>
  </si>
  <si>
    <t>57291:48</t>
  </si>
  <si>
    <t>all the outlets and all the discount places</t>
  </si>
  <si>
    <t>57324:59</t>
  </si>
  <si>
    <t>but, uh, i mean like whenever i, i was growing up and all --n405fc7, my mom,</t>
  </si>
  <si>
    <t>growing up and all --n405fc7</t>
  </si>
  <si>
    <t>sw2611_s143_520</t>
  </si>
  <si>
    <t>57518:18</t>
  </si>
  <si>
    <t>and you didn't have all the other junk around it,</t>
  </si>
  <si>
    <t>have all the other junk around it</t>
  </si>
  <si>
    <t>sw2615_s45_504</t>
  </si>
  <si>
    <t>junk</t>
  </si>
  <si>
    <t>57531:38</t>
  </si>
  <si>
    <t>the hardest part about, uh, water pump changes is getting all the junk off, before you can get too it.</t>
  </si>
  <si>
    <t>getting all the junk off, before you can get too it</t>
  </si>
  <si>
    <t>sw2615_s54_510</t>
  </si>
  <si>
    <t>57536:30</t>
  </si>
  <si>
    <t>i was hoping i could remember where all those other things went --n40205b.</t>
  </si>
  <si>
    <t>where all those other things went --n40205b</t>
  </si>
  <si>
    <t>sw2615_s58_512</t>
  </si>
  <si>
    <t>57540:63</t>
  </si>
  <si>
    <t>and i don't think i had too many nuts and bolts left over when i got it all put --n4022ed back together --n4022fc.</t>
  </si>
  <si>
    <t>NP-SBJ-N4022ED</t>
  </si>
  <si>
    <t>sw2615_s61_520</t>
  </si>
  <si>
    <t>57655:29</t>
  </si>
  <si>
    <t>but they had enough power t-, pull all this weight.</t>
  </si>
  <si>
    <t>pull</t>
  </si>
  <si>
    <t>pull all this weight</t>
  </si>
  <si>
    <t>sw2615_s138_509</t>
  </si>
  <si>
    <t>weight</t>
  </si>
  <si>
    <t>57688:28</t>
  </si>
  <si>
    <t>and, uh, over the years, uh, all</t>
  </si>
  <si>
    <t>sw2615_s158_505</t>
  </si>
  <si>
    <t>57707:43</t>
  </si>
  <si>
    <t>like you say it takes a plumber --n40627f to figure out where all this stuff goes --n4062a6.</t>
  </si>
  <si>
    <t>where all this stuff goes --n4062a6</t>
  </si>
  <si>
    <t>sw2615_s171_516</t>
  </si>
  <si>
    <t>57750:74</t>
  </si>
  <si>
    <t>well when they went to the, started with the newer engines --n40717d, you know, when they started --n4071a0 putting all that pollution control stuff on the older engines --n4071cf is where they started --n4071e6 getting into so much, you know, trouble --n407211. because the three fifty with all the, you know,</t>
  </si>
  <si>
    <t>putting</t>
  </si>
  <si>
    <t>putting all that pollution control stuff on the older engines</t>
  </si>
  <si>
    <t>sw2615_s197_527</t>
  </si>
  <si>
    <t>57757:13</t>
  </si>
  <si>
    <t>and it had all the air pump and, uh, uh, i don't know, all that, all that stuff.</t>
  </si>
  <si>
    <t>had all the air pump and, uh, uh, i don't know, all that, all that stuff</t>
  </si>
  <si>
    <t>sw2615_s202_503</t>
  </si>
  <si>
    <t>pump</t>
  </si>
  <si>
    <t>57757:65</t>
  </si>
  <si>
    <t>all the air pump and, uh, uh, i don't know, all that, all that stuff</t>
  </si>
  <si>
    <t>57765:6</t>
  </si>
  <si>
    <t>and all the anti-smog stuff.</t>
  </si>
  <si>
    <t>sw2615_s206_501</t>
  </si>
  <si>
    <t>57768:6</t>
  </si>
  <si>
    <t>and all that stuff loads the motor down.</t>
  </si>
  <si>
    <t>sw2615_s208_501</t>
  </si>
  <si>
    <t>57773:37</t>
  </si>
  <si>
    <t>so it's trying --n407b87 to push the weight plus have all this drain on it from all sorts of belts and things.</t>
  </si>
  <si>
    <t>have all this drain on it from all sorts of belts and things</t>
  </si>
  <si>
    <t>sw2615_s211_511</t>
  </si>
  <si>
    <t>drain</t>
  </si>
  <si>
    <t>57773:54</t>
  </si>
  <si>
    <t>from all sorts of belts and things</t>
  </si>
  <si>
    <t>sw2615_s211_516</t>
  </si>
  <si>
    <t>57790:22</t>
  </si>
  <si>
    <t>and i had --n408261 to get all those off, you know, when i was replace that, uh, water pump --n4082b4.</t>
  </si>
  <si>
    <t>get all those off</t>
  </si>
  <si>
    <t>sw2615_s222_507</t>
  </si>
  <si>
    <t>57978:53</t>
  </si>
  <si>
    <t>i mean, th-, my, my biggest problem with all of these wars is we spend all of that money on all these other countries</t>
  </si>
  <si>
    <t>with all of these wars</t>
  </si>
  <si>
    <t>sw2617_s82_518</t>
  </si>
  <si>
    <t>wars</t>
  </si>
  <si>
    <t>57978:77</t>
  </si>
  <si>
    <t>spend all of that money on all these other countries</t>
  </si>
  <si>
    <t>sw2617_s82_527</t>
  </si>
  <si>
    <t>57978:91</t>
  </si>
  <si>
    <t>on all these other countries</t>
  </si>
  <si>
    <t>sw2617_s82_532</t>
  </si>
  <si>
    <t>57998:39</t>
  </si>
  <si>
    <t>i-, if they could just cut out all the fat and, and get it lean, and start --n404841 addressing some of the other issues, i think --n404870 we could take care of everything. and quit --n40489b taking care of all these other countries all across the world, you know, who --n4048e2 just end up --n4048f5 using things against us later on anyway.</t>
  </si>
  <si>
    <t>cut out all the fat</t>
  </si>
  <si>
    <t>sw2617_s94_514</t>
  </si>
  <si>
    <t>fat</t>
  </si>
  <si>
    <t>57998:154</t>
  </si>
  <si>
    <t>of all these other countries all across the world, you know, who --n4048e2 just end up --n4048f5 using things against us later on anyway</t>
  </si>
  <si>
    <t>sw2617_s94_549</t>
  </si>
  <si>
    <t>57998:163</t>
  </si>
  <si>
    <t>all these other countries all across the world, you know, who --n4048e2 just end up --n4048f5 using things against us later on anyway</t>
  </si>
  <si>
    <t>58093:33</t>
  </si>
  <si>
    <t>when this war broke out --n4069d3 it frustrated me all thi-, the antiwar people and, you know, their, all the demonstrations that --n406a36 were going on.</t>
  </si>
  <si>
    <t>frustrated me all thi-, the antiwar people and, you know, their, all the demonstrations that --n406a36 were going on</t>
  </si>
  <si>
    <t>sw2617_s155_511</t>
  </si>
  <si>
    <t>58093:83</t>
  </si>
  <si>
    <t>all thi-, the antiwar people and, you know, their, all the demonstrations that --n406a36 were going on</t>
  </si>
  <si>
    <t>demonstrations</t>
  </si>
  <si>
    <t>58158:119</t>
  </si>
  <si>
    <t>and, uh, and i'm, i'm, i'm especially sorry for the people that --n408117 are, you know, have spent all these years --n408146 trying --n408151 to deal with it emotionally,</t>
  </si>
  <si>
    <t>spent</t>
  </si>
  <si>
    <t>spent all these years --n408146 trying --n408151 to deal with it emotionally</t>
  </si>
  <si>
    <t>sw2617_s194_541</t>
  </si>
  <si>
    <t>58180:19</t>
  </si>
  <si>
    <t>we get cut --n40897a off all the time, too.</t>
  </si>
  <si>
    <t>cut --n40897a off all the time, too</t>
  </si>
  <si>
    <t>sw2617_s207_506</t>
  </si>
  <si>
    <t>58182:16</t>
  </si>
  <si>
    <t>usually i can talk all day</t>
  </si>
  <si>
    <t>talk</t>
  </si>
  <si>
    <t>talk all day</t>
  </si>
  <si>
    <t>sw2617_s208_505</t>
  </si>
  <si>
    <t>58220:45</t>
  </si>
  <si>
    <t>uh, it just absolutely makes perfectly good sense to me because it's all decimal.</t>
  </si>
  <si>
    <t>'s all decimal</t>
  </si>
  <si>
    <t>decimal</t>
  </si>
  <si>
    <t>sw2619_s13_514</t>
  </si>
  <si>
    <t>58324:20</t>
  </si>
  <si>
    <t>at midnight, tonight we all switch over or anything.</t>
  </si>
  <si>
    <t>switch</t>
  </si>
  <si>
    <t>sw2619_s86_505</t>
  </si>
  <si>
    <t>58364:9</t>
  </si>
  <si>
    <t>and after all, the whole reason to go over to metric --n404805 is to have round numbers,</t>
  </si>
  <si>
    <t>after all</t>
  </si>
  <si>
    <t>sw2619_s112_502</t>
  </si>
  <si>
    <t>58542:8</t>
  </si>
  <si>
    <t>so, all things.</t>
  </si>
  <si>
    <t>sw2627_s75_501</t>
  </si>
  <si>
    <t>58947:15</t>
  </si>
  <si>
    <t>and then you add all these other ingredients to it,</t>
  </si>
  <si>
    <t>add</t>
  </si>
  <si>
    <t>add all these other ingredients to it</t>
  </si>
  <si>
    <t>sw2627_s268_504</t>
  </si>
  <si>
    <t>ingredients</t>
  </si>
  <si>
    <t>59067:46</t>
  </si>
  <si>
    <t>they're doi-, they're trying --n408256 to get all different amount of people.</t>
  </si>
  <si>
    <t>get all different amount of people</t>
  </si>
  <si>
    <t>sw2627_s321_516</t>
  </si>
  <si>
    <t>amount</t>
  </si>
  <si>
    <t>59180:44</t>
  </si>
  <si>
    <t>in, like in the future, i think --n400399 all women are going --n4003b0 to work.</t>
  </si>
  <si>
    <t>NP-SBJ-N4003B0</t>
  </si>
  <si>
    <t>sw2628_s10_514</t>
  </si>
  <si>
    <t>59282:11</t>
  </si>
  <si>
    <t>and cars and all their books,</t>
  </si>
  <si>
    <t>sw2628_s74_502</t>
  </si>
  <si>
    <t>59338:57</t>
  </si>
  <si>
    <t>i don't know, i think i would just go nuts --n4042d3 sitting at home all day long.</t>
  </si>
  <si>
    <t>sitting at home all day long</t>
  </si>
  <si>
    <t>sw2628_s109_520</t>
  </si>
  <si>
    <t>59340:57</t>
  </si>
  <si>
    <t>well you know, i can't imagine how i did --n4043f1, because now i work all the time,</t>
  </si>
  <si>
    <t>work all the time</t>
  </si>
  <si>
    <t>sw2628_s110_520</t>
  </si>
  <si>
    <t>59344:22</t>
  </si>
  <si>
    <t>and, um, well i work all week,</t>
  </si>
  <si>
    <t>work all week</t>
  </si>
  <si>
    <t>sw2628_s112_505</t>
  </si>
  <si>
    <t>59466:29</t>
  </si>
  <si>
    <t>and, and she expected all of her kids to do that too, and their wives and to be the, the housewife and have dinner ready by five and, and, you know, be there at every beck and call</t>
  </si>
  <si>
    <t>expected</t>
  </si>
  <si>
    <t>expected all of her kids to do that too, and their wives and to be the, the housewife and have dinner ready by five and, and, you know, be there at every beck and call</t>
  </si>
  <si>
    <t>sw2628_s197_509</t>
  </si>
  <si>
    <t>59514:31</t>
  </si>
  <si>
    <t>i don't think i could stay home all the time and do nothing.</t>
  </si>
  <si>
    <t>stay home all the time</t>
  </si>
  <si>
    <t>sw2628_s231_511</t>
  </si>
  <si>
    <t>59531:43</t>
  </si>
  <si>
    <t>but where i am --n40922c, the, just like all the hospitals, they're getting day care.</t>
  </si>
  <si>
    <t>sw2628_s242_514</t>
  </si>
  <si>
    <t>hospitals</t>
  </si>
  <si>
    <t>59539:65</t>
  </si>
  <si>
    <t>like you said if you had four kids, or even if you had two kids, you would be paying all your salary --n40956a to pay for those two kids to go.</t>
  </si>
  <si>
    <t>paying all your salary --n40956a to pay for those two kids to go</t>
  </si>
  <si>
    <t>salary</t>
  </si>
  <si>
    <t>59698:66</t>
  </si>
  <si>
    <t>and that scares me too to tell you the truth because i've been run --n404034 off the road and all sorts of things.</t>
  </si>
  <si>
    <t>run --n404034 off the road and all sorts of things</t>
  </si>
  <si>
    <t>sw2634_s95_521</t>
  </si>
  <si>
    <t>59713:200</t>
  </si>
  <si>
    <t>what --n404915 is happening at least in this state and i expect --n404948 to see it in other states very soon, legislation --n404977 been introduced --n404986 as that, if a citizen of the state, --n4049b5 being, myself, has not committed a felony and has completed a certified weapons course, i can carry a weapon --n404a14 on me at all times concealed or uncon-, unconcealed --n404a43.</t>
  </si>
  <si>
    <t>sw2634_s107_563</t>
  </si>
  <si>
    <t>59739:6</t>
  </si>
  <si>
    <t>and all these people come around,</t>
  </si>
  <si>
    <t>sw2634_s121_501</t>
  </si>
  <si>
    <t>59778:22</t>
  </si>
  <si>
    <t>given all, given all your training i'm sure that, you know, you'd,</t>
  </si>
  <si>
    <t>given</t>
  </si>
  <si>
    <t>given all your training</t>
  </si>
  <si>
    <t>sw2634_s145_507</t>
  </si>
  <si>
    <t>59783:19</t>
  </si>
  <si>
    <t>if you let them all walk around --n4060f5 carrying guns</t>
  </si>
  <si>
    <t>walk</t>
  </si>
  <si>
    <t>NP-SBJ-N4060F5</t>
  </si>
  <si>
    <t>sw2634_s148_506</t>
  </si>
  <si>
    <t>59835:5</t>
  </si>
  <si>
    <t>all of a sudden my combat in me goes up</t>
  </si>
  <si>
    <t>sw2634_s178_501</t>
  </si>
  <si>
    <t>59928:58</t>
  </si>
  <si>
    <t>however, they could not tell the jud-, the jury that during the trial because all three of them were in appeal.</t>
  </si>
  <si>
    <t>because all three of them were in appeal</t>
  </si>
  <si>
    <t>sw2640_s52_516</t>
  </si>
  <si>
    <t>60030:24</t>
  </si>
  <si>
    <t>by then you should all should have a plan worked where you can make it on your own without our help --n404503.</t>
  </si>
  <si>
    <t>should</t>
  </si>
  <si>
    <t>you should all</t>
  </si>
  <si>
    <t>sw2640_s116_503</t>
  </si>
  <si>
    <t>60084:22</t>
  </si>
  <si>
    <t>so, anyway, well, we all agree.</t>
  </si>
  <si>
    <t>agree</t>
  </si>
  <si>
    <t>sw2640_s146_503</t>
  </si>
  <si>
    <t>60145:27</t>
  </si>
  <si>
    <t>and, uh, i felt like just miserable all weekend</t>
  </si>
  <si>
    <t>miserable</t>
  </si>
  <si>
    <t>felt like just miserable all weekend</t>
  </si>
  <si>
    <t>sw2641_s34_506</t>
  </si>
  <si>
    <t>60165:4</t>
  </si>
  <si>
    <t>all cats are indoor cats,</t>
  </si>
  <si>
    <t>cats</t>
  </si>
  <si>
    <t>sw2641_s48_501</t>
  </si>
  <si>
    <t>60182:86</t>
  </si>
  <si>
    <t>well, when i was, you know, when i was growing up --n401e7b i had --n401e8a a clean the cat pan all the time,</t>
  </si>
  <si>
    <t>pan</t>
  </si>
  <si>
    <t>clean the cat pan all the time</t>
  </si>
  <si>
    <t>sw2641_s59_531</t>
  </si>
  <si>
    <t>60225:5</t>
  </si>
  <si>
    <t>all of her animals that she ever had --n402e24 were adopted --n402e33.</t>
  </si>
  <si>
    <t>NP-SBJ-N402E33</t>
  </si>
  <si>
    <t>sw2641_s87_501</t>
  </si>
  <si>
    <t>60244:34</t>
  </si>
  <si>
    <t>and she's just so kindhearted that she just takes all the animals</t>
  </si>
  <si>
    <t>takes</t>
  </si>
  <si>
    <t>takes all the animals</t>
  </si>
  <si>
    <t>sw2641_s100_511</t>
  </si>
  <si>
    <t>60248:14</t>
  </si>
  <si>
    <t>because that's all there is --n403592 to it.</t>
  </si>
  <si>
    <t>'s all there is --n403592 to it</t>
  </si>
  <si>
    <t>sw2641_s102_504</t>
  </si>
  <si>
    <t>60507:12</t>
  </si>
  <si>
    <t>you see all these people, yeah, these stately people, and well dressed people out walking their dogs with their plastic bag or their piece of paper for them,</t>
  </si>
  <si>
    <t>see all these people, yeah, these stately people, and well dressed people out walking their dogs with their plastic bag or their piece of paper for them</t>
  </si>
  <si>
    <t>sw2641_s280_504</t>
  </si>
  <si>
    <t>60584:33</t>
  </si>
  <si>
    <t>apparently w-, i don't know all the details</t>
  </si>
  <si>
    <t>know all the details</t>
  </si>
  <si>
    <t>sw2641_s328_510</t>
  </si>
  <si>
    <t>details</t>
  </si>
  <si>
    <t>60615:41</t>
  </si>
  <si>
    <t>i enjoy --n400342 playing basketball and, and basically all kinds of sports.</t>
  </si>
  <si>
    <t>basically</t>
  </si>
  <si>
    <t>basketball and, and basically all kinds of sports</t>
  </si>
  <si>
    <t>sw2645_s7_506</t>
  </si>
  <si>
    <t>60654:48</t>
  </si>
  <si>
    <t>basically, i had read that they're just looking at --n400dd1 relocating them all to mckinney is it --n400df4, texas,</t>
  </si>
  <si>
    <t>sw2645_s32_515</t>
  </si>
  <si>
    <t>60657:4</t>
  </si>
  <si>
    <t>all means about fifteen to twenty percent, of, of, oh,</t>
  </si>
  <si>
    <t>means</t>
  </si>
  <si>
    <t>sw2645_s34_501</t>
  </si>
  <si>
    <t>60761:16</t>
  </si>
  <si>
    <t>it's getting better all the time,</t>
  </si>
  <si>
    <t>getting better all the time</t>
  </si>
  <si>
    <t>sw2645_s101_505</t>
  </si>
  <si>
    <t>60765:39</t>
  </si>
  <si>
    <t>it's, uh, you know, it all starts --n402f2a to become similar</t>
  </si>
  <si>
    <t>NP-SBJ-N402F2A</t>
  </si>
  <si>
    <t>sw2645_s105_512</t>
  </si>
  <si>
    <t>60805:12</t>
  </si>
  <si>
    <t>but still in all, it feels funny.</t>
  </si>
  <si>
    <t>in all</t>
  </si>
  <si>
    <t>sw2645_s128_503</t>
  </si>
  <si>
    <t>60829:5</t>
  </si>
  <si>
    <t>all things being equal, yes.</t>
  </si>
  <si>
    <t>sw2645_s142_502</t>
  </si>
  <si>
    <t>61108:105</t>
  </si>
  <si>
    <t>and i think, well, what if somebody's dumped something back there in the, and no one knows about it and, you know, it sinked in through the ground and all that,</t>
  </si>
  <si>
    <t>sinked in through the ground and all that</t>
  </si>
  <si>
    <t>sw2648_s104_532</t>
  </si>
  <si>
    <t>61185:6</t>
  </si>
  <si>
    <t>and all this stuff is seeping through to the water,</t>
  </si>
  <si>
    <t>sw2648_s158_501</t>
  </si>
  <si>
    <t>61208:48</t>
  </si>
  <si>
    <t>and the, the ground will filter some of it but not all of it.</t>
  </si>
  <si>
    <t>some of it but not all of it</t>
  </si>
  <si>
    <t>sw2648_s170_509</t>
  </si>
  <si>
    <t>61250:73</t>
  </si>
  <si>
    <t>people, people stand outside their houses and their, watch the creeks foam --n407a9d brown and all,</t>
  </si>
  <si>
    <t>foam --n407a9d brown and all</t>
  </si>
  <si>
    <t>sw2648_s195_524</t>
  </si>
  <si>
    <t>61279:13</t>
  </si>
  <si>
    <t>the rain forest and all.</t>
  </si>
  <si>
    <t>sw2648_s212_500</t>
  </si>
  <si>
    <t>61340:27</t>
  </si>
  <si>
    <t>and it's just been tearing me up all day.</t>
  </si>
  <si>
    <t>tearing me up all day</t>
  </si>
  <si>
    <t>sw2650_s4_508</t>
  </si>
  <si>
    <t>61607:55</t>
  </si>
  <si>
    <t>you know, i know sometimes our cat will, will stay out all night,</t>
  </si>
  <si>
    <t>stay out all night</t>
  </si>
  <si>
    <t>sw2650_s181_519</t>
  </si>
  <si>
    <t>61722:82</t>
  </si>
  <si>
    <t>that's why we couldn't understand why he would want --n407485 to get out --n407498, you know, because he's had all this room to run in --n4074df --n4074e6,</t>
  </si>
  <si>
    <t>had all this room to run in --n4074df</t>
  </si>
  <si>
    <t>sw2650_s257_530</t>
  </si>
  <si>
    <t>62066:10</t>
  </si>
  <si>
    <t>first of all i don't like a machine that --n403e62's smarter than me.</t>
  </si>
  <si>
    <t>sw2653_s122_503</t>
  </si>
  <si>
    <t>62268:44</t>
  </si>
  <si>
    <t>as far as ge-, yeah, getting doctors and all that stuff,</t>
  </si>
  <si>
    <t>doctors and all that stuff</t>
  </si>
  <si>
    <t>sw2657_s59_512</t>
  </si>
  <si>
    <t>62324:121</t>
  </si>
  <si>
    <t>but it definitely would give a lot of the kids now that --n40345a have everything --n403469 given --n403474 to them that they want --n40348f to see what it's like --n4034ae if you don't have all the money and can't have what you want --n4034f1 when you want it --n403508.</t>
  </si>
  <si>
    <t>have all the money</t>
  </si>
  <si>
    <t>sw2657_s93_546</t>
  </si>
  <si>
    <t>62401:52</t>
  </si>
  <si>
    <t>and their belief system and a-, all their structured of theirs, all the structures of their society are gone, essentially.</t>
  </si>
  <si>
    <t>theirs</t>
  </si>
  <si>
    <t>their belief system and a-, all their structured of theirs, all the structures of their society</t>
  </si>
  <si>
    <t>sw2657_s143_501</t>
  </si>
  <si>
    <t>structures</t>
  </si>
  <si>
    <t>62420:33</t>
  </si>
  <si>
    <t>down here with the peace corps we're talking about all these people that --n405bdf aren't even in our own country when there's enough people here that i think --n405c2a probably need help and, could be helped --n405c51 --n405c58.</t>
  </si>
  <si>
    <t>about all these people that --n405bdf aren't even in our own country</t>
  </si>
  <si>
    <t>sw2657_s153_509</t>
  </si>
  <si>
    <t>62540:32</t>
  </si>
  <si>
    <t>i, for years i did all that shopping and whatnot,</t>
  </si>
  <si>
    <t>did all that shopping</t>
  </si>
  <si>
    <t>sw2658_s20_511</t>
  </si>
  <si>
    <t>shopping</t>
  </si>
  <si>
    <t>62680:10</t>
  </si>
  <si>
    <t>first of all they're missing components of it like cables</t>
  </si>
  <si>
    <t>sw2658_s115_503</t>
  </si>
  <si>
    <t>63191:12</t>
  </si>
  <si>
    <t>and she runs all the time,</t>
  </si>
  <si>
    <t>runs</t>
  </si>
  <si>
    <t>runs all the time</t>
  </si>
  <si>
    <t>sw2667_s141_503</t>
  </si>
  <si>
    <t>63452:18</t>
  </si>
  <si>
    <t>well, and people of all ages take advantage of the aerobics.</t>
  </si>
  <si>
    <t>of all ages</t>
  </si>
  <si>
    <t>ages</t>
  </si>
  <si>
    <t>sw2667_s317_505</t>
  </si>
  <si>
    <t>63456:11</t>
  </si>
  <si>
    <t>people of all ages take advantage of the aerobics.</t>
  </si>
  <si>
    <t>sw2667_s319_504</t>
  </si>
  <si>
    <t>63494:74</t>
  </si>
  <si>
    <t>i think they just ought --n400abf to, you know, start, uh, just go all the way on new products introduced or whatever, you know, start your packaging, go to liters instead of quarts,</t>
  </si>
  <si>
    <t>go all the way on new products introduced</t>
  </si>
  <si>
    <t>sw2669_s22_527</t>
  </si>
  <si>
    <t>63550:53</t>
  </si>
  <si>
    <t>when you learn one from the other --n402606, you always end up in this conversion thing all the time.</t>
  </si>
  <si>
    <t>thing</t>
  </si>
  <si>
    <t>end up in this conversion thing all the time</t>
  </si>
  <si>
    <t>sw2669_s61_516</t>
  </si>
  <si>
    <t>63575:8</t>
  </si>
  <si>
    <t>because all you end up --n402f84 doing --n402f8f is if you're in business or you're in any kind of international,</t>
  </si>
  <si>
    <t>sw2669_s77_502</t>
  </si>
  <si>
    <t>63609:58</t>
  </si>
  <si>
    <t>i remember that stink came around in the design area a few years back when it was all overseas designs were in microns --n403a21</t>
  </si>
  <si>
    <t>was</t>
  </si>
  <si>
    <t>all overseas designs were in microns</t>
  </si>
  <si>
    <t>overseas</t>
  </si>
  <si>
    <t>designs</t>
  </si>
  <si>
    <t>63617:55</t>
  </si>
  <si>
    <t>but, uh, you just, you know, you end up with all kinds of problems with --n403cd4 converting your designs.</t>
  </si>
  <si>
    <t>with all kinds of problems with --n403cd4 converting your designs</t>
  </si>
  <si>
    <t>sw2669_s102_517</t>
  </si>
  <si>
    <t>63667:37</t>
  </si>
  <si>
    <t>if it's more than thirty it's just hotter than all get out.</t>
  </si>
  <si>
    <t>than</t>
  </si>
  <si>
    <t>than all get out</t>
  </si>
  <si>
    <t>sw2669_s134_512</t>
  </si>
  <si>
    <t>63669:25</t>
  </si>
  <si>
    <t>you know, you don't get all the little differences</t>
  </si>
  <si>
    <t>get all the little differences</t>
  </si>
  <si>
    <t>sw2669_s136_508</t>
  </si>
  <si>
    <t>differences</t>
  </si>
  <si>
    <t>63784:13</t>
  </si>
  <si>
    <t>well they converted all the road signs to fifty-five miles an hour, you know,</t>
  </si>
  <si>
    <t>converted</t>
  </si>
  <si>
    <t>converted all the road signs to fifty-five miles an hour, you know</t>
  </si>
  <si>
    <t>sw2669_s217_504</t>
  </si>
  <si>
    <t>signs</t>
  </si>
  <si>
    <t>63789:20</t>
  </si>
  <si>
    <t>you got the problem with all your cars are still,</t>
  </si>
  <si>
    <t>with all your cars are still</t>
  </si>
  <si>
    <t>sw2669_s221_507</t>
  </si>
  <si>
    <t>cars</t>
  </si>
  <si>
    <t>63822:86</t>
  </si>
  <si>
    <t>they have, uh, they start off --n4005b9 putting out great big huge garbage cans. which we're supposed --n4005f0 to put all our week's garbage into --n400617 it,</t>
  </si>
  <si>
    <t>put all our week's garbage into --n400617 it</t>
  </si>
  <si>
    <t>sw2672_s8_529</t>
  </si>
  <si>
    <t>63831:19</t>
  </si>
  <si>
    <t>and they're picking it all up.</t>
  </si>
  <si>
    <t>sw2672_s13_504</t>
  </si>
  <si>
    <t>63914:247</t>
  </si>
  <si>
    <t>i, i noticed at the library or someplace this past, uh, month, month and a half ago, they were having a speaker, um, talk about doing lawn work and, h-, how important it --n402a96 is --n402aa1 to, to cut your lawn without a bag. just to kind of mulch it, rather than bag it up, because of a-, all the the grass that --n402b44's being bagged --n402b57 and being hauled --n402b6a away by the garbage trucks and stuff,</t>
  </si>
  <si>
    <t>a-</t>
  </si>
  <si>
    <t>because of a-, all the the grass that --n402b44's being bagged --n402b57 and being hauled --n402b6a away by the garbage trucks and stuff</t>
  </si>
  <si>
    <t>sw2672_s67_574</t>
  </si>
  <si>
    <t>64288:15</t>
  </si>
  <si>
    <t>and then we get all that heat.</t>
  </si>
  <si>
    <t>get all that heat</t>
  </si>
  <si>
    <t>sw2676_s112_504</t>
  </si>
  <si>
    <t>heat</t>
  </si>
  <si>
    <t>64313:30</t>
  </si>
  <si>
    <t>and there's ice balls the size of marbles all over our lawn.</t>
  </si>
  <si>
    <t>marbles</t>
  </si>
  <si>
    <t>ice balls the size of marbles all over our lawn</t>
  </si>
  <si>
    <t>64351:32</t>
  </si>
  <si>
    <t>and then, i think, you know, all that falling would warm it up and melt it,</t>
  </si>
  <si>
    <t>all that falling would warm it up and melt it</t>
  </si>
  <si>
    <t>sw2676_s153_510</t>
  </si>
  <si>
    <t>falling</t>
  </si>
  <si>
    <t>64364:21</t>
  </si>
  <si>
    <t>it's in garland where all the bad weather is --n4041c4.</t>
  </si>
  <si>
    <t>where all the bad weather is --n4041c4</t>
  </si>
  <si>
    <t>sw2676_s163_508</t>
  </si>
  <si>
    <t>weather</t>
  </si>
  <si>
    <t>64523:17</t>
  </si>
  <si>
    <t>i've been through all of that.</t>
  </si>
  <si>
    <t>PP-DIR,PRD</t>
  </si>
  <si>
    <t>sw2676_s264_505</t>
  </si>
  <si>
    <t>64637:17</t>
  </si>
  <si>
    <t>it's green with all the trees and things out here</t>
  </si>
  <si>
    <t>with all the trees and things out here</t>
  </si>
  <si>
    <t>sw2676_s335_505</t>
  </si>
  <si>
    <t>64651:9</t>
  </si>
  <si>
    <t>and in all honesty,</t>
  </si>
  <si>
    <t>in all honesty</t>
  </si>
  <si>
    <t>honesty</t>
  </si>
  <si>
    <t>sw2676_s344_502</t>
  </si>
  <si>
    <t>64653:4</t>
  </si>
  <si>
    <t>all honesty, you haven't seen the hottest of summers if you've only been here five years.</t>
  </si>
  <si>
    <t>sw2676_s346_501</t>
  </si>
  <si>
    <t>64718:63</t>
  </si>
  <si>
    <t>well, i, you know, i don't, i don't know all that much myself,</t>
  </si>
  <si>
    <t>know all that much myself</t>
  </si>
  <si>
    <t>64806:38</t>
  </si>
  <si>
    <t>but in salisbury, you woul-, that's all you would hear --n4025eb was, this is the doors., you know.</t>
  </si>
  <si>
    <t>'s all you would hear --n4025eb</t>
  </si>
  <si>
    <t>sw2678_s83_512</t>
  </si>
  <si>
    <t>64885:96</t>
  </si>
  <si>
    <t>you know, and if you don't, if you don't read the paper, you sort of fall behind if you're in, the car all the time.</t>
  </si>
  <si>
    <t>car</t>
  </si>
  <si>
    <t>'re in, the car all the time</t>
  </si>
  <si>
    <t>sw2678_s134_529</t>
  </si>
  <si>
    <t>65552:38</t>
  </si>
  <si>
    <t>i, we used --n4059dd to go there all the time.</t>
  </si>
  <si>
    <t>go there all the time</t>
  </si>
  <si>
    <t>sw2703_s185_513</t>
  </si>
  <si>
    <t>65555:45</t>
  </si>
  <si>
    <t>and we used --n405b66 to go, go to their games all the time.</t>
  </si>
  <si>
    <t>go to their games all the time</t>
  </si>
  <si>
    <t>sw2703_s188_514</t>
  </si>
  <si>
    <t>65727:4</t>
  </si>
  <si>
    <t>all the tourists come there.</t>
  </si>
  <si>
    <t>sw2703_s295_501</t>
  </si>
  <si>
    <t>tourists</t>
  </si>
  <si>
    <t>65805:19</t>
  </si>
  <si>
    <t>you just can't believe all the things he's done --n40ad90.</t>
  </si>
  <si>
    <t>believe</t>
  </si>
  <si>
    <t>believe all the things he's done --n40ad90</t>
  </si>
  <si>
    <t>sw2703_s347_505</t>
  </si>
  <si>
    <t>65917:6</t>
  </si>
  <si>
    <t>and all those european countries, they pay all the way through college and stuff like that.</t>
  </si>
  <si>
    <t>sw2708_s45_501</t>
  </si>
  <si>
    <t>65917:25</t>
  </si>
  <si>
    <t>pay all the way through college</t>
  </si>
  <si>
    <t>sw2708_s45_506</t>
  </si>
  <si>
    <t>65988:7</t>
  </si>
  <si>
    <t>and all of a sudden we had a bad, uh, frequency --n404685 there or something.</t>
  </si>
  <si>
    <t>sw2708_s98_501</t>
  </si>
  <si>
    <t>66121:10</t>
  </si>
  <si>
    <t>and then all of the others i just try --n400fff to use --n40100e kind of like you would an american express card and, and pay it off every month.</t>
  </si>
  <si>
    <t>NP-TPC-N40100E</t>
  </si>
  <si>
    <t>sw2710_s26_502</t>
  </si>
  <si>
    <t>others</t>
  </si>
  <si>
    <t>66202:33</t>
  </si>
  <si>
    <t>or the ones that --n403388 usually have an outstanding balance all the time, i'll, i'll pay more than the minimum payment.</t>
  </si>
  <si>
    <t>balance</t>
  </si>
  <si>
    <t>have an outstanding balance all the time</t>
  </si>
  <si>
    <t>sw2710_s74_510</t>
  </si>
  <si>
    <t>66212:58</t>
  </si>
  <si>
    <t>well, you know, the way the economy's going --n403618 and inflation and the recession and all that, i think we, we really need --n403663 to try --n403672 to stay out of debt as much as possible.</t>
  </si>
  <si>
    <t>the way the economy's going --n403618 and inflation and the recession and all that</t>
  </si>
  <si>
    <t>sw2710_s79_506</t>
  </si>
  <si>
    <t>66287:28</t>
  </si>
  <si>
    <t>because every, every month all of these credit cards report to the credit bureau, you know. automatically,</t>
  </si>
  <si>
    <t>every, every month all of these credit cards report to the credit bureau, you know. automatically</t>
  </si>
  <si>
    <t>sw2710_s126_508</t>
  </si>
  <si>
    <t>66316:40</t>
  </si>
  <si>
    <t>and, anyway, we need --n405991 to watch our credit reports and all that kind of,</t>
  </si>
  <si>
    <t>our credit reports and all that kind of</t>
  </si>
  <si>
    <t>sw2710_s142_508</t>
  </si>
  <si>
    <t>66438:50</t>
  </si>
  <si>
    <t>and it --n408307 took me about eighteen months --n408322 to get that, all of that mess off of my account.</t>
  </si>
  <si>
    <t>get that, all of that mess off of my account</t>
  </si>
  <si>
    <t>sw2710_s210_516</t>
  </si>
  <si>
    <t>mess</t>
  </si>
  <si>
    <t>66560:39</t>
  </si>
  <si>
    <t>but, i mean, uh, baltimore has, uh, an all time record for the number of deaths so far this year.</t>
  </si>
  <si>
    <t>an all time record</t>
  </si>
  <si>
    <t>sw2717_s74_509</t>
  </si>
  <si>
    <t>record</t>
  </si>
  <si>
    <t>66589:10</t>
  </si>
  <si>
    <t>first of all, it's never, turns out --n403e2a to be life,</t>
  </si>
  <si>
    <t>sw2717_s94_503</t>
  </si>
  <si>
    <t>66701:23</t>
  </si>
  <si>
    <t>but i mean when it all came down --n407261, they just, within an hour decided the man's fate.</t>
  </si>
  <si>
    <t>sw2717_s169_508</t>
  </si>
  <si>
    <t>66788:5</t>
  </si>
  <si>
    <t>all kinds of stuff, flower beds.</t>
  </si>
  <si>
    <t>sw2719_s15_500</t>
  </si>
  <si>
    <t>66831:17</t>
  </si>
  <si>
    <t>and i could sort all kinds of things out and make plans and everything,</t>
  </si>
  <si>
    <t>sort all kinds of things out</t>
  </si>
  <si>
    <t>sw2719_s35_505</t>
  </si>
  <si>
    <t>66909:29</t>
  </si>
  <si>
    <t>and she started --n401ded running down there and all the hills.</t>
  </si>
  <si>
    <t>and all the hills</t>
  </si>
  <si>
    <t>sw2719_s69_510</t>
  </si>
  <si>
    <t>hills</t>
  </si>
  <si>
    <t>66972:76</t>
  </si>
  <si>
    <t>and uh, it's really, it --n403138's harder to get out of bed in the morning and all kinds of stuff,</t>
  </si>
  <si>
    <t>'s harder to get out of bed in the morning and all kinds of stuff</t>
  </si>
  <si>
    <t>sw2719_s103_525</t>
  </si>
  <si>
    <t>66978:91</t>
  </si>
  <si>
    <t>but as far as the working out and lifting and things like that. uh, i, i can't say i really enjoyed it all that much,</t>
  </si>
  <si>
    <t>enjoyed it all that much</t>
  </si>
  <si>
    <t>67108:27</t>
  </si>
  <si>
    <t>and we do a neighborhood recycling program and, all that kind of stuff.</t>
  </si>
  <si>
    <t>a neighborhood recycling program and, all that kind of stuff</t>
  </si>
  <si>
    <t>sw2719_s172_503</t>
  </si>
  <si>
    <t>67235:35</t>
  </si>
  <si>
    <t>and there's somebody in the building, watching her and all that,</t>
  </si>
  <si>
    <t>watching her and all that</t>
  </si>
  <si>
    <t>sw2719_s238_510</t>
  </si>
  <si>
    <t>67261:8</t>
  </si>
  <si>
    <t>we all know each other,</t>
  </si>
  <si>
    <t>sw2719_s249_501</t>
  </si>
  <si>
    <t>67374:82</t>
  </si>
  <si>
    <t>how d-, how does that work, work out with, uh, storing your bike and showering and all that --n4010bc.</t>
  </si>
  <si>
    <t>storing your bike and showering and all that</t>
  </si>
  <si>
    <t>sw2724_s33_526</t>
  </si>
  <si>
    <t>67387:58</t>
  </si>
  <si>
    <t>and then another half an hour, you know to cool down and take a shower and all this kind of stuff --n4017bd.</t>
  </si>
  <si>
    <t>cool down and take a shower and all this kind of stuff --n4017bd</t>
  </si>
  <si>
    <t>sw2724_s43_518</t>
  </si>
  <si>
    <t>67412:13</t>
  </si>
  <si>
    <t>and i learned all the health benefits of, you know,</t>
  </si>
  <si>
    <t>learned</t>
  </si>
  <si>
    <t>learned all the health benefits of, you know</t>
  </si>
  <si>
    <t>sw2724_s59_503</t>
  </si>
  <si>
    <t>benefits</t>
  </si>
  <si>
    <t>67417:7</t>
  </si>
  <si>
    <t>and all i did --n4022a6 was weights and aerobic exercise</t>
  </si>
  <si>
    <t>sw2724_s62_501</t>
  </si>
  <si>
    <t>67419:42</t>
  </si>
  <si>
    <t>so, once i got into this, uh, internship, i learned all the physiological ad-, advan-, advantages to it,</t>
  </si>
  <si>
    <t>learned all the physiological ad-, advan-, advantages to it</t>
  </si>
  <si>
    <t>sw2724_s64_510</t>
  </si>
  <si>
    <t>67481:38</t>
  </si>
  <si>
    <t>and i was just reading through a bicycle magazine and going through all the different tours coming up.</t>
  </si>
  <si>
    <t>through all the different tours coming up</t>
  </si>
  <si>
    <t>sw2724_s104_510</t>
  </si>
  <si>
    <t>tours</t>
  </si>
  <si>
    <t>67502:19</t>
  </si>
  <si>
    <t>because i lived in indiana all my life</t>
  </si>
  <si>
    <t>indiana</t>
  </si>
  <si>
    <t>lived in indiana all my life</t>
  </si>
  <si>
    <t>sw2724_s115_506</t>
  </si>
  <si>
    <t>67534:16</t>
  </si>
  <si>
    <t>and it's got all the rides coming up,</t>
  </si>
  <si>
    <t>got all the rides coming up</t>
  </si>
  <si>
    <t>sw2724_s135_504</t>
  </si>
  <si>
    <t>67552:68</t>
  </si>
  <si>
    <t>i guess i just never really thought about it much for a while, uh, until i suddenly discovered all my friends were basically biking a lot.</t>
  </si>
  <si>
    <t>discovered</t>
  </si>
  <si>
    <t>all my friends were basically biking a lot</t>
  </si>
  <si>
    <t>sw2724_s146_523</t>
  </si>
  <si>
    <t>67601:37</t>
  </si>
  <si>
    <t>when do you get --n405e85 to begin with the winters and all that --n405eac.</t>
  </si>
  <si>
    <t>the winters and all that</t>
  </si>
  <si>
    <t>sw2724_s174_510</t>
  </si>
  <si>
    <t>67968:27</t>
  </si>
  <si>
    <t>and he was swimming for quite a bit, all afternoon.</t>
  </si>
  <si>
    <t>bit</t>
  </si>
  <si>
    <t>swimming for quite a bit, all afternoon</t>
  </si>
  <si>
    <t>afternoon</t>
  </si>
  <si>
    <t>sw2729_s176_506</t>
  </si>
  <si>
    <t>68078:47</t>
  </si>
  <si>
    <t>i saw the, the, uh, previews for it and all</t>
  </si>
  <si>
    <t>the, uh, previews for it and all</t>
  </si>
  <si>
    <t>sw2729_s250_507</t>
  </si>
  <si>
    <t>68105:54</t>
  </si>
  <si>
    <t>that's how i got into, uh, into the switchboard project and all that --n4082ae,</t>
  </si>
  <si>
    <t>got into, uh, into the switchboard project and all that --n4082ae</t>
  </si>
  <si>
    <t>sw2729_s267_517</t>
  </si>
  <si>
    <t>68225:54</t>
  </si>
  <si>
    <t>i didn't, i don't, i didn't retain all those facts very well.</t>
  </si>
  <si>
    <t>retain</t>
  </si>
  <si>
    <t>retain all those facts very well</t>
  </si>
  <si>
    <t>sw2734_s55_518</t>
  </si>
  <si>
    <t>facts</t>
  </si>
  <si>
    <t>68236:48</t>
  </si>
  <si>
    <t>let's have it, put them all, give them all a shot, get rid --n40294f of them.</t>
  </si>
  <si>
    <t>sw2734_s63_516</t>
  </si>
  <si>
    <t>68309:74</t>
  </si>
  <si>
    <t>and maybe, now, i don't remember if this --n404b5a is texas or not, that --n404b79 has something about all drug dealers can be sentenced --n404ba8 to the death sentence.</t>
  </si>
  <si>
    <t>all drug dealers can be sentenced --n404ba8 to the death sentence</t>
  </si>
  <si>
    <t>drug</t>
  </si>
  <si>
    <t>NP-SBJ-N404BA8</t>
  </si>
  <si>
    <t>sw2734_s114_526</t>
  </si>
  <si>
    <t>dealers</t>
  </si>
  <si>
    <t>68381:10</t>
  </si>
  <si>
    <t>and they all went through it, you know, going through high school and everything</t>
  </si>
  <si>
    <t>went</t>
  </si>
  <si>
    <t>sw2734_s159_501</t>
  </si>
  <si>
    <t>68444:14</t>
  </si>
  <si>
    <t>i've seen all of this,</t>
  </si>
  <si>
    <t>seen all of this</t>
  </si>
  <si>
    <t>sw2734_s205_504</t>
  </si>
  <si>
    <t>68468:14</t>
  </si>
  <si>
    <t>he put up all of his ash trays.</t>
  </si>
  <si>
    <t>put up all of his ash trays</t>
  </si>
  <si>
    <t>sw2734_s221_504</t>
  </si>
  <si>
    <t>trays</t>
  </si>
  <si>
    <t>68623:60</t>
  </si>
  <si>
    <t>you are a good one --n402857 to talk about consumer goods, because you keep up on it all the time.</t>
  </si>
  <si>
    <t>keep up on it all the time</t>
  </si>
  <si>
    <t>sw2743_s87_520</t>
  </si>
  <si>
    <t>68678:53</t>
  </si>
  <si>
    <t>and then as soon as they get in the back room they just start --n401648 letting all their prejudices hang out and to, to air, and all that.</t>
  </si>
  <si>
    <t>letting</t>
  </si>
  <si>
    <t>letting all their prejudices hang out and to, to air</t>
  </si>
  <si>
    <t>sw2749_s31_518</t>
  </si>
  <si>
    <t>prejudices</t>
  </si>
  <si>
    <t>68678:106</t>
  </si>
  <si>
    <t>start --n401648 letting all their prejudices hang out and to, to air, and all that</t>
  </si>
  <si>
    <t>sw2749_s31_534</t>
  </si>
  <si>
    <t>68737:149</t>
  </si>
  <si>
    <t>i definitely feel like we need --n4031fe to keep it at least unanimous because, uh, you know, there's the classic sort of to kill a mockingbird kind of story where you get, you know, jury which --n403295 can have all kinds of prejudices and things that, a judge at least officially isn't supposed --n4032e4 to have --n4032f3. though, of course they can, too --n403322.</t>
  </si>
  <si>
    <t>have all kinds of prejudices and things that, a judge at least officially isn't supposed --n4032e4 to have --n4032f3. though, of course they can, too</t>
  </si>
  <si>
    <t>sw2749_s74_554</t>
  </si>
  <si>
    <t>68796:32</t>
  </si>
  <si>
    <t>he makes more money --n4051ae in an hour than all twelve of them --n4051d9 put --n4051e4 together.</t>
  </si>
  <si>
    <t>than all twelve of them --n4051d9 put --n4051e4 together</t>
  </si>
  <si>
    <t>twelve</t>
  </si>
  <si>
    <t>SBAR-N4051AE</t>
  </si>
  <si>
    <t>NP-SBJ-N4051D9</t>
  </si>
  <si>
    <t>sw2749_s111_510</t>
  </si>
  <si>
    <t>68910:8</t>
  </si>
  <si>
    <t>where all you guys go --n400659.</t>
  </si>
  <si>
    <t>SBARQ</t>
  </si>
  <si>
    <t>sw2756_s24_503</t>
  </si>
  <si>
    <t>68916:34</t>
  </si>
  <si>
    <t>then that's kind of a family visit and a vacation all up and down the coast</t>
  </si>
  <si>
    <t>vacation</t>
  </si>
  <si>
    <t>a vacation all up and down the coast</t>
  </si>
  <si>
    <t>69362:10</t>
  </si>
  <si>
    <t>that's all.</t>
  </si>
  <si>
    <t>sw2756_s294_503</t>
  </si>
  <si>
    <t>69409:32</t>
  </si>
  <si>
    <t>the inner harbor and the, uh, the aquarium and all that are very nice.</t>
  </si>
  <si>
    <t>the inner harbor and the, uh, the aquarium and all that</t>
  </si>
  <si>
    <t>sw2756_s324_501</t>
  </si>
  <si>
    <t>69614:14</t>
  </si>
  <si>
    <t>that's about all --n403f67 i have --n403f76, --n403f85 to say --n403f94 on it.</t>
  </si>
  <si>
    <t>'s about all --n403f67 i have --n403f76, --n403f85 to say --n403f94 on it</t>
  </si>
  <si>
    <t>sw2759_s116_504</t>
  </si>
  <si>
    <t>69631:61</t>
  </si>
  <si>
    <t>and, and you have --n404482 to seal the bottle yourself and label it yourself and, all of that.</t>
  </si>
  <si>
    <t>seal the bottle yourself and label it yourself and, all of that</t>
  </si>
  <si>
    <t>sw2759_s124_517</t>
  </si>
  <si>
    <t>69756:77</t>
  </si>
  <si>
    <t>every four years on one side of my family they plan on --n400482 having, uh, like my p-, grandparents and all their brothers and sisters and then all their kids and grandkids.</t>
  </si>
  <si>
    <t>my p-, grandparents and all their brothers and sisters and then all their kids and grandkids</t>
  </si>
  <si>
    <t>sw2761_s14_515</t>
  </si>
  <si>
    <t>69756:93</t>
  </si>
  <si>
    <t>all their brothers and sisters and then all their kids and grandkids</t>
  </si>
  <si>
    <t>grandkids</t>
  </si>
  <si>
    <t>69768:10</t>
  </si>
  <si>
    <t>so they all know it.</t>
  </si>
  <si>
    <t>sw2761_s21_501</t>
  </si>
  <si>
    <t>69784:10</t>
  </si>
  <si>
    <t>do they all have the small children --n400eba too, that --n400ecd come.</t>
  </si>
  <si>
    <t>sw2761_s31_501</t>
  </si>
  <si>
    <t>69789:6</t>
  </si>
  <si>
    <t>so all ages.</t>
  </si>
  <si>
    <t>sw2761_s34_501</t>
  </si>
  <si>
    <t>69925:22</t>
  </si>
  <si>
    <t>and ha-, then all of your family probably has not met your husband.</t>
  </si>
  <si>
    <t>sw2761_s122_506</t>
  </si>
  <si>
    <t>family</t>
  </si>
  <si>
    <t>69932:10</t>
  </si>
  <si>
    <t>so they all met,</t>
  </si>
  <si>
    <t>met</t>
  </si>
  <si>
    <t>sw2761_s126_501</t>
  </si>
  <si>
    <t>69959:13</t>
  </si>
  <si>
    <t>are they getting all the data they need --n403c17.</t>
  </si>
  <si>
    <t>getting all the data they need --n403c17</t>
  </si>
  <si>
    <t>sw2761_s143_503</t>
  </si>
  <si>
    <t>data</t>
  </si>
  <si>
    <t>69967:20</t>
  </si>
  <si>
    <t>sometimes i call off and on all day,</t>
  </si>
  <si>
    <t>call off and on all day</t>
  </si>
  <si>
    <t>70149:19</t>
  </si>
  <si>
    <t>i really don't miss all the heat there.</t>
  </si>
  <si>
    <t>miss</t>
  </si>
  <si>
    <t>miss all the heat there</t>
  </si>
  <si>
    <t>sw2772_s91_505</t>
  </si>
  <si>
    <t>70188:16</t>
  </si>
  <si>
    <t>everything --n40328a floods, all the under passes.</t>
  </si>
  <si>
    <t>floods</t>
  </si>
  <si>
    <t>floods, all the under passes</t>
  </si>
  <si>
    <t>NP-N40328A</t>
  </si>
  <si>
    <t>sw2772_s116_505</t>
  </si>
  <si>
    <t>passes</t>
  </si>
  <si>
    <t>70339:47</t>
  </si>
  <si>
    <t>and we thought well, we'll take advantage of it and see what all the pacific coast is like --n4062af.</t>
  </si>
  <si>
    <t>what all the pacific coast is like --n4062af</t>
  </si>
  <si>
    <t>sw2772_s215_516</t>
  </si>
  <si>
    <t>70920:10</t>
  </si>
  <si>
    <t>do you all, uh, have a budget.</t>
  </si>
  <si>
    <t>sw2782_s60_501</t>
  </si>
  <si>
    <t>70953:64</t>
  </si>
  <si>
    <t>we've done like a survey of like taking, you know, the past three months of where all the money went --n402f3d.</t>
  </si>
  <si>
    <t>where all the money went --n402f3d</t>
  </si>
  <si>
    <t>sw2782_s84_522</t>
  </si>
  <si>
    <t>71024:40</t>
  </si>
  <si>
    <t>our biggest way of saving money is then to stop all these deductions, um, you know, is to,</t>
  </si>
  <si>
    <t>stop all these deductions</t>
  </si>
  <si>
    <t>sw2782_s129_515</t>
  </si>
  <si>
    <t>deductions</t>
  </si>
  <si>
    <t>71027:15</t>
  </si>
  <si>
    <t>we don't list all the deductions</t>
  </si>
  <si>
    <t>list all the deductions</t>
  </si>
  <si>
    <t>71219:12</t>
  </si>
  <si>
    <t>or is it all funded --n404cbf out of local taxes.</t>
  </si>
  <si>
    <t>funded</t>
  </si>
  <si>
    <t>NP-SBJ-N404CBF</t>
  </si>
  <si>
    <t>sw2784_s83_501</t>
  </si>
  <si>
    <t>71230:16</t>
  </si>
  <si>
    <t>and they dumped it all on the local school districts.</t>
  </si>
  <si>
    <t>sw2784_s91_503</t>
  </si>
  <si>
    <t>71492:29</t>
  </si>
  <si>
    <t>and you would have because they do all kinds of, uh, gardening and not just flowers like women do.</t>
  </si>
  <si>
    <t>do all kinds of, uh, gardening and not just flowers like women do</t>
  </si>
  <si>
    <t>sw2785_s70_509</t>
  </si>
  <si>
    <t>71904:16</t>
  </si>
  <si>
    <t>i played baseball, all the way through</t>
  </si>
  <si>
    <t>baseball</t>
  </si>
  <si>
    <t>played baseball, all the way through</t>
  </si>
  <si>
    <t>sw2789_s81_504</t>
  </si>
  <si>
    <t>71908:76</t>
  </si>
  <si>
    <t>and, you know, working out six hours a day, usually six or seven days a week that kind of, kept us all in pretty good shape,.</t>
  </si>
  <si>
    <t>us all</t>
  </si>
  <si>
    <t>sw2789_s83_520</t>
  </si>
  <si>
    <t>71964:23</t>
  </si>
  <si>
    <t>so i walk up and down stairs all day long,</t>
  </si>
  <si>
    <t>stairs</t>
  </si>
  <si>
    <t>walk up and down stairs all day long</t>
  </si>
  <si>
    <t>sw2789_s118_505</t>
  </si>
  <si>
    <t>72221:37</t>
  </si>
  <si>
    <t>when i was playing ball --n4089d6 we could like run all day and not be tired, you know.</t>
  </si>
  <si>
    <t>run</t>
  </si>
  <si>
    <t>run all day</t>
  </si>
  <si>
    <t>sw2789_s282_514</t>
  </si>
  <si>
    <t>72300:9</t>
  </si>
  <si>
    <t>and almost all the people that i clean for --n400eb5, believe it or not, are mothers that --n400ee4 don't work.</t>
  </si>
  <si>
    <t>almost all the people</t>
  </si>
  <si>
    <t>sw2790_s31_501</t>
  </si>
  <si>
    <t>72352:36</t>
  </si>
  <si>
    <t>believe it or not though the, all the women that --n4028b7 stay home are real busy when they are home --n4028e2.</t>
  </si>
  <si>
    <t>sw2790_s65_513</t>
  </si>
  <si>
    <t>72418:51</t>
  </si>
  <si>
    <t>maybe that's contributed --n40453e to a lot of the problems that we see --n404569 all the time,</t>
  </si>
  <si>
    <t>see --n404569 all the time</t>
  </si>
  <si>
    <t>sw2790_s106_518</t>
  </si>
  <si>
    <t>72452:41</t>
  </si>
  <si>
    <t>kids don't, kids are bombarded --n4055f7 with all kinds of junk</t>
  </si>
  <si>
    <t>with all kinds of junk</t>
  </si>
  <si>
    <t>sw2790_s130_513</t>
  </si>
  <si>
    <t>72524:16</t>
  </si>
  <si>
    <t>oh, i like all kinds of books.</t>
  </si>
  <si>
    <t>like all kinds of books</t>
  </si>
  <si>
    <t>sw2792_s5_504</t>
  </si>
  <si>
    <t>72570:155</t>
  </si>
  <si>
    <t>and, um, i like --n400e66 to read books on improve, like family, marriage, you know, things that --n400ead are written --n400ebc by like christian authors or, um, doctors about family and, you know, how to improve your home --n400f1b and all that kind of thing.</t>
  </si>
  <si>
    <t>family and, you know, how to improve your home --n400f1b and all that kind of thing</t>
  </si>
  <si>
    <t>sw2792_s30_550</t>
  </si>
  <si>
    <t>72795:31</t>
  </si>
  <si>
    <t>i, i'm off in all directions.</t>
  </si>
  <si>
    <t>in all directions</t>
  </si>
  <si>
    <t>directions</t>
  </si>
  <si>
    <t>sw2792_s183_510</t>
  </si>
  <si>
    <t>72988:24</t>
  </si>
  <si>
    <t>i'm not saying they read all the right things</t>
  </si>
  <si>
    <t>read all the right things</t>
  </si>
  <si>
    <t>sw2792_s302_508</t>
  </si>
  <si>
    <t>73003:13</t>
  </si>
  <si>
    <t>i get memos all the time across my desk</t>
  </si>
  <si>
    <t>memos</t>
  </si>
  <si>
    <t>get memos all the time across my desk</t>
  </si>
  <si>
    <t>sw2792_s312_504</t>
  </si>
  <si>
    <t>73058:31</t>
  </si>
  <si>
    <t>and you go i don't remember --n400a89 doing all that stuff</t>
  </si>
  <si>
    <t>doing all that stuff</t>
  </si>
  <si>
    <t>sw2800_s18_510</t>
  </si>
  <si>
    <t>73100:25</t>
  </si>
  <si>
    <t>we took a loan and paid them all off.</t>
  </si>
  <si>
    <t>sw2800_s41_506</t>
  </si>
  <si>
    <t>73221:17</t>
  </si>
  <si>
    <t>, i mean, all you get --n4034e2 is card offers,</t>
  </si>
  <si>
    <t>mean</t>
  </si>
  <si>
    <t>sw2800_s102_505</t>
  </si>
  <si>
    <t>73520:13</t>
  </si>
  <si>
    <t>they are not all things to all people or all children.</t>
  </si>
  <si>
    <t>are not all things to all people or all children</t>
  </si>
  <si>
    <t>sw2818_s116_503</t>
  </si>
  <si>
    <t>73520:22</t>
  </si>
  <si>
    <t>to all people or all children</t>
  </si>
  <si>
    <t>sw2818_s116_506</t>
  </si>
  <si>
    <t>73520:29</t>
  </si>
  <si>
    <t>or</t>
  </si>
  <si>
    <t>all people or all children</t>
  </si>
  <si>
    <t>73715:15</t>
  </si>
  <si>
    <t>when you see all these horror stories on television about child care --n4079b3</t>
  </si>
  <si>
    <t>see all these horror stories on television about child care --n4079b3</t>
  </si>
  <si>
    <t>sw2818_s240_505</t>
  </si>
  <si>
    <t>73994:61</t>
  </si>
  <si>
    <t>well, uh, he, uh, boy, he comes up there and gives us all kinds of grief.</t>
  </si>
  <si>
    <t>gives us all kinds of grief</t>
  </si>
  <si>
    <t>sw2819_s159_517</t>
  </si>
  <si>
    <t>74021:12</t>
  </si>
  <si>
    <t>but the people all seem --n4047fb to be a lot more laid back, too,</t>
  </si>
  <si>
    <t>the people all</t>
  </si>
  <si>
    <t>NP-SBJ-N4047FB</t>
  </si>
  <si>
    <t>sw2819_s178_501</t>
  </si>
  <si>
    <t>74365:49</t>
  </si>
  <si>
    <t>it's just the volume of it, to try --n405716 to keep all wash done and all the things done and, you know, and everything.</t>
  </si>
  <si>
    <t>keep</t>
  </si>
  <si>
    <t>keep all wash done and all the things done</t>
  </si>
  <si>
    <t>wash</t>
  </si>
  <si>
    <t>sw2826_s160_519</t>
  </si>
  <si>
    <t>74365:60</t>
  </si>
  <si>
    <t>all wash done and all the things done</t>
  </si>
  <si>
    <t>sw2826_s160_522</t>
  </si>
  <si>
    <t>74368:7</t>
  </si>
  <si>
    <t>and all the things demanded of the mother too</t>
  </si>
  <si>
    <t>sw2826_s162_501</t>
  </si>
  <si>
    <t>74553:87</t>
  </si>
  <si>
    <t>well, i think i would start with a --bout, with --n400ddf getting rid --n400dee of about two-thirds of the administrators. and all the auxiliary personnel. the school bureaucracy that --n400e39 exists --n400e44 mainly to perpetuate itself.</t>
  </si>
  <si>
    <t>about two-thirds of the administrators. and all the auxiliary personnel. the school bureaucracy that --n400e39 exists --n400e44 mainly to perpetuate itself</t>
  </si>
  <si>
    <t>sw2828_s21_522</t>
  </si>
  <si>
    <t>personnel</t>
  </si>
  <si>
    <t>74583:21</t>
  </si>
  <si>
    <t>well, i've done about all i can do --n401aff which --n401b0a is get the manuscript in good shape so that it can be published --n401b49 and read --n401b58 by a lot of people.</t>
  </si>
  <si>
    <t>about all</t>
  </si>
  <si>
    <t>sw2828_s37_505</t>
  </si>
  <si>
    <t>74670:75</t>
  </si>
  <si>
    <t>at least what i used --n40441a to observe --n404429 in student teaching, was that some college kid who --n404458 might not be all that bright to begin with, was thrown --n404493 into a class room with a teacher who --n4044ba was harried and overworked and, uh, had too many kids to handle --n404501 and too many things to do --n404528 and too many interruptions to pay much attention to the student teacher.</t>
  </si>
  <si>
    <t>be all that bright to begin with</t>
  </si>
  <si>
    <t>74688:29</t>
  </si>
  <si>
    <t>because it --n404c4e wouldn't be hard with all the electronic equipment that --n404c7d's around these days to video tape, uh, either a master teacher teaching a class so that then, students could watch that and, uh, criticize the methods used and, and analyze it. figure out what --n404d34 worked and what --n404d47 didn't work.</t>
  </si>
  <si>
    <t>with all the electronic equipment that --n404c7d's around these days</t>
  </si>
  <si>
    <t>sw2828_s99_509</t>
  </si>
  <si>
    <t>74730:7</t>
  </si>
  <si>
    <t>and all you had --n40620b to do --n40621a is just get your share of those adopted in the individual school districts.</t>
  </si>
  <si>
    <t>sw2828_s124_501</t>
  </si>
  <si>
    <t>74747:25</t>
  </si>
  <si>
    <t>but texas, uh, adopts state wide all the way through the twelfth grade.</t>
  </si>
  <si>
    <t>wide</t>
  </si>
  <si>
    <t>adopts state wide all the way through the twelfth grade</t>
  </si>
  <si>
    <t>sw2828_s133_505</t>
  </si>
  <si>
    <t>75140:34</t>
  </si>
  <si>
    <t>and we completely s-, completely stripped all the old wood shingles off, put decking up, put the paper down, and i mean just started from scratch.</t>
  </si>
  <si>
    <t>completely stripped all the old wood shingles off</t>
  </si>
  <si>
    <t>sw2832_s238_511</t>
  </si>
  <si>
    <t>shingles</t>
  </si>
  <si>
    <t>75169:12</t>
  </si>
  <si>
    <t>and i heard all these, these drips, drip, drip, drip, drip, drip, drip.</t>
  </si>
  <si>
    <t>heard all these, these drips, drip, drip, drip, drip, drip, drip</t>
  </si>
  <si>
    <t>sw2832_s257_503</t>
  </si>
  <si>
    <t>drips</t>
  </si>
  <si>
    <t>75191:8</t>
  </si>
  <si>
    <t>we all lived on base,</t>
  </si>
  <si>
    <t>sw2832_s272_501</t>
  </si>
  <si>
    <t>75200:10</t>
  </si>
  <si>
    <t>and it all went through to her roof</t>
  </si>
  <si>
    <t>sw2832_s279_501</t>
  </si>
  <si>
    <t>75276:22</t>
  </si>
  <si>
    <t>we're really glad --n408b8a with all the rain we've had --n408bb1 in the last couple of years that we have a really good roof.</t>
  </si>
  <si>
    <t>with all the rain we've had --n408bb1 in the last couple of years</t>
  </si>
  <si>
    <t>sw2832_s329_506</t>
  </si>
  <si>
    <t>75290:8</t>
  </si>
  <si>
    <t>you all did it yourselves.</t>
  </si>
  <si>
    <t>sw2832_s340_501</t>
  </si>
  <si>
    <t>75331:56</t>
  </si>
  <si>
    <t>they were just getting out with the, you know, the disks and all that, getting away with the cards, you know, doing away with the, the programming cards</t>
  </si>
  <si>
    <t>the disks and all that</t>
  </si>
  <si>
    <t>sw2835_s16_516</t>
  </si>
  <si>
    <t>75433:45</t>
  </si>
  <si>
    <t>car phones --n402ac0 is a good point, and, uh, cellular phones of all types and beepers.</t>
  </si>
  <si>
    <t>of all types</t>
  </si>
  <si>
    <t>types</t>
  </si>
  <si>
    <t>sw2835_s77_512</t>
  </si>
  <si>
    <t>75440:7</t>
  </si>
  <si>
    <t>and all they did --n402d52 was just, uh, make a beep noise</t>
  </si>
  <si>
    <t>sw2835_s82_501</t>
  </si>
  <si>
    <t>75600:22</t>
  </si>
  <si>
    <t>and nowadays people use fed ex, all the time.</t>
  </si>
  <si>
    <t>ex</t>
  </si>
  <si>
    <t>use fed ex, all the time</t>
  </si>
  <si>
    <t>sw2835_s174_505</t>
  </si>
  <si>
    <t>75642:51</t>
  </si>
  <si>
    <t>but i, i think with the current war on drugs and all this kind of stuff i'd say probably the police department would claim the number one crimes, crimes are probably solicitation of prostitution, uh, and sale of drugs.</t>
  </si>
  <si>
    <t>the current war on drugs and all this kind of stuff</t>
  </si>
  <si>
    <t>sw2836_s10_511</t>
  </si>
  <si>
    <t>75831:44</t>
  </si>
  <si>
    <t>we, uh, we went through the court system and all that sort of thing</t>
  </si>
  <si>
    <t>went through the court system and all that sort of thing</t>
  </si>
  <si>
    <t>sw2836_s118_512</t>
  </si>
  <si>
    <t>75863:19</t>
  </si>
  <si>
    <t>well, the insurance companies and all that tried to, tried --n4051f0 to go after him</t>
  </si>
  <si>
    <t>the insurance companies and all that</t>
  </si>
  <si>
    <t>NP-SBJ-N4051F0</t>
  </si>
  <si>
    <t>sw2836_s134_502</t>
  </si>
  <si>
    <t>75945:75</t>
  </si>
  <si>
    <t>but, uh, nevertheless, i think people are just getting fed up and saying, you know, you can't arrest all of us,</t>
  </si>
  <si>
    <t>arrest</t>
  </si>
  <si>
    <t>arrest all of us</t>
  </si>
  <si>
    <t>sw2836_s184_522</t>
  </si>
  <si>
    <t>75953:16</t>
  </si>
  <si>
    <t>you can't get all of us.</t>
  </si>
  <si>
    <t>get all of us</t>
  </si>
  <si>
    <t>sw2836_s188_504</t>
  </si>
  <si>
    <t>76108:16</t>
  </si>
  <si>
    <t>oh, oklahoma of all places.</t>
  </si>
  <si>
    <t>sw2837_s51_505</t>
  </si>
  <si>
    <t>76183:11</t>
  </si>
  <si>
    <t>and uh, all the men started --n403808 going down to the barn.</t>
  </si>
  <si>
    <t>NP-SBJ-N403808</t>
  </si>
  <si>
    <t>sw2837_s89_502</t>
  </si>
  <si>
    <t>men</t>
  </si>
  <si>
    <t>76223:50</t>
  </si>
  <si>
    <t>anyway, it ended up after some pretty, uh, heavy bidding, that i got all those bricks for forty dollars.</t>
  </si>
  <si>
    <t>got all those bricks for forty dollars</t>
  </si>
  <si>
    <t>sw2837_s109_513</t>
  </si>
  <si>
    <t>bricks</t>
  </si>
  <si>
    <t>76275:21</t>
  </si>
  <si>
    <t>but i figured the sand and all, had that delivered --n404828 and, leveled it and, and, placed most all the bricks.</t>
  </si>
  <si>
    <t>the sand and all</t>
  </si>
  <si>
    <t>sw2837_s135_504</t>
  </si>
  <si>
    <t>76275:72</t>
  </si>
  <si>
    <t>most</t>
  </si>
  <si>
    <t>most all the bricks</t>
  </si>
  <si>
    <t>sw2837_s135_519</t>
  </si>
  <si>
    <t>76318:90</t>
  </si>
  <si>
    <t>but they have, they have a problem with these little tin-, like sand bugs or something that --n4054e7 drill in between all these bricks.</t>
  </si>
  <si>
    <t>between</t>
  </si>
  <si>
    <t>between all these bricks</t>
  </si>
  <si>
    <t>sw2837_s161_529</t>
  </si>
  <si>
    <t>76354:26</t>
  </si>
  <si>
    <t>we're going --n4062f6 to pull up all the bricks,</t>
  </si>
  <si>
    <t>pull up all the bricks</t>
  </si>
  <si>
    <t>sw2837_s183_509</t>
  </si>
  <si>
    <t>76377:54</t>
  </si>
  <si>
    <t>if they have problems with, uh, sand bugs of some kind i think --n40684b all they need --n406862 to do --n406871 is probably --n406880 put some insecticide down in there on a, oh, a fairly regular basis, for a while anyway.</t>
  </si>
  <si>
    <t>sw2837_s195_517</t>
  </si>
  <si>
    <t>76421:26</t>
  </si>
  <si>
    <t>i think in this area or most all areas they use, you know, for ticks and fleas.</t>
  </si>
  <si>
    <t>most all areas</t>
  </si>
  <si>
    <t>sw2837_s220_506</t>
  </si>
  <si>
    <t>76460:29</t>
  </si>
  <si>
    <t>well, gosh, deb, we could talk all day couldn't we.</t>
  </si>
  <si>
    <t>sw2837_s241_508</t>
  </si>
  <si>
    <t>76672:47</t>
  </si>
  <si>
    <t>whereas i knew people that --n40478f in high school were kind of lazy and all,</t>
  </si>
  <si>
    <t>were kind of lazy and all</t>
  </si>
  <si>
    <t>sw2840_s101_516</t>
  </si>
  <si>
    <t>76697:11</t>
  </si>
  <si>
    <t>there's all sorts of systems where suicide, uh, predisposition.</t>
  </si>
  <si>
    <t>'s all sorts of systems where suicide, uh, predisposition</t>
  </si>
  <si>
    <t>sw2840_s119_503</t>
  </si>
  <si>
    <t>76723:51</t>
  </si>
  <si>
    <t>but uh, you get all sorts, you get all, all sorts of things, uh, in the schools, uh, uh,</t>
  </si>
  <si>
    <t>get all, all sorts of things, uh, in the schools, uh, uh</t>
  </si>
  <si>
    <t>sw2840_s137_515</t>
  </si>
  <si>
    <t>76751:22</t>
  </si>
  <si>
    <t>my kid's a great kid and all this.</t>
  </si>
  <si>
    <t>'s a great kid and all this</t>
  </si>
  <si>
    <t>sw2840_s156_505</t>
  </si>
  <si>
    <t>76752:15</t>
  </si>
  <si>
    <t>the kid had missed all these classes,</t>
  </si>
  <si>
    <t>missed</t>
  </si>
  <si>
    <t>missed all these classes</t>
  </si>
  <si>
    <t>sw2840_s157_504</t>
  </si>
  <si>
    <t>classes</t>
  </si>
  <si>
    <t>76810:33</t>
  </si>
  <si>
    <t>and, uh, it --n407b5c's too bad that all this stuff is just being thrown --n407b8f into a data base, and that none of the ideas or thoughts are being used --n407bd6 at all.</t>
  </si>
  <si>
    <t>that all this stuff is just being thrown --n407b8f into a data base</t>
  </si>
  <si>
    <t>NP-SBJ-N407B8F</t>
  </si>
  <si>
    <t>sw2840_s191_510</t>
  </si>
  <si>
    <t>76941:19</t>
  </si>
  <si>
    <t>um, what did you all do --n40178c.</t>
  </si>
  <si>
    <t>sw2851_s67_504</t>
  </si>
  <si>
    <t>76978:20</t>
  </si>
  <si>
    <t>it's just wonderful after all, these years of working.</t>
  </si>
  <si>
    <t>after all, these years of working</t>
  </si>
  <si>
    <t>sw2851_s87_506</t>
  </si>
  <si>
    <t>77233:30</t>
  </si>
  <si>
    <t>i mean, it's like a fine mist all the time</t>
  </si>
  <si>
    <t>mist</t>
  </si>
  <si>
    <t>'s like a fine mist all the time</t>
  </si>
  <si>
    <t>sw2851_s239_509</t>
  </si>
  <si>
    <t>77263:27</t>
  </si>
  <si>
    <t>uh, i know it did it all february.</t>
  </si>
  <si>
    <t>did it all february</t>
  </si>
  <si>
    <t>february</t>
  </si>
  <si>
    <t>77316:87</t>
  </si>
  <si>
    <t>like in my situation, today, on a weekend when couples are supposed --n4003a6 to spend time together --n4003bd, my husband's been off doing his thing all day today,</t>
  </si>
  <si>
    <t>doing his thing all day today</t>
  </si>
  <si>
    <t>sw2858_s6_526</t>
  </si>
  <si>
    <t>77317:26</t>
  </si>
  <si>
    <t>and i've been off doing my thing all day</t>
  </si>
  <si>
    <t>doing my thing all day</t>
  </si>
  <si>
    <t>sw2858_s7_507</t>
  </si>
  <si>
    <t>77342:24</t>
  </si>
  <si>
    <t>is he a hunter and a fisher and all that.</t>
  </si>
  <si>
    <t>a hunter and a fisher and all that</t>
  </si>
  <si>
    <t>sw2858_s23_502</t>
  </si>
  <si>
    <t>77428:25</t>
  </si>
  <si>
    <t>um, so she was there pretty much all my, you know, formative years.</t>
  </si>
  <si>
    <t>was there pretty much all my, you know, formative years</t>
  </si>
  <si>
    <t>77562:57</t>
  </si>
  <si>
    <t>i guess we could ring this off since we, we've exhausted all of our ideas,</t>
  </si>
  <si>
    <t>exhausted</t>
  </si>
  <si>
    <t>exhausted all of our ideas</t>
  </si>
  <si>
    <t>sw2858_s161_520</t>
  </si>
  <si>
    <t>ideas</t>
  </si>
  <si>
    <t>77681:64</t>
  </si>
  <si>
    <t>well, we did go to things like aquariums and, uh, uh, natural history museums and zoos, and all of those things that one does --n401eff with kids,</t>
  </si>
  <si>
    <t>go to things like aquariums and, uh, uh, natural history museums and zoos, and all of those things that one does --n401eff with kids</t>
  </si>
  <si>
    <t>sw2860_s61_516</t>
  </si>
  <si>
    <t>77782:40</t>
  </si>
  <si>
    <t>even when i was there --n40410d, my boys didn't share all that much with me,</t>
  </si>
  <si>
    <t>share</t>
  </si>
  <si>
    <t>share all that much with me</t>
  </si>
  <si>
    <t>77887:177</t>
  </si>
  <si>
    <t>and so the kids in some ways are, are, are suffering a little bit, in that, uh, the model, the role models that --n40607c get the, the, the family issues that --n4060b7 get discussed --n4060ca, and all these, i think --n4060f1 are very important parts of them growing up,</t>
  </si>
  <si>
    <t>the family issues that --n4060b7 get discussed --n4060ca, and all these</t>
  </si>
  <si>
    <t>sw2860_s190_545</t>
  </si>
  <si>
    <t>78053:87</t>
  </si>
  <si>
    <t>and i find i have no patience to really read a newspaper --n40057c because i just, i'm reading so much all the time.</t>
  </si>
  <si>
    <t>reading so much all the time</t>
  </si>
  <si>
    <t>sw2866_s13_531</t>
  </si>
  <si>
    <t>78091:47</t>
  </si>
  <si>
    <t>for a while when we were really interested --n401276, uh, we saw it all the time.</t>
  </si>
  <si>
    <t>saw it all the time</t>
  </si>
  <si>
    <t>sw2866_s39_514</t>
  </si>
  <si>
    <t>78100:37</t>
  </si>
  <si>
    <t>but you didn't necessarily have --n40164a to watch the same thing all the time.</t>
  </si>
  <si>
    <t>watch the same thing all the time</t>
  </si>
  <si>
    <t>sw2866_s45_510</t>
  </si>
  <si>
    <t>78116:12</t>
  </si>
  <si>
    <t>well when all the, the mess with, uh, uh, in the persian gulf came about --n401c7c they started --n401c8b carrying c n n.</t>
  </si>
  <si>
    <t>when</t>
  </si>
  <si>
    <t>when all the, the mess with, uh, uh, in the persian gulf came about --n401c7c</t>
  </si>
  <si>
    <t>SBAR-TMP</t>
  </si>
  <si>
    <t>sw2866_s57_504</t>
  </si>
  <si>
    <t>78120:64</t>
  </si>
  <si>
    <t>well now, they have had so much good response from this, that t i now has c n n on all the time.</t>
  </si>
  <si>
    <t>has c n n on all the time</t>
  </si>
  <si>
    <t>sw2866_s59_517</t>
  </si>
  <si>
    <t>78277:105</t>
  </si>
  <si>
    <t>and i find that really interesting, you know, to imagine, here is --n4056f2 somebody that --n405701 was in china, le-, two years ago when all that was going on in, in, uh, beijing --n40576c.</t>
  </si>
  <si>
    <t>when all that was going on in, in, uh, beijing --n40576c</t>
  </si>
  <si>
    <t>sw2866_s169_537</t>
  </si>
  <si>
    <t>78375:19</t>
  </si>
  <si>
    <t>but i had that from all my kids except for one.</t>
  </si>
  <si>
    <t>from all my kids except for one</t>
  </si>
  <si>
    <t>sw2866_s244_505</t>
  </si>
  <si>
    <t>78390:52</t>
  </si>
  <si>
    <t>i really do like this program because i get --n4080de to talk to people from all over the united states,</t>
  </si>
  <si>
    <t>from all over the united states</t>
  </si>
  <si>
    <t>78581:15</t>
  </si>
  <si>
    <t>we had little children all the time,</t>
  </si>
  <si>
    <t>had little children all the time</t>
  </si>
  <si>
    <t>sw2868_s97_504</t>
  </si>
  <si>
    <t>78639:10</t>
  </si>
  <si>
    <t>and they all kind of met at a central place.</t>
  </si>
  <si>
    <t>sw2868_s130_501</t>
  </si>
  <si>
    <t>78662:30</t>
  </si>
  <si>
    <t>but you wouldn't want --n405654 to do it all the time.</t>
  </si>
  <si>
    <t>sw2868_s144_509</t>
  </si>
  <si>
    <t>79041:8</t>
  </si>
  <si>
    <t>it all depends again on who --n40461d's writing it and who they're for --n404644, because they can slant that too.</t>
  </si>
  <si>
    <t>sw2870_s156_501</t>
  </si>
  <si>
    <t>79233:59</t>
  </si>
  <si>
    <t>i mean, if you remember any of the t v commercials from the last presidential campaign, they all had, uh, pictures of bush with his grandchildren, walking around with his grandchildren</t>
  </si>
  <si>
    <t>sw2870_s268_516</t>
  </si>
  <si>
    <t>79384:48</t>
  </si>
  <si>
    <t>where i work --n4016e4 they also have recycling --n4016fb there of, uh, all white paper and of, you know, cans also</t>
  </si>
  <si>
    <t>of, uh, all white paper</t>
  </si>
  <si>
    <t>white</t>
  </si>
  <si>
    <t>79450:78</t>
  </si>
  <si>
    <t>i'd like --n4028a3 to know, for instance, when i, when they say, uh, plastic, all plastic --n4028f6, what kind of plastic, can you put --n402921 all together</t>
  </si>
  <si>
    <t>plastic</t>
  </si>
  <si>
    <t>plastic, all plastic</t>
  </si>
  <si>
    <t>NP-SEZ</t>
  </si>
  <si>
    <t>79481:7</t>
  </si>
  <si>
    <t>so all the monies --n4032f6 are donated --n403305, you know, for the recycling to children's hospital, which i think --n40334c is an excellent idea, there, you know, because the other, public,</t>
  </si>
  <si>
    <t>NP-SBJ-N403305</t>
  </si>
  <si>
    <t>sw2876_s108_501</t>
  </si>
  <si>
    <t>monies</t>
  </si>
  <si>
    <t>79563:22</t>
  </si>
  <si>
    <t>people are becoming more conscience --n404c95 all the time that it's necessary to do --n404cc8, and that we need --n404ce3 to somehow get away from the fact that we have --n404d12 to have everything individually wrapped,</t>
  </si>
  <si>
    <t>becoming more conscience --n404c95 all the time that it's necessary to do --n404cc8, and that we need --n404ce3 to somehow get away from the fact that we have --n404d12 to have everything individually wrapped</t>
  </si>
  <si>
    <t>sw2876_s148_507</t>
  </si>
  <si>
    <t>79570:7</t>
  </si>
  <si>
    <t>and all these things that,</t>
  </si>
  <si>
    <t>sw2876_s151_501</t>
  </si>
  <si>
    <t>79629:13</t>
  </si>
  <si>
    <t>well did you all catch it,</t>
  </si>
  <si>
    <t>catch</t>
  </si>
  <si>
    <t>sw2877_s18_502</t>
  </si>
  <si>
    <t>79763:96</t>
  </si>
  <si>
    <t>i'm, i'm kind of glad --n402c8e to be able --n402ca1 to tell people about this, but you, because you all the time, you know, run into people with problems.</t>
  </si>
  <si>
    <t>you all the time, you know, run into people with problems</t>
  </si>
  <si>
    <t>sw2877_s108_533</t>
  </si>
  <si>
    <t>79845:23</t>
  </si>
  <si>
    <t>and she's not limping along and all that.</t>
  </si>
  <si>
    <t>limping along and all that</t>
  </si>
  <si>
    <t>sw2877_s160_506</t>
  </si>
  <si>
    <t>80085:35</t>
  </si>
  <si>
    <t>they, uh, make the mistake of, --n4013a0 pushing all their cards.</t>
  </si>
  <si>
    <t>pushing</t>
  </si>
  <si>
    <t>pushing all their cards</t>
  </si>
  <si>
    <t>sw2883_s31_510</t>
  </si>
  <si>
    <t>80312:8</t>
  </si>
  <si>
    <t>we all are,</t>
  </si>
  <si>
    <t>sw2893_s78_501</t>
  </si>
  <si>
    <t>80379:39</t>
  </si>
  <si>
    <t>i finally quit because, like i just, all i was doing --n403384 was going down hill fast.</t>
  </si>
  <si>
    <t>just</t>
  </si>
  <si>
    <t>i just, all i was doing --n403384 was going down hill fast</t>
  </si>
  <si>
    <t>sw2893_s122_513</t>
  </si>
  <si>
    <t>80462:35</t>
  </si>
  <si>
    <t>so, you know, he's building his muscles up all day,</t>
  </si>
  <si>
    <t>building his muscles up all day</t>
  </si>
  <si>
    <t>sw2893_s178_510</t>
  </si>
  <si>
    <t>80511:66</t>
  </si>
  <si>
    <t>but people that --n405e4f live for it and, you know, eat a bunch of different pills, and, all that kind of stuff, it gets a little bit obsessive.</t>
  </si>
  <si>
    <t>live for it and, you know, eat a bunch of different pills, and, all that kind of stuff</t>
  </si>
  <si>
    <t>sw2893_s212_520</t>
  </si>
  <si>
    <t>80516:47</t>
  </si>
  <si>
    <t>well, she was, she was with the wheat germ and all the vitamins and everything else</t>
  </si>
  <si>
    <t>the wheat germ and all the vitamins and everything else</t>
  </si>
  <si>
    <t>sw2893_s214_512</t>
  </si>
  <si>
    <t>vitamins</t>
  </si>
  <si>
    <t>80518:17</t>
  </si>
  <si>
    <t>even with her taking all those e-, expensive vitamins and stuff, we stayed right on the same track with each other</t>
  </si>
  <si>
    <t>taking all those e-, expensive vitamins and stuff</t>
  </si>
  <si>
    <t>sw2893_s216_506</t>
  </si>
  <si>
    <t>80561:8</t>
  </si>
  <si>
    <t>it all turned to fat</t>
  </si>
  <si>
    <t>turned</t>
  </si>
  <si>
    <t>sw2893_s245_501</t>
  </si>
  <si>
    <t>80769:24</t>
  </si>
  <si>
    <t>and i got --n401f87 to do all of the masking tape and then all of the little fine, uh, trim work, where i'd use a small brush and, uh, try --n40200e to keep the paint from dripping on the windows and things like that --n40204d.</t>
  </si>
  <si>
    <t>do all of the masking tape and then all of the little fine, uh, trim work, where i'd use a small brush and, uh, try --n40200e to keep the paint from dripping on the windows and things like that --n40204d</t>
  </si>
  <si>
    <t>sw2896_s64_507</t>
  </si>
  <si>
    <t>tape</t>
  </si>
  <si>
    <t>80769:43</t>
  </si>
  <si>
    <t>all of the masking tape and then all of the little fine, uh, trim work, where i'd use a small brush and, uh, try --n40200e to keep the paint from dripping on the windows and things like that --n40204d</t>
  </si>
  <si>
    <t>80841:64</t>
  </si>
  <si>
    <t>well i, i've also been --n403f43 thinking about, after looking at all these magazines, um, these design magazines and stuff, i'm thinking about maybe --n403fc2 painting the bedroom walls too, in a color that --n403ff1 will kind of, um, tie in our, um, our, um, our, uh, comforter, with a color that --n40406c's kind of a, um, burgundy and green and yellow and blue and beige floral design.</t>
  </si>
  <si>
    <t>at all these magazines, um, these design magazines and stuff</t>
  </si>
  <si>
    <t>sw2896_s109_524</t>
  </si>
  <si>
    <t>80866:78</t>
  </si>
  <si>
    <t>because if you, uh, use drop cloths --n404acc to cover everything and you use masking tape --n404af3 to trim out, uh, all the parts that you don't want --n404b32 to slop over onto --n404b49, you don't have --n404b64 to be quite as precise about how you do it --n404b93</t>
  </si>
  <si>
    <t>trim out, uh, all the parts that you don't want --n404b32 to slop over onto --n404b49</t>
  </si>
  <si>
    <t>sw2896_s123_524</t>
  </si>
  <si>
    <t>80918:16</t>
  </si>
  <si>
    <t>well i really appreciate all the helpful tips,</t>
  </si>
  <si>
    <t>appreciate</t>
  </si>
  <si>
    <t>appreciate all the helpful tips</t>
  </si>
  <si>
    <t>sw2896_s156_505</t>
  </si>
  <si>
    <t>tips</t>
  </si>
  <si>
    <t>80938:23</t>
  </si>
  <si>
    <t>if you don't like it all you do --n406dba is put on another coat.</t>
  </si>
  <si>
    <t>sw2896_s171_507</t>
  </si>
  <si>
    <t>81153:107</t>
  </si>
  <si>
    <t>i, i think i, i agree with you that the problem seems --n403b17 to be they don't have enough time to do all the stuff --n403b5e.</t>
  </si>
  <si>
    <t>do all the stuff --n403b5e</t>
  </si>
  <si>
    <t>sw2910_s121_541</t>
  </si>
  <si>
    <t>81225:19</t>
  </si>
  <si>
    <t>well, that's about all i have --n405444 to say --n405453.</t>
  </si>
  <si>
    <t>'s about all i have --n405444 to say --n405453</t>
  </si>
  <si>
    <t>sw2910_s165_505</t>
  </si>
  <si>
    <t>81251:16</t>
  </si>
  <si>
    <t>how old are you all --n40047b.</t>
  </si>
  <si>
    <t>sw2913_s12_503</t>
  </si>
  <si>
    <t>81317:38</t>
  </si>
  <si>
    <t>it's just, you know, glued to the t v all the time anyway.</t>
  </si>
  <si>
    <t>v</t>
  </si>
  <si>
    <t>glued to the t v all the time anyway</t>
  </si>
  <si>
    <t>sw2913_s54_511</t>
  </si>
  <si>
    <t>81332:25</t>
  </si>
  <si>
    <t>well i don't think you all have the same channels,</t>
  </si>
  <si>
    <t>sw2913_s63_507</t>
  </si>
  <si>
    <t>81355:13</t>
  </si>
  <si>
    <t>but that's all we get --n401ba3,</t>
  </si>
  <si>
    <t>'s all we get --n401ba3</t>
  </si>
  <si>
    <t>sw2913_s78_503</t>
  </si>
  <si>
    <t>81839:19</t>
  </si>
  <si>
    <t>but most of the builders all built three, two.</t>
  </si>
  <si>
    <t>builders</t>
  </si>
  <si>
    <t>most of the builders all</t>
  </si>
  <si>
    <t>built</t>
  </si>
  <si>
    <t>sw2932_s38_501</t>
  </si>
  <si>
    <t>81885:115</t>
  </si>
  <si>
    <t>ninety, i would say about, oh, about ninety-five percent, no i guess may-, probably a hundred percent of them all are mostly brick, uh, with some wood.</t>
  </si>
  <si>
    <t>a hundred percent of them all</t>
  </si>
  <si>
    <t>sw2932_s76_534</t>
  </si>
  <si>
    <t>81889:34</t>
  </si>
  <si>
    <t>but it's, it's basically all brick.</t>
  </si>
  <si>
    <t>'s basically all brick</t>
  </si>
  <si>
    <t>brick</t>
  </si>
  <si>
    <t>81990:25</t>
  </si>
  <si>
    <t>you all both, you all both work downtown.</t>
  </si>
  <si>
    <t>both</t>
  </si>
  <si>
    <t>sw2932_s156_507</t>
  </si>
  <si>
    <t>82077:18</t>
  </si>
  <si>
    <t>uh, north carolina is all the way on the east coast.</t>
  </si>
  <si>
    <t>is all the way on the east coast</t>
  </si>
  <si>
    <t>sw2938_s41_505</t>
  </si>
  <si>
    <t>82130:15</t>
  </si>
  <si>
    <t>i forget my age all the time,</t>
  </si>
  <si>
    <t>forget my age all the time</t>
  </si>
  <si>
    <t>sw2938_s75_504</t>
  </si>
  <si>
    <t>82175:10</t>
  </si>
  <si>
    <t>do you all have much pollution there.</t>
  </si>
  <si>
    <t>sw2938_s105_501</t>
  </si>
  <si>
    <t>82269:3</t>
  </si>
  <si>
    <t>all the exhaust.</t>
  </si>
  <si>
    <t>sw2938_s164_500</t>
  </si>
  <si>
    <t>82317:24</t>
  </si>
  <si>
    <t>for ozone, and oh, yeah, all that.</t>
  </si>
  <si>
    <t>yeah</t>
  </si>
  <si>
    <t>sw2938_s197_505</t>
  </si>
  <si>
    <t>82563:55</t>
  </si>
  <si>
    <t>we went to pana-, he went to panama when noriega was doing all that --n409b45.</t>
  </si>
  <si>
    <t>doing all that --n409b45</t>
  </si>
  <si>
    <t>sw2938_s354_520</t>
  </si>
  <si>
    <t>82662:21</t>
  </si>
  <si>
    <t>and now she's staying home all the time,</t>
  </si>
  <si>
    <t>staying home all the time</t>
  </si>
  <si>
    <t>sw2945_s56_506</t>
  </si>
  <si>
    <t>83324:50</t>
  </si>
  <si>
    <t>and he is motivated because we happen --n4075d0 to be the cradle of liberty and all that.</t>
  </si>
  <si>
    <t>the cradle of liberty and all that</t>
  </si>
  <si>
    <t>sw2956_s174_512</t>
  </si>
  <si>
    <t>83747:15</t>
  </si>
  <si>
    <t>and it blew out all the fuses.</t>
  </si>
  <si>
    <t>blew out all the fuses</t>
  </si>
  <si>
    <t>sw2965_s15_504</t>
  </si>
  <si>
    <t>fuses</t>
  </si>
  <si>
    <t>83825:24</t>
  </si>
  <si>
    <t>so after --n402cef buying the filter and all the oil, you're looking at ten bucks at least, or somewhere in there</t>
  </si>
  <si>
    <t>the filter and all the oil</t>
  </si>
  <si>
    <t>sw2965_s74_505</t>
  </si>
  <si>
    <t>oil</t>
  </si>
  <si>
    <t>84033:13</t>
  </si>
  <si>
    <t>and that is all we have been doing --n4004cc all weekend.</t>
  </si>
  <si>
    <t>is all we have been doing --n4004cc all weekend</t>
  </si>
  <si>
    <t>sw2969_s17_503</t>
  </si>
  <si>
    <t>84033:35</t>
  </si>
  <si>
    <t>doing --n4004cc all weekend</t>
  </si>
  <si>
    <t>sw2969_s17_513</t>
  </si>
  <si>
    <t>84041:11</t>
  </si>
  <si>
    <t>that was all that --n4008a5 was there.</t>
  </si>
  <si>
    <t>was all that --n4008a5 was there</t>
  </si>
  <si>
    <t>sw2969_s22_503</t>
  </si>
  <si>
    <t>84050:177</t>
  </si>
  <si>
    <t>and so i am kind of at this point getting a little bit broke and deciding that what we are going --n400bbb to do --n400bca is we are just going --n400be9 to struggle through the rest of this year, probably through the fall too. and, uh, rip up, rip out all the rest of these junipers or anything that --n400c74 requires, uh, more care than i am willing to give the kids --n400cb7 and replace it with hollies.</t>
  </si>
  <si>
    <t>rip out all the rest of these junipers or anything that --n400c74 requires, uh, more care than i am willing to give the kids --n400cb7</t>
  </si>
  <si>
    <t>sw2969_s27_556</t>
  </si>
  <si>
    <t>84106:48</t>
  </si>
  <si>
    <t>but i do have half of it is a flower bed, just about, all by the porch.</t>
  </si>
  <si>
    <t>a flower bed, just about, all by the porch</t>
  </si>
  <si>
    <t>porch</t>
  </si>
  <si>
    <t>84115:15</t>
  </si>
  <si>
    <t>but just pulling all the weeds out of that just drives me nuts.</t>
  </si>
  <si>
    <t>pulling</t>
  </si>
  <si>
    <t>pulling all the weeds out of that</t>
  </si>
  <si>
    <t>sw2969_s64_505</t>
  </si>
  <si>
    <t>weeds</t>
  </si>
  <si>
    <t>84129:15</t>
  </si>
  <si>
    <t>so i just broke all them off.</t>
  </si>
  <si>
    <t>broke</t>
  </si>
  <si>
    <t>broke all them off</t>
  </si>
  <si>
    <t>sw2969_s74_504</t>
  </si>
  <si>
    <t>84204:18</t>
  </si>
  <si>
    <t>oh, they come in all different colors.</t>
  </si>
  <si>
    <t>in all different colors</t>
  </si>
  <si>
    <t>84205:54</t>
  </si>
  <si>
    <t>the blooms --n40395b are, on some of them is yellow, purple, white. just all different colors.</t>
  </si>
  <si>
    <t>just all different colors</t>
  </si>
  <si>
    <t>84375:34</t>
  </si>
  <si>
    <t>do you want a perennial flower that --n40747d will bloom all summer.</t>
  </si>
  <si>
    <t>bloom</t>
  </si>
  <si>
    <t>bloom all summer</t>
  </si>
  <si>
    <t>summer</t>
  </si>
  <si>
    <t>sw2969_s229_511</t>
  </si>
  <si>
    <t>84426:19</t>
  </si>
  <si>
    <t>and now that will bloom all summer long</t>
  </si>
  <si>
    <t>bloom all summer long</t>
  </si>
  <si>
    <t>84642:21</t>
  </si>
  <si>
    <t>i mean, there was all kind of,</t>
  </si>
  <si>
    <t>was all kind of</t>
  </si>
  <si>
    <t>sw2970_s112_507</t>
  </si>
  <si>
    <t>84666:44</t>
  </si>
  <si>
    <t>i think t v is bad. because they, uh, show all sorts of violence on,</t>
  </si>
  <si>
    <t>show all sorts of violence on</t>
  </si>
  <si>
    <t>sw2970_s128_513</t>
  </si>
  <si>
    <t>84675:83</t>
  </si>
  <si>
    <t>they do not, they do not talk to their kids and take them out. and, and are not there all the time</t>
  </si>
  <si>
    <t>are not there all the time</t>
  </si>
  <si>
    <t>84734:9</t>
  </si>
  <si>
    <t>and so all the young engineers are like, well, i am just, going, you know,</t>
  </si>
  <si>
    <t>sw2970_s176_502</t>
  </si>
  <si>
    <t>engineers</t>
  </si>
  <si>
    <t>84738:16</t>
  </si>
  <si>
    <t>get it for all it is worth --n405670.</t>
  </si>
  <si>
    <t>for all it is worth --n405670</t>
  </si>
  <si>
    <t>sw2970_s178_505</t>
  </si>
  <si>
    <t>84783:15</t>
  </si>
  <si>
    <t>but then there are all these,</t>
  </si>
  <si>
    <t>are all these</t>
  </si>
  <si>
    <t>sw2970_s209_504</t>
  </si>
  <si>
    <t>84811:68</t>
  </si>
  <si>
    <t>that is a very, very neat town to visit --n406da1. uh, in terms of the french quarter and all of the things you hear about --n406df0.</t>
  </si>
  <si>
    <t>the french quarter and all of the things you hear about --n406df0</t>
  </si>
  <si>
    <t>sw2970_s229_518</t>
  </si>
  <si>
    <t>84819:17</t>
  </si>
  <si>
    <t>i mean, in all the tourist brochures you read about what you should --n406fec or should not --n406fff do --n40700a.</t>
  </si>
  <si>
    <t>in all the tourist brochures</t>
  </si>
  <si>
    <t>sw2970_s233_506</t>
  </si>
  <si>
    <t>brochures</t>
  </si>
  <si>
    <t>84917:37</t>
  </si>
  <si>
    <t>you should not deny yourself going --n408c6d to visit and all that.</t>
  </si>
  <si>
    <t>going --n408c6d to visit and all that</t>
  </si>
  <si>
    <t>sw2970_s301_505</t>
  </si>
  <si>
    <t>85035:35</t>
  </si>
  <si>
    <t>i think kids get too much too fast. and all those sort of things.</t>
  </si>
  <si>
    <t>get too much too fast. and all those sort of things</t>
  </si>
  <si>
    <t>sw2970_s378_510</t>
  </si>
  <si>
    <t>85106:77</t>
  </si>
  <si>
    <t>like when we lived in tennessee --n401316, we, we took them to washington, d c to see all the capitol and, and things like that when they were small --n401395.</t>
  </si>
  <si>
    <t>see all the capitol and, and things like that when they were small --n401395</t>
  </si>
  <si>
    <t>sw2989_s25_526</t>
  </si>
  <si>
    <t>capitol</t>
  </si>
  <si>
    <t>85138:26</t>
  </si>
  <si>
    <t>i remember my parents didn't do all those type things,</t>
  </si>
  <si>
    <t>do all those type things</t>
  </si>
  <si>
    <t>sw2989_s43_508</t>
  </si>
  <si>
    <t>85217:24</t>
  </si>
  <si>
    <t>well, uh, that's about all i can think --n403fe4 to talk about --n403ff7 right now.</t>
  </si>
  <si>
    <t>'s about all i can think --n403fe4 to talk about --n403ff7 right now</t>
  </si>
  <si>
    <t>sw2989_s92_506</t>
  </si>
  <si>
    <t>85248:46</t>
  </si>
  <si>
    <t>and the, the transportation situation is such that, uh, all the car pollution is, is absolutely awful.</t>
  </si>
  <si>
    <t>that, uh, all the car pollution is, is absolutely awful</t>
  </si>
  <si>
    <t>sw2998_s12_513</t>
  </si>
  <si>
    <t>pollution</t>
  </si>
  <si>
    <t>85271:53</t>
  </si>
  <si>
    <t>you know, uh, i-, i guess it talked about all types of pollution.</t>
  </si>
  <si>
    <t>about all types of pollution</t>
  </si>
  <si>
    <t>sw2998_s26_518</t>
  </si>
  <si>
    <t>85592:52</t>
  </si>
  <si>
    <t>so, so you just, you have one floor all to yourself.</t>
  </si>
  <si>
    <t>one floor all to yourself</t>
  </si>
  <si>
    <t>yourself</t>
  </si>
  <si>
    <t>85713:13</t>
  </si>
  <si>
    <t>maybe it's all the sand.</t>
  </si>
  <si>
    <t>'s all the sand</t>
  </si>
  <si>
    <t>sw3011_s107_504</t>
  </si>
  <si>
    <t>sand</t>
  </si>
  <si>
    <t>85859:13</t>
  </si>
  <si>
    <t>and that's all i ever knew --n4060d4 growing up,</t>
  </si>
  <si>
    <t>'s all i ever knew --n4060d4 growing up</t>
  </si>
  <si>
    <t>sw3011_s202_503</t>
  </si>
  <si>
    <t>86081:79</t>
  </si>
  <si>
    <t>but i think in a, in a way the war, uh, i think in a way all, the involvement over there too, though, has shown a lot of people that there are a lot of people that --n405837 don't follow what those few are doing --n40585e.</t>
  </si>
  <si>
    <t>in a way all, the involvement over there too, though, has shown a lot of people that there are a lot of people that --n405837 don't follow what those few are doing --n40585e</t>
  </si>
  <si>
    <t>sw3012_s143_525</t>
  </si>
  <si>
    <t>86259:81</t>
  </si>
  <si>
    <t>you, you don't have --n404d6f to worry about --n404d82 filling out forms, uh, you know, for reimbursement and all or, you know, getting paid --n404dd9 eight percent of, of whatever.</t>
  </si>
  <si>
    <t>reimbursement and all</t>
  </si>
  <si>
    <t>sw3015_s87_526</t>
  </si>
  <si>
    <t>86274:32</t>
  </si>
  <si>
    <t>so, they spread the costs out over, uh, all the patient costs</t>
  </si>
  <si>
    <t>over, uh, all the patient costs</t>
  </si>
  <si>
    <t>sw3015_s96_507</t>
  </si>
  <si>
    <t>costs</t>
  </si>
  <si>
    <t>86439:13</t>
  </si>
  <si>
    <t>but we have all these wonderful pictures of all these great places that they have been --n401f9b,</t>
  </si>
  <si>
    <t>have all these wonderful pictures of all these great places that they have been --n401f9b</t>
  </si>
  <si>
    <t>sw3020_s73_503</t>
  </si>
  <si>
    <t>86439:26</t>
  </si>
  <si>
    <t>of all these great places that they have been --n401f9b</t>
  </si>
  <si>
    <t>sw3020_s73_506</t>
  </si>
  <si>
    <t>86475:36</t>
  </si>
  <si>
    <t>and i guess they, they make all their money on tourism</t>
  </si>
  <si>
    <t>make all their money on tourism</t>
  </si>
  <si>
    <t>sw3020_s93_512</t>
  </si>
  <si>
    <t>86622:26</t>
  </si>
  <si>
    <t>they, they show all this wonderful seafood and, and great big prawns, you know the big shrimp</t>
  </si>
  <si>
    <t>show all this wonderful seafood and, and great big prawns, you know the big shrimp</t>
  </si>
  <si>
    <t>sw3020_s180_508</t>
  </si>
  <si>
    <t>seafood</t>
  </si>
  <si>
    <t>86661:66</t>
  </si>
  <si>
    <t>but, it, it wasn't more of a challenge in a sense because i hired a guide all the time,</t>
  </si>
  <si>
    <t>guide</t>
  </si>
  <si>
    <t>hired a guide all the time</t>
  </si>
  <si>
    <t>sw3020_s202_519</t>
  </si>
  <si>
    <t>86673:74</t>
  </si>
  <si>
    <t>maybe it was about a thousand dollars, maybe a little bit less, i don't really remember, for ten days including all my meals, a guide, a car, the airfare</t>
  </si>
  <si>
    <t>including</t>
  </si>
  <si>
    <t>including all my meals, a guide, a car, the airfare</t>
  </si>
  <si>
    <t>sw3020_s210_522</t>
  </si>
  <si>
    <t>meals</t>
  </si>
  <si>
    <t>86863:54</t>
  </si>
  <si>
    <t>they take your name and driver's license number, hunter, hunting license number and all that good stuff, before you can buy any big ammunition. especially for handguns,</t>
  </si>
  <si>
    <t>your name and driver's license number, hunter, hunting license number and all that good stuff</t>
  </si>
  <si>
    <t>sw3021_s65_503</t>
  </si>
  <si>
    <t>86874:33</t>
  </si>
  <si>
    <t>but, you know, any kind of handgun at all, if it will fit in a handgun and a rifle you would still have --n4027e8 to buy it, or sign up for it,</t>
  </si>
  <si>
    <t>86971:66</t>
  </si>
  <si>
    <t>you don't have --n40466d to carry one in your car or your, uh, or your pocket all the time.</t>
  </si>
  <si>
    <t>pocket</t>
  </si>
  <si>
    <t>carry one in your car or your, uh, or your pocket all the time</t>
  </si>
  <si>
    <t>sw3021_s125_519</t>
  </si>
  <si>
    <t>87079:17</t>
  </si>
  <si>
    <t>well that's about all i,</t>
  </si>
  <si>
    <t>'s about all i</t>
  </si>
  <si>
    <t>sw3021_s195_505</t>
  </si>
  <si>
    <t>87149:50</t>
  </si>
  <si>
    <t>what do you, what do you think --n4016b6 is causing all this,</t>
  </si>
  <si>
    <t>causing</t>
  </si>
  <si>
    <t>causing all this</t>
  </si>
  <si>
    <t>sw3023_s34_518</t>
  </si>
  <si>
    <t>87367:38</t>
  </si>
  <si>
    <t>but it was the guys that --n40061b got together and did all this.</t>
  </si>
  <si>
    <t>did all this</t>
  </si>
  <si>
    <t>sw3030_s10_513</t>
  </si>
  <si>
    <t>87372:14</t>
  </si>
  <si>
    <t>and i mean all guys, i think, like --n400876 to barbecue.</t>
  </si>
  <si>
    <t>NP-SBJ-N400876</t>
  </si>
  <si>
    <t>sw3030_s13_505</t>
  </si>
  <si>
    <t>87384:6</t>
  </si>
  <si>
    <t>but all these other guys do too,</t>
  </si>
  <si>
    <t>sw3030_s21_501</t>
  </si>
  <si>
    <t>87395:48</t>
  </si>
  <si>
    <t>i mean, because you know everybody is so active with their kids and all that.</t>
  </si>
  <si>
    <t>is so active with their kids and all that</t>
  </si>
  <si>
    <t>sw3030_s28_517</t>
  </si>
  <si>
    <t>87482:37</t>
  </si>
  <si>
    <t>so we, we try --n402cf6 to keep all that in mind,</t>
  </si>
  <si>
    <t>keep all that in mind</t>
  </si>
  <si>
    <t>sw3030_s81_512</t>
  </si>
  <si>
    <t>87576:8</t>
  </si>
  <si>
    <t>we all aren't martha stewart and have our coordinated glasses and tablecloths and, and time to, you know, sh-, t- --n40454a,</t>
  </si>
  <si>
    <t>sw3030_s135_501</t>
  </si>
  <si>
    <t>87593:10</t>
  </si>
  <si>
    <t>everything, all parts of the food,</t>
  </si>
  <si>
    <t>sw3030_s146_500</t>
  </si>
  <si>
    <t>87631:39</t>
  </si>
  <si>
    <t>and the-, they had black forest cherry cake and all those things.</t>
  </si>
  <si>
    <t>black forest cherry cake and all those things</t>
  </si>
  <si>
    <t>sw3030_s169_508</t>
  </si>
  <si>
    <t>87676:41</t>
  </si>
  <si>
    <t>so. that's, um, a really good party time, eating all that hot food</t>
  </si>
  <si>
    <t>eating</t>
  </si>
  <si>
    <t>eating all that hot food</t>
  </si>
  <si>
    <t>sw3030_s197_509</t>
  </si>
  <si>
    <t>food</t>
  </si>
  <si>
    <t>87686:4</t>
  </si>
  <si>
    <t>all the stuff that --n406a79 goes with that,</t>
  </si>
  <si>
    <t>sw3030_s203_500</t>
  </si>
  <si>
    <t>87740:70</t>
  </si>
  <si>
    <t>and whenever the cultural revolution of nineteen forty-nine occurred --n40072f and most churches were either banned --n40074e or their, all the clergy and so forth were killed --n40078d or, or imprisoned --n4007b0 or, and the property confiscated --n4007db, she was safe because she had, you know, not officially joined the, the christian movement.</t>
  </si>
  <si>
    <t>their, all the clergy and so forth were killed --n40078d or, or imprisoned --n4007b0</t>
  </si>
  <si>
    <t>NP-SBJ-N40078D</t>
  </si>
  <si>
    <t>sw3038_s10_522</t>
  </si>
  <si>
    <t>clergy</t>
  </si>
  <si>
    <t>87761:141</t>
  </si>
  <si>
    <t>and they had her teaching, or were starting --n401999 to have her teach history for the soldiers. when the, they decided that, that she needed --n4019fc to start --n401a0b recanting of all of her pre, uh, regime crimes as it were --n401a4a.</t>
  </si>
  <si>
    <t>of all of her pre, uh, regime crimes</t>
  </si>
  <si>
    <t>sw3038_s25_549</t>
  </si>
  <si>
    <t>crimes</t>
  </si>
  <si>
    <t>87925:58</t>
  </si>
  <si>
    <t>he, he was so proud of himself for giving ex-, all the correct answers that, that on the last one he said, oh, i never remember that answer</t>
  </si>
  <si>
    <t>ex-</t>
  </si>
  <si>
    <t>giving ex-, all the correct answers</t>
  </si>
  <si>
    <t>sw3038_s126_520</t>
  </si>
  <si>
    <t>answers</t>
  </si>
  <si>
    <t>88030:7</t>
  </si>
  <si>
    <t>but all the various taxing authorities that --n402c67 come through, i think the one tax i resent --n402c9e the most though is the additional sales tax for dart which --n402cd1 is probably never going --n402ce8 to be in existence in my lifetime.</t>
  </si>
  <si>
    <t>sw3040_s62_501</t>
  </si>
  <si>
    <t>authorities</t>
  </si>
  <si>
    <t>88057:34</t>
  </si>
  <si>
    <t>and, uh, for instance all the, all the, the, uh, office buildings and stuff that --n403e21 are out here in, in, uh, north dallas as opposed to downtown,</t>
  </si>
  <si>
    <t>sw3040_s78_508</t>
  </si>
  <si>
    <t>buildings</t>
  </si>
  <si>
    <t>88101:121</t>
  </si>
  <si>
    <t>so, but i, here again i think mumblex i resented where they were collecting the sales tax for five years before they turned a spade of dirt. so and doing all these studies and the things --n404d28</t>
  </si>
  <si>
    <t>doing all these studies and the things --n404d28</t>
  </si>
  <si>
    <t>sw3040_s103_538</t>
  </si>
  <si>
    <t>studies</t>
  </si>
  <si>
    <t>88119:19</t>
  </si>
  <si>
    <t>well, that's about all i can say --n40529e at this time.</t>
  </si>
  <si>
    <t>'s about all i can say --n40529e at this time</t>
  </si>
  <si>
    <t>sw3040_s113_505</t>
  </si>
  <si>
    <t>88250:82</t>
  </si>
  <si>
    <t>it, it was a film of her concert, um, tour she had taken --n401fdc through all, all around the world.</t>
  </si>
  <si>
    <t>her concert, um, tour she had taken --n401fdc through all, all around the world</t>
  </si>
  <si>
    <t>88473:27</t>
  </si>
  <si>
    <t>so i shouldn't go --n406433 see movies all the time.</t>
  </si>
  <si>
    <t>see movies all the time</t>
  </si>
  <si>
    <t>sw3041_s211_508</t>
  </si>
  <si>
    <t>88494:41</t>
  </si>
  <si>
    <t>and then it just tells about their friendship that --n406b73 lasts through all these years.</t>
  </si>
  <si>
    <t>through all these years</t>
  </si>
  <si>
    <t>sw3041_s224_514</t>
  </si>
  <si>
    <t>88736:177</t>
  </si>
  <si>
    <t>and you, and it does a lot of things too that if you, if you do any kind of, uh, research or anything like that where you have --n403be7 to, uh, use footnotes --n403c06, it is just wonderful. because it keeps track of all your footnotes.</t>
  </si>
  <si>
    <t>of all your footnotes</t>
  </si>
  <si>
    <t>sw3045_s119_560</t>
  </si>
  <si>
    <t>footnotes</t>
  </si>
  <si>
    <t>88744:201</t>
  </si>
  <si>
    <t>and if you add it, if you put a footnote in, in the middle, you know, if you come up with some new piece of documentation and you put that in the middle of your paper and have --n403fb6 to footnote it, you just change, um, it just automatically changes all your footnoting numbers for you.</t>
  </si>
  <si>
    <t>changes all your footnoting numbers for you</t>
  </si>
  <si>
    <t>sw3045_s123_566</t>
  </si>
  <si>
    <t>numbers</t>
  </si>
  <si>
    <t>88802:29</t>
  </si>
  <si>
    <t>oh. trying to figure out what all that was about --n405456, huh..</t>
  </si>
  <si>
    <t>what all that was about --n405456</t>
  </si>
  <si>
    <t>sw3045_s157_511</t>
  </si>
  <si>
    <t>88818:17</t>
  </si>
  <si>
    <t>but, uh, now all of the sc-, scholastic majors though,</t>
  </si>
  <si>
    <t>sw3045_s169_503</t>
  </si>
  <si>
    <t>majors</t>
  </si>
  <si>
    <t>88905:16</t>
  </si>
  <si>
    <t>and i think about all the people that he talks to --n4073cc all over the,</t>
  </si>
  <si>
    <t>about all the people that he talks to --n4073cc all over the</t>
  </si>
  <si>
    <t>sw3045_s216_504</t>
  </si>
  <si>
    <t>88905:40</t>
  </si>
  <si>
    <t>all the people that he talks to --n4073cc all over the</t>
  </si>
  <si>
    <t>88928:12</t>
  </si>
  <si>
    <t>but that's all.</t>
  </si>
  <si>
    <t>sw3047_s13_503</t>
  </si>
  <si>
    <t>89195:27</t>
  </si>
  <si>
    <t>there were a hundred schools, probably there all competing for the same kids.</t>
  </si>
  <si>
    <t>were a hundred schools, probably there all competing for the same kids</t>
  </si>
  <si>
    <t>competing</t>
  </si>
  <si>
    <t>sw3047_s163_508</t>
  </si>
  <si>
    <t>89250:27</t>
  </si>
  <si>
    <t>she had won several different twirling awards, and all this,</t>
  </si>
  <si>
    <t>won several different twirling awards, and all this</t>
  </si>
  <si>
    <t>sw3047_s192_506</t>
  </si>
  <si>
    <t>89578:70</t>
  </si>
  <si>
    <t>and he, he has that merry look about his eyes that --n4062a6 looks like he stays in mischief all time.</t>
  </si>
  <si>
    <t>mischief</t>
  </si>
  <si>
    <t>stays in mischief all time</t>
  </si>
  <si>
    <t>sw3049_s200_523</t>
  </si>
  <si>
    <t>89612:16</t>
  </si>
  <si>
    <t>but, um, for all practical purposes, i guess we hold the mortgage.</t>
  </si>
  <si>
    <t>for all practical purposes</t>
  </si>
  <si>
    <t>practical</t>
  </si>
  <si>
    <t>sw3051_s8_503</t>
  </si>
  <si>
    <t>purposes</t>
  </si>
  <si>
    <t>89705:26</t>
  </si>
  <si>
    <t>this area up here is, uh, all custom homes,</t>
  </si>
  <si>
    <t>is, uh, all custom homes</t>
  </si>
  <si>
    <t>custom</t>
  </si>
  <si>
    <t>sw3051_s72_507</t>
  </si>
  <si>
    <t>homes</t>
  </si>
  <si>
    <t>89787:111</t>
  </si>
  <si>
    <t>but, you know, i don't think, i think it's going --n4036f4 to be a long time, if ever, when nice things and really quality construction and all the other additional amenities are really, uh, desirable --n40376b.</t>
  </si>
  <si>
    <t>nice things and really quality construction and all the other additional amenities</t>
  </si>
  <si>
    <t>sw3051_s122_531</t>
  </si>
  <si>
    <t>amenities</t>
  </si>
  <si>
    <t>89975:152</t>
  </si>
  <si>
    <t>my, my mother and stepfather have, have, uh, set up an arrangement where they have a large home and, uh, two of my sisters and, and their families, one of them's husband and then all the children are living in this home --n400812.</t>
  </si>
  <si>
    <t>one of them's husband and then all the children</t>
  </si>
  <si>
    <t>sw3052_s21_527</t>
  </si>
  <si>
    <t>89977:31</t>
  </si>
  <si>
    <t>and, and, uh, they all share the same kitchen and dining room and den and kitchen.</t>
  </si>
  <si>
    <t>sw3052_s23_506</t>
  </si>
  <si>
    <t>89993:95</t>
  </si>
  <si>
    <t>and, and, uh, we have a very active nursing home here in plano that, that --n40158e has, uh, activities going all the time</t>
  </si>
  <si>
    <t>going</t>
  </si>
  <si>
    <t>going all the time</t>
  </si>
  <si>
    <t>sw3052_s35_528</t>
  </si>
  <si>
    <t>90003:77</t>
  </si>
  <si>
    <t>you know, th-, so there are a lot of, a lot of activities going on all the time</t>
  </si>
  <si>
    <t>going on all the time</t>
  </si>
  <si>
    <t>sw3052_s41_526</t>
  </si>
  <si>
    <t>90077:17</t>
  </si>
  <si>
    <t>you hear these stories, all the time.</t>
  </si>
  <si>
    <t>hear these stories, all the time</t>
  </si>
  <si>
    <t>sw3052_s90_504</t>
  </si>
  <si>
    <t>90117:59</t>
  </si>
  <si>
    <t>i, i would hate --n4041db to be in a position where that was all i could afford --n404216 --n40421d</t>
  </si>
  <si>
    <t>was all i could afford --n404216 --n40421d</t>
  </si>
  <si>
    <t>sw3052_s113_521</t>
  </si>
  <si>
    <t>90129:34</t>
  </si>
  <si>
    <t>as the situation is so sad because it just takes all the dignity away from, from people who --n40478d have been independent all their lives.</t>
  </si>
  <si>
    <t>takes all the dignity away from, from people who --n40478d have been independent all their lives</t>
  </si>
  <si>
    <t>sw3052_s120_511</t>
  </si>
  <si>
    <t>dignity</t>
  </si>
  <si>
    <t>90129:83</t>
  </si>
  <si>
    <t>independent</t>
  </si>
  <si>
    <t>been independent all their lives</t>
  </si>
  <si>
    <t>sw3052_s120_528</t>
  </si>
  <si>
    <t>lives</t>
  </si>
  <si>
    <t>90336:51</t>
  </si>
  <si>
    <t>but, uh, i am trying --n404805 to get away from --n40481c just reading novels all the time.</t>
  </si>
  <si>
    <t>novels</t>
  </si>
  <si>
    <t>reading novels all the time</t>
  </si>
  <si>
    <t>sw3056_s99_516</t>
  </si>
  <si>
    <t>90442:44</t>
  </si>
  <si>
    <t>cause i just kind of, uh, i just have all the books out, you know,</t>
  </si>
  <si>
    <t>have all the books out, you know</t>
  </si>
  <si>
    <t>sw3056_s165_513</t>
  </si>
  <si>
    <t>90444:16</t>
  </si>
  <si>
    <t>and i have them all out</t>
  </si>
  <si>
    <t>sw3056_s167_503</t>
  </si>
  <si>
    <t>90565:51</t>
  </si>
  <si>
    <t>and i, i requested a conference and, because all year long they kept --n40214e telling me i was crazy.</t>
  </si>
  <si>
    <t>and, because all year long they kept --n40214e telling me i was crazy</t>
  </si>
  <si>
    <t>sw3062_s70_515</t>
  </si>
  <si>
    <t>90592:88</t>
  </si>
  <si>
    <t>and we think he needs --n4029f6 to be tested --n402a09 immediately, because, you know, once the first report card comes in, they, have all these people being tested,</t>
  </si>
  <si>
    <t>have all these people being tested</t>
  </si>
  <si>
    <t>sw3062_s87_527</t>
  </si>
  <si>
    <t>90763:16</t>
  </si>
  <si>
    <t>and they put off all social life, all everything, you know.</t>
  </si>
  <si>
    <t>put off all social life, all everything, you know</t>
  </si>
  <si>
    <t>social</t>
  </si>
  <si>
    <t>sw3062_s185_504</t>
  </si>
  <si>
    <t>90763:25</t>
  </si>
  <si>
    <t>all social life, all everything</t>
  </si>
  <si>
    <t>90787:15</t>
  </si>
  <si>
    <t>we didn't do all that you know.</t>
  </si>
  <si>
    <t>do all that you know</t>
  </si>
  <si>
    <t>sw3062_s201_504</t>
  </si>
  <si>
    <t>90829:13</t>
  </si>
  <si>
    <t>were they like all in dallas.</t>
  </si>
  <si>
    <t>they like all</t>
  </si>
  <si>
    <t>sw3067_s14_501</t>
  </si>
  <si>
    <t>90937:28</t>
  </si>
  <si>
    <t>and at time, you know, they all knew one another.</t>
  </si>
  <si>
    <t>knew</t>
  </si>
  <si>
    <t>sw3067_s85_507</t>
  </si>
  <si>
    <t>91086:75</t>
  </si>
  <si>
    <t>and that, that's been a, that's been a nice way of keeping us all aware of each other, i think --n40603f.</t>
  </si>
  <si>
    <t>aware</t>
  </si>
  <si>
    <t>sw3067_s183_526</t>
  </si>
  <si>
    <t>other</t>
  </si>
  <si>
    <t>91715:54</t>
  </si>
  <si>
    <t>um, most of the stuff is on, uh, literary criticism and philosophy, and religion and all that.</t>
  </si>
  <si>
    <t>literary criticism and philosophy, and religion and all that</t>
  </si>
  <si>
    <t>sw3069_s192_509</t>
  </si>
  <si>
    <t>91768:64</t>
  </si>
  <si>
    <t>and they just went from generation, probably to generation, just with these, with these all passing it from one to the other.</t>
  </si>
  <si>
    <t>these all</t>
  </si>
  <si>
    <t>passing</t>
  </si>
  <si>
    <t>sw3069_s220_518</t>
  </si>
  <si>
    <t>91885:30</t>
  </si>
  <si>
    <t>my work, is just kind of compiling, all that for him.</t>
  </si>
  <si>
    <t>compiling</t>
  </si>
  <si>
    <t>compiling, all that for him</t>
  </si>
  <si>
    <t>sw3069_s284_508</t>
  </si>
  <si>
    <t>91932:26</t>
  </si>
  <si>
    <t>well, all, see, all the family lives in once place, except for a few of us are scattered about.</t>
  </si>
  <si>
    <t>sw3070_s11_507</t>
  </si>
  <si>
    <t>91966:7</t>
  </si>
  <si>
    <t>and all of the descendants of the civil war, i mean, yeah, the civil war veterans come together,</t>
  </si>
  <si>
    <t>sw3070_s29_501</t>
  </si>
  <si>
    <t>descendants</t>
  </si>
  <si>
    <t>91976:46</t>
  </si>
  <si>
    <t>and, uh, that seems --n400f1a to be sort of a middle ground for all of the texas family.</t>
  </si>
  <si>
    <t>for all of the texas family</t>
  </si>
  <si>
    <t>sw3070_s35_512</t>
  </si>
  <si>
    <t>91991:10</t>
  </si>
  <si>
    <t>um, all of his direct descendants, descendants have now died</t>
  </si>
  <si>
    <t>sw3070_s44_502</t>
  </si>
  <si>
    <t>92025:13</t>
  </si>
  <si>
    <t>and you get all the wonderful old family recipes, that --n401b63 have been handed, down for years.</t>
  </si>
  <si>
    <t>get all the wonderful old family recipes, that --n401b63 have been handed, down for years</t>
  </si>
  <si>
    <t>sw3070_s66_503</t>
  </si>
  <si>
    <t>recipes</t>
  </si>
  <si>
    <t>92072:8</t>
  </si>
  <si>
    <t>you all equated the family reunions as, with the protestant.</t>
  </si>
  <si>
    <t>equated</t>
  </si>
  <si>
    <t>sw3070_s91_501</t>
  </si>
  <si>
    <t>92150:65</t>
  </si>
  <si>
    <t>so i got busy, got together, and put a reunion together for his family. and succeeded in getting all of his brothers and sisters and all of their offspring but one to our place down at lake tawakoni.</t>
  </si>
  <si>
    <t>getting all of his brothers and sisters and all of their offspring but one to our place down at lake tawakoni</t>
  </si>
  <si>
    <t>sw3070_s146_517</t>
  </si>
  <si>
    <t>92150:83</t>
  </si>
  <si>
    <t>all of his brothers and sisters and all of their offspring but one</t>
  </si>
  <si>
    <t>offspring</t>
  </si>
  <si>
    <t>92169:54</t>
  </si>
  <si>
    <t>and, and, uh, it was an enormous task to bring all of those people together with just one or two people helping --n40532b.</t>
  </si>
  <si>
    <t>bring</t>
  </si>
  <si>
    <t>bring all of those people together with just one or two people helping --n40532b</t>
  </si>
  <si>
    <t>sw3070_s157_516</t>
  </si>
  <si>
    <t>92170:38</t>
  </si>
  <si>
    <t>and, uh, we had --n405456 to provide sleeping arrangements for all of them</t>
  </si>
  <si>
    <t>for all of them</t>
  </si>
  <si>
    <t>sw3070_s158_510</t>
  </si>
  <si>
    <t>92176:30</t>
  </si>
  <si>
    <t>and then the following summer, we did not have all of the family there.</t>
  </si>
  <si>
    <t>have all of the family there</t>
  </si>
  <si>
    <t>sw3070_s162_506</t>
  </si>
  <si>
    <t>92231:14</t>
  </si>
  <si>
    <t>where have you all been --n40005a on vacation recently.</t>
  </si>
  <si>
    <t>sw3072_s3_503</t>
  </si>
  <si>
    <t>92264:32</t>
  </si>
  <si>
    <t>we just kind of walked the beaches and looked at all the beautiful scenery there.</t>
  </si>
  <si>
    <t>at all the beautiful scenery</t>
  </si>
  <si>
    <t>sw3072_s23_509</t>
  </si>
  <si>
    <t>scenery</t>
  </si>
  <si>
    <t>92409:33</t>
  </si>
  <si>
    <t>i would, i would spend all my time --n40372d in london, or most of my time,</t>
  </si>
  <si>
    <t>spend all my time --n40372d in london, or most of my time</t>
  </si>
  <si>
    <t>sw3072_s109_511</t>
  </si>
  <si>
    <t>92466:52</t>
  </si>
  <si>
    <t>but i'd have --n404805 to have a tour guide with me --n404828 to help with all the language and all that.</t>
  </si>
  <si>
    <t>with all the language and all that</t>
  </si>
  <si>
    <t>sw3072_s144_516</t>
  </si>
  <si>
    <t>language</t>
  </si>
  <si>
    <t>92466:61</t>
  </si>
  <si>
    <t>all the language and all that</t>
  </si>
  <si>
    <t>92592:23</t>
  </si>
  <si>
    <t>i watch evenings because i work all day.</t>
  </si>
  <si>
    <t>sw3073_s5_508</t>
  </si>
  <si>
    <t>92641:46</t>
  </si>
  <si>
    <t>i'm sorry they're breaking the team up, because we liked all the ones that --n400cf0 were on there.</t>
  </si>
  <si>
    <t>liked</t>
  </si>
  <si>
    <t>liked all the ones that --n400cf0 were on there</t>
  </si>
  <si>
    <t>sw3073_s35_515</t>
  </si>
  <si>
    <t>92649:77</t>
  </si>
  <si>
    <t>i'm surprised that, i was surprised at the ending of, you know, with all the funny things happening and different things.</t>
  </si>
  <si>
    <t>with all the funny things happening and different things</t>
  </si>
  <si>
    <t>sw3073_s40_528</t>
  </si>
  <si>
    <t>92696:57</t>
  </si>
  <si>
    <t>sometimes it --n402014's better just to tape record both of them and then watch it all in one.</t>
  </si>
  <si>
    <t>watch it all in one</t>
  </si>
  <si>
    <t>sw3073_s66_520</t>
  </si>
  <si>
    <t>one</t>
  </si>
  <si>
    <t>92715:40</t>
  </si>
  <si>
    <t>we generally just stay on one channel all, for all of monday night, just --n402891 to watch those.</t>
  </si>
  <si>
    <t>for all of monday night</t>
  </si>
  <si>
    <t>sw3073_s79_512</t>
  </si>
  <si>
    <t>92750:32</t>
  </si>
  <si>
    <t>and the son-in-law and mother-in-law are sniping at each other and all,</t>
  </si>
  <si>
    <t>sniping at each other and all</t>
  </si>
  <si>
    <t>sw3073_s104_507</t>
  </si>
  <si>
    <t>92796:10</t>
  </si>
  <si>
    <t>and they all go out and howl, you know.</t>
  </si>
  <si>
    <t>sw3073_s128_501</t>
  </si>
  <si>
    <t>92810:21</t>
  </si>
  <si>
    <t>so all the, all the people that --n404e1a worked with the father ostracized him.</t>
  </si>
  <si>
    <t>sw3073_s135_505</t>
  </si>
  <si>
    <t>92843:26</t>
  </si>
  <si>
    <t>that, that's all there is --n405753 to it.</t>
  </si>
  <si>
    <t>'s all there is --n405753 to it</t>
  </si>
  <si>
    <t>sw3073_s151_508</t>
  </si>
  <si>
    <t>92867:150</t>
  </si>
  <si>
    <t>and, and, uh, i guess mostly i, i like the news shows --n405efd too, the news magazines, like sixty minutes or twenty, twenty or prime time live or something like that, you know, all, all of those shows, if i can do it,</t>
  </si>
  <si>
    <t>sixty minutes or twenty, twenty or prime time live or something like that, you know, all, all of those shows</t>
  </si>
  <si>
    <t>sw3073_s162_525</t>
  </si>
  <si>
    <t>93061:44</t>
  </si>
  <si>
    <t>but wouldn't it be mu-, much nicer if we all did it,</t>
  </si>
  <si>
    <t>sw3074_s37_511</t>
  </si>
  <si>
    <t>93062:53</t>
  </si>
  <si>
    <t>because her effort would have really, um, really, uh, been a good example for all of us.</t>
  </si>
  <si>
    <t>for all of us</t>
  </si>
  <si>
    <t>sw3074_s38_513</t>
  </si>
  <si>
    <t>93269:52</t>
  </si>
  <si>
    <t>you, you, you can't be waited --n40581a on all your life and expect things to always ha-, work ou-, out.</t>
  </si>
  <si>
    <t>waited --n40581a on all your life</t>
  </si>
  <si>
    <t>sw3074_s161_518</t>
  </si>
  <si>
    <t>93311:72</t>
  </si>
  <si>
    <t>you can't tell a person that --n4062c2 lives in a hundred, two hundred, three hundred thousand dollar house that --n406301 have all that they need --n40631c, and all that they could want --n40633f that they've got --n406356 to be careful.</t>
  </si>
  <si>
    <t>have all that they need --n40631c, and all that they could want --n40633f</t>
  </si>
  <si>
    <t>sw3074_s184_519</t>
  </si>
  <si>
    <t>93311:94</t>
  </si>
  <si>
    <t>all that they need --n40631c, and all that they could want --n40633f</t>
  </si>
  <si>
    <t>93401:50</t>
  </si>
  <si>
    <t>and, and, uh, do we have --n40808f to wait until all the landfills, are full and there is nowhere else to put our garbage --n4080e6.</t>
  </si>
  <si>
    <t>until</t>
  </si>
  <si>
    <t>until all the landfills, are full and there is nowhere else to put our garbage --n4080e6</t>
  </si>
  <si>
    <t>sw3074_s230_515</t>
  </si>
  <si>
    <t>landfills</t>
  </si>
  <si>
    <t>93537:61</t>
  </si>
  <si>
    <t>and we like --n401d9b not having --n401daa to take our suitcase in and out of hotel rooms and drag it all around.</t>
  </si>
  <si>
    <t>93547:21</t>
  </si>
  <si>
    <t>you can sit in the sun all day around the pool,</t>
  </si>
  <si>
    <t>sun</t>
  </si>
  <si>
    <t>sit in the sun all day around the pool</t>
  </si>
  <si>
    <t>sw3075_s67_506</t>
  </si>
  <si>
    <t>93660:13</t>
  </si>
  <si>
    <t>but i like all of that.</t>
  </si>
  <si>
    <t>like all of that</t>
  </si>
  <si>
    <t>sw3075_s140_503</t>
  </si>
  <si>
    <t>93703:80</t>
  </si>
  <si>
    <t>i, i guess i, i would contemplate --n4050d2 going on a cruise, uh, oh, all circumstances permitting it.</t>
  </si>
  <si>
    <t>oh</t>
  </si>
  <si>
    <t>contemplate --n4050d2 going on a cruise, uh, oh, all circumstances permitting it</t>
  </si>
  <si>
    <t>circumstances</t>
  </si>
  <si>
    <t>sw3075_s166_526</t>
  </si>
  <si>
    <t>93705:15</t>
  </si>
  <si>
    <t>well, there's all age grou-, groups too,</t>
  </si>
  <si>
    <t>'s all age grou-, groups too</t>
  </si>
  <si>
    <t>sw3075_s167_504</t>
  </si>
  <si>
    <t>93797:45</t>
  </si>
  <si>
    <t>i, i mean, as i said, basically all i've done --n406cb6 is go back and forth to parents</t>
  </si>
  <si>
    <t>sw3075_s226_515</t>
  </si>
  <si>
    <t>93908:52</t>
  </si>
  <si>
    <t>my job at texas instruments, i have --n401a8c to sit in front of a computer all day and make phone calls, so, that, i don't get any exercise --n401af3 doing that</t>
  </si>
  <si>
    <t>sit in front of a computer all day</t>
  </si>
  <si>
    <t>sw3080_s55_517</t>
  </si>
  <si>
    <t>93928:22</t>
  </si>
  <si>
    <t>eating right and no cholesterol and all that.</t>
  </si>
  <si>
    <t>sw3080_s66_500</t>
  </si>
  <si>
    <t>93931:8</t>
  </si>
  <si>
    <t>that all,</t>
  </si>
  <si>
    <t>sw3080_s68_501</t>
  </si>
  <si>
    <t>93932:25</t>
  </si>
  <si>
    <t>i, i do all that.</t>
  </si>
  <si>
    <t>do all that</t>
  </si>
  <si>
    <t>sw3080_s69_508</t>
  </si>
  <si>
    <t>94034:63</t>
  </si>
  <si>
    <t>and i need --n4041e0 to find some place i could go --n404207 and not feel like there's all these people who --n404236 are just huge and hulking that --n404255 are...</t>
  </si>
  <si>
    <t>'s all these people who --n404236 are just huge and hulking that --n404255 are</t>
  </si>
  <si>
    <t>sw3080_s134_522</t>
  </si>
  <si>
    <t>94184:73</t>
  </si>
  <si>
    <t>but, um, for the cheese part, you mix, uh, sour cream, and cream cheese and cottage cheese and, uh, layer all that.</t>
  </si>
  <si>
    <t>layer</t>
  </si>
  <si>
    <t>layer all that</t>
  </si>
  <si>
    <t>sw3081_s17_514</t>
  </si>
  <si>
    <t>94280:7</t>
  </si>
  <si>
    <t>for all the inside parts you brown hamburger and put some, um, tomato sauce in it,</t>
  </si>
  <si>
    <t>for all the inside parts</t>
  </si>
  <si>
    <t>sw3081_s73_502</t>
  </si>
  <si>
    <t>94447:28</t>
  </si>
  <si>
    <t>well, i guess that's probably all we need --n4053f6 to do --n405405 for tonight.</t>
  </si>
  <si>
    <t>'s probably all we need --n4053f6 to do --n405405 for tonight</t>
  </si>
  <si>
    <t>sw3081_s182_509</t>
  </si>
  <si>
    <t>94580:49</t>
  </si>
  <si>
    <t>and i often feel funny because i'm in a branch that --n401cba's all but died</t>
  </si>
  <si>
    <t>'s all but died</t>
  </si>
  <si>
    <t>94633:58</t>
  </si>
  <si>
    <t>and it's a chance to see some of the relatives you don't see --n402bba all year long except that once a year.</t>
  </si>
  <si>
    <t>see --n402bba all year long except that once a year</t>
  </si>
  <si>
    <t>94661:30</t>
  </si>
  <si>
    <t>and it --n403463's just too much for all of them, all of that group to travel.</t>
  </si>
  <si>
    <t>for all of them, all of that group to travel</t>
  </si>
  <si>
    <t>SBAR-N403463</t>
  </si>
  <si>
    <t>sw3082_s112_509</t>
  </si>
  <si>
    <t>94661:42</t>
  </si>
  <si>
    <t>all of them, all of that group</t>
  </si>
  <si>
    <t>group</t>
  </si>
  <si>
    <t>94663:18</t>
  </si>
  <si>
    <t>it --n403565's an, all day drive just to get to this area.</t>
  </si>
  <si>
    <t>an, all day drive</t>
  </si>
  <si>
    <t>sw3082_s113_505</t>
  </si>
  <si>
    <t>94692:61</t>
  </si>
  <si>
    <t>and choose, some place that everybody's going --n403d43 to like --n403d52 as far as food and all that.</t>
  </si>
  <si>
    <t>food and all that</t>
  </si>
  <si>
    <t>sw3082_s128_519</t>
  </si>
  <si>
    <t>94717:57</t>
  </si>
  <si>
    <t>and the grandkids really enjoy it because it's the only time of the year they see all their cousins from oklahoma --n404262.</t>
  </si>
  <si>
    <t>see all their cousins from oklahoma --n404262</t>
  </si>
  <si>
    <t>sw3082_s141_518</t>
  </si>
  <si>
    <t>cousins</t>
  </si>
  <si>
    <t>95028:137</t>
  </si>
  <si>
    <t>seeing the children in the school the way i do --n4014e6, i, i mean, i see the ones that, we can always tell the ones that --n401551 have not been around children at all when they come in as three year olds --n401594 as opposed to the ones that --n4015b3 have been in the program, that --n4015d6 started at twelve months maybe, and were were even in there one day a week which --n40162d is all our school provides --n40164c for the, you know for the under three year olds</t>
  </si>
  <si>
    <t>95028:281</t>
  </si>
  <si>
    <t>is all our school provides --n40164c for the, you know for the under three year olds</t>
  </si>
  <si>
    <t>95070:26</t>
  </si>
  <si>
    <t>and she was going --n4026c0 to accomplish all of these things</t>
  </si>
  <si>
    <t>accomplish</t>
  </si>
  <si>
    <t>accomplish all of these things</t>
  </si>
  <si>
    <t>sw3085_s63_508</t>
  </si>
  <si>
    <t>96457:189</t>
  </si>
  <si>
    <t>and, uh, they have a, we have a, uh, i think it's three bedroom or two bedroom, uh, condominium, which --n40346d will sleep, i do not know, quite a few about, six or eight. and, uh, cause it's got, you know, pull out couches and all that,</t>
  </si>
  <si>
    <t>pull out couches and all that</t>
  </si>
  <si>
    <t>sw3093_s88_550</t>
  </si>
  <si>
    <t>96567:34</t>
  </si>
  <si>
    <t>well, that's probably ne-, all we need --n40568f to do --n40569e today.</t>
  </si>
  <si>
    <t>ne-</t>
  </si>
  <si>
    <t>'s probably ne-, all we need --n40568f to do --n40569e today</t>
  </si>
  <si>
    <t>sw3093_s154_510</t>
  </si>
  <si>
    <t>97004:45</t>
  </si>
  <si>
    <t>because, uh, i, i guess i placed all but one or two of my calls. and, uh, only because i going --n407510 to make some money,</t>
  </si>
  <si>
    <t>placed</t>
  </si>
  <si>
    <t>placed all but one or two of my calls. and, uh, only because i going --n407510 to make some money</t>
  </si>
  <si>
    <t>sw3096_s233_514</t>
  </si>
  <si>
    <t>97302:13</t>
  </si>
  <si>
    <t>and i fought all of those things,</t>
  </si>
  <si>
    <t>fought</t>
  </si>
  <si>
    <t>fought all of those things</t>
  </si>
  <si>
    <t>sw3097_s137_503</t>
  </si>
  <si>
    <t>97419:12</t>
  </si>
  <si>
    <t>and that's all.</t>
  </si>
  <si>
    <t>sw3097_s202_503</t>
  </si>
  <si>
    <t>97460:48</t>
  </si>
  <si>
    <t>they tend --n405e5c to look at the mother as the one who --n405e87 solves all problems.</t>
  </si>
  <si>
    <t>solves</t>
  </si>
  <si>
    <t>solves all problems</t>
  </si>
  <si>
    <t>sw3097_s224_517</t>
  </si>
  <si>
    <t>97461:12</t>
  </si>
  <si>
    <t>they, are all things to all people,</t>
  </si>
  <si>
    <t>are all things to all people</t>
  </si>
  <si>
    <t>sw3097_s225_503</t>
  </si>
  <si>
    <t>97461:20</t>
  </si>
  <si>
    <t>to all people</t>
  </si>
  <si>
    <t>sw3097_s225_505</t>
  </si>
  <si>
    <t>97496:79</t>
  </si>
  <si>
    <t>and i ha-, i am supposed --n40690a to be the one who --n406925 is going --n406934 to fix it all and, and soothe everybody.</t>
  </si>
  <si>
    <t>sw3097_s245_528</t>
  </si>
  <si>
    <t>everybody</t>
  </si>
  <si>
    <t>97642:44</t>
  </si>
  <si>
    <t>and if not, the infant is going --n401fd0 to lay in the crib all day, and maybe have a mobile --n40200b above it to play with --n40202e.</t>
  </si>
  <si>
    <t>crib</t>
  </si>
  <si>
    <t>lay in the crib all day</t>
  </si>
  <si>
    <t>sw3099_s71_513</t>
  </si>
  <si>
    <t>97687:42</t>
  </si>
  <si>
    <t>well she's, she's just been doing all kinds of stuff where she's, you know mumblex,</t>
  </si>
  <si>
    <t>doing all kinds of stuff where she's, you know mumblex</t>
  </si>
  <si>
    <t>sw3099_s98_514</t>
  </si>
  <si>
    <t>97765:10</t>
  </si>
  <si>
    <t>are they all nearby.</t>
  </si>
  <si>
    <t>nearby</t>
  </si>
  <si>
    <t>sw3099_s144_501</t>
  </si>
  <si>
    <t>97768:57</t>
  </si>
  <si>
    <t>or you can set up your work program and your husband's so that one of you is there all the time.</t>
  </si>
  <si>
    <t>is there all the time</t>
  </si>
  <si>
    <t>sw3099_s146_516</t>
  </si>
  <si>
    <t>97932:17</t>
  </si>
  <si>
    <t>they stay up until all hours of the night.</t>
  </si>
  <si>
    <t>until all hours of the night</t>
  </si>
  <si>
    <t>sw3099_s219_505</t>
  </si>
  <si>
    <t>97966:12</t>
  </si>
  <si>
    <t>and, they all felt that th-, there was never an issue that my father was the, was the cause of the reason for the split up, even though he had impregnated another woman and forced the divorce.</t>
  </si>
  <si>
    <t>felt</t>
  </si>
  <si>
    <t>sw3103_s19_501</t>
  </si>
  <si>
    <t>98521:14</t>
  </si>
  <si>
    <t>so you know all the story and who --n40443a did what and when it happened --n404459,</t>
  </si>
  <si>
    <t>know all the story and who --n40443a did what and when it happened --n404459</t>
  </si>
  <si>
    <t>sw3108_s165_505</t>
  </si>
  <si>
    <t>story</t>
  </si>
  <si>
    <t>98734:22</t>
  </si>
  <si>
    <t>uh, so it's effected all of us.</t>
  </si>
  <si>
    <t>effected</t>
  </si>
  <si>
    <t>effected all of us</t>
  </si>
  <si>
    <t>sw3111_s75_506</t>
  </si>
  <si>
    <t>98907:39</t>
  </si>
  <si>
    <t>and somebody had taken like a baseball bat to it and broke all his windows and his lights and his, dented it everywhere,</t>
  </si>
  <si>
    <t>broke all his windows and his lights</t>
  </si>
  <si>
    <t>sw3111_s184_511</t>
  </si>
  <si>
    <t>windows</t>
  </si>
  <si>
    <t>99042:24</t>
  </si>
  <si>
    <t>i mean it's embarrassing and all this other stuff</t>
  </si>
  <si>
    <t>'s embarrassing and all this other stuff</t>
  </si>
  <si>
    <t>sw3113_s65_509</t>
  </si>
  <si>
    <t>99049:54</t>
  </si>
  <si>
    <t>i don't, i don't think that's right because all's that's going --n403d7b to do --n403d8a is say, oh, well, you know, that was a breeze,</t>
  </si>
  <si>
    <t>because all's that's going --n403d7b to do --n403d8a is say, oh, well, you know, that was a breeze</t>
  </si>
  <si>
    <t>99069:148</t>
  </si>
  <si>
    <t>the other thing that juries are restricted --n4048c4 on --n4048cf and, and at least to me this has been one of the frustrating things in my, even in my own experiences, that you usually don't get --n40495a to hear all the information.</t>
  </si>
  <si>
    <t>hear</t>
  </si>
  <si>
    <t>hear all the information</t>
  </si>
  <si>
    <t>sw3113_s83_547</t>
  </si>
  <si>
    <t>99082:50</t>
  </si>
  <si>
    <t>so the lawyers, the two lawyers are the ones that --n40521a have all the information.</t>
  </si>
  <si>
    <t>have all the information</t>
  </si>
  <si>
    <t>sw3113_s91_515</t>
  </si>
  <si>
    <t>99208:54</t>
  </si>
  <si>
    <t>and then many schools on a particular day during, uh, i guess football season, maybe all year long, they wear the school colors for, uh, game day which,</t>
  </si>
  <si>
    <t>maybe</t>
  </si>
  <si>
    <t>maybe all year</t>
  </si>
  <si>
    <t>sw3115_s59_514</t>
  </si>
  <si>
    <t>99515:25</t>
  </si>
  <si>
    <t>or, you know, there's all of these areas to look at --n401b59 in making the decision.</t>
  </si>
  <si>
    <t>'s all of these areas to look at --n401b59 in making the decision</t>
  </si>
  <si>
    <t>sw3120_s58_507</t>
  </si>
  <si>
    <t>99623:83</t>
  </si>
  <si>
    <t>oh, she, she has, uh, you know, interests that --n4046e2 are just, you know, going in all directions.</t>
  </si>
  <si>
    <t>sw3120_s129_528</t>
  </si>
  <si>
    <t>99645:7</t>
  </si>
  <si>
    <t>by all means, go --n4051df get that piece of paper, you know.</t>
  </si>
  <si>
    <t>by all means</t>
  </si>
  <si>
    <t>sw3120_s145_502</t>
  </si>
  <si>
    <t>99664:36</t>
  </si>
  <si>
    <t>but the, the humidity has hung around all of june.</t>
  </si>
  <si>
    <t>hung around all of june</t>
  </si>
  <si>
    <t>sw3124_s5_510</t>
  </si>
  <si>
    <t>june</t>
  </si>
  <si>
    <t>99688:38</t>
  </si>
  <si>
    <t>well, you know, last year was so strange having all those heavy, heavy rains in april</t>
  </si>
  <si>
    <t>having all those heavy, heavy rains in april</t>
  </si>
  <si>
    <t>sw3124_s20_512</t>
  </si>
  <si>
    <t>rains</t>
  </si>
  <si>
    <t>99809:19</t>
  </si>
  <si>
    <t>but you know where all the lakes are --n4030f6 around there.</t>
  </si>
  <si>
    <t>where all the lakes are --n4030f6 around there</t>
  </si>
  <si>
    <t>SBAR-LOC</t>
  </si>
  <si>
    <t>sw3124_s100_508</t>
  </si>
  <si>
    <t>lakes</t>
  </si>
  <si>
    <t>99818:60</t>
  </si>
  <si>
    <t>you know, in the summer, you feel like you're, you know, on a vacation all the time because you're right on a lake</t>
  </si>
  <si>
    <t>'re, you know, on a vacation all the time</t>
  </si>
  <si>
    <t>sw3124_s107_519</t>
  </si>
  <si>
    <t>99822:52</t>
  </si>
  <si>
    <t>but i thought it --n403776 was just really neat to be out there on all those lakes.</t>
  </si>
  <si>
    <t>on all those lakes</t>
  </si>
  <si>
    <t>sw3124_s111_519</t>
  </si>
  <si>
    <t>99845:42</t>
  </si>
  <si>
    <t>but that's the only one i probably could name --n403e39 after all these years</t>
  </si>
  <si>
    <t>after all these years</t>
  </si>
  <si>
    <t>sw3124_s124_514</t>
  </si>
  <si>
    <t>99860:48</t>
  </si>
  <si>
    <t>and i think a lot of people didn't really know that there were all those lakes out there unless you were from that area and kind of spotted them,</t>
  </si>
  <si>
    <t>were all those lakes out there</t>
  </si>
  <si>
    <t>sw3124_s132_516</t>
  </si>
  <si>
    <t>99993:78</t>
  </si>
  <si>
    <t>and i remember --n405dc3 getting up and somebody telling me, hey, better wait to go to work because the roads are all, you know, snow.</t>
  </si>
  <si>
    <t>are all, you know, snow</t>
  </si>
  <si>
    <t>sw3124_s196_527</t>
  </si>
  <si>
    <t>100006:17</t>
  </si>
  <si>
    <t>it just melted it all away.</t>
  </si>
  <si>
    <t>away</t>
  </si>
  <si>
    <t>100021:45</t>
  </si>
  <si>
    <t>so, uh, i, i just as soon --n4063d8 have all the slushy snow on the streets than have the ice on the streets</t>
  </si>
  <si>
    <t>have all the slushy snow on the streets than have the ice on the streets</t>
  </si>
  <si>
    <t>sw3124_s210_512</t>
  </si>
  <si>
    <t>snow</t>
  </si>
  <si>
    <t>100078:49</t>
  </si>
  <si>
    <t>put all of our trash in green bags</t>
  </si>
  <si>
    <t>sw3130_s17_519</t>
  </si>
  <si>
    <t>100176:7</t>
  </si>
  <si>
    <t>well all that stuff</t>
  </si>
  <si>
    <t>sw3130_s74_502</t>
  </si>
  <si>
    <t>100341:21</t>
  </si>
  <si>
    <t>or do you just put it all in.</t>
  </si>
  <si>
    <t>sw3130_s176_504</t>
  </si>
  <si>
    <t>100399:53</t>
  </si>
  <si>
    <t>and and then, uh, after a couple of days they take them all outside</t>
  </si>
  <si>
    <t>outside</t>
  </si>
  <si>
    <t>sw3130_s213_514</t>
  </si>
  <si>
    <t>100432:21</t>
  </si>
  <si>
    <t>and they have a deposit on all their bottles and cans.</t>
  </si>
  <si>
    <t>on all their bottles and cans</t>
  </si>
  <si>
    <t>sw3130_s233_506</t>
  </si>
  <si>
    <t>100477:20</t>
  </si>
  <si>
    <t>it was just kind of all of a sudden she wasn't herself anymore.</t>
  </si>
  <si>
    <t>was just kind of all of a sudden she wasn't herself anymore</t>
  </si>
  <si>
    <t>sw3131_s26_506</t>
  </si>
  <si>
    <t>100542:18</t>
  </si>
  <si>
    <t>so as a family you all just visited nursing homes</t>
  </si>
  <si>
    <t>sw3131_s67_503</t>
  </si>
  <si>
    <t>100583:22</t>
  </si>
  <si>
    <t>but, um, at least they all seem --n40324f to have, uh, you know, people that --n40327e monitor their, uh, medication intake and dining facilities,</t>
  </si>
  <si>
    <t>NP-SBJ-N40324F</t>
  </si>
  <si>
    <t>sw3131_s93_503</t>
  </si>
  <si>
    <t>100614:47</t>
  </si>
  <si>
    <t>and oh, i wish everybody could go that direction rather than --n4041b4 just all of a sudden moving out of the home they've always been in --n4041fb.</t>
  </si>
  <si>
    <t>--n4041b4 just all of a sudden moving out of the home they've always been in --n4041fb</t>
  </si>
  <si>
    <t>sw3131_s113_514</t>
  </si>
  <si>
    <t>100759:24</t>
  </si>
  <si>
    <t>um, well i guess first of all i, i could have asked that before.</t>
  </si>
  <si>
    <t>sw3133_s2_507</t>
  </si>
  <si>
    <t>100772:36</t>
  </si>
  <si>
    <t>um, what do you think --n400319 about the proposal that all young americans should spend a year or two,</t>
  </si>
  <si>
    <t>that all young americans should spend a year or two</t>
  </si>
  <si>
    <t>sw3133_s9_511</t>
  </si>
  <si>
    <t>americans</t>
  </si>
  <si>
    <t>100991:22</t>
  </si>
  <si>
    <t>i guess that's about all.</t>
  </si>
  <si>
    <t>sw3133_s146_508</t>
  </si>
  <si>
    <t>101138:103</t>
  </si>
  <si>
    <t>and they said, oh, but we need more in the middle school because that's when kids are, you know, at a tougher and rougher age and all that --n4029a0.</t>
  </si>
  <si>
    <t>are, you know, at a tougher and rougher age and all that --n4029a0</t>
  </si>
  <si>
    <t>sw3134_s71_532</t>
  </si>
  <si>
    <t>101155:91</t>
  </si>
  <si>
    <t>so they started, uh, --n40317b dividing the kids up so that a counselor stays with her group of counselees through you know, through all three years of middle school.</t>
  </si>
  <si>
    <t>through all three years of middle school</t>
  </si>
  <si>
    <t>sw3134_s83_529</t>
  </si>
  <si>
    <t>101206:12</t>
  </si>
  <si>
    <t>they have all these different names for things, strategies and all these different things.</t>
  </si>
  <si>
    <t>have all these different names for things, strategies and all these different things</t>
  </si>
  <si>
    <t>sw3134_s112_503</t>
  </si>
  <si>
    <t>names</t>
  </si>
  <si>
    <t>101206:35</t>
  </si>
  <si>
    <t>strategies and all these different things</t>
  </si>
  <si>
    <t>101355:31</t>
  </si>
  <si>
    <t>i, i just wish all kids, if they have --n400692 to be put --n4006a5 in day school, could have that kind of place.</t>
  </si>
  <si>
    <t>wish</t>
  </si>
  <si>
    <t>all kids, if they have --n400692 to be put --n4006a5 in day school, could have that kind of place</t>
  </si>
  <si>
    <t>sw3135_s14_511</t>
  </si>
  <si>
    <t>101723:11</t>
  </si>
  <si>
    <t>sometimes, not all the time.</t>
  </si>
  <si>
    <t>sw3138_s5_502</t>
  </si>
  <si>
    <t>101749:37</t>
  </si>
  <si>
    <t>oh, well i'll be hitting that fairly soon because all of mine are boys, too.</t>
  </si>
  <si>
    <t>because all of mine are boys, too</t>
  </si>
  <si>
    <t>sw3138_s20_511</t>
  </si>
  <si>
    <t>mine</t>
  </si>
  <si>
    <t>101855:23</t>
  </si>
  <si>
    <t>it's not the one with all the shells and stuff in it, is it.</t>
  </si>
  <si>
    <t>with all the shells and stuff in it</t>
  </si>
  <si>
    <t>sw3138_s79_507</t>
  </si>
  <si>
    <t>102022:18</t>
  </si>
  <si>
    <t>you just mix it all together and pop it in the oven --n40498e just to, you know, heat it through.</t>
  </si>
  <si>
    <t>sw3138_s177_505</t>
  </si>
  <si>
    <t>102179:7</t>
  </si>
  <si>
    <t>and all that kind of stuff does really help.</t>
  </si>
  <si>
    <t>sw3138_s262_501</t>
  </si>
  <si>
    <t>102205:13</t>
  </si>
  <si>
    <t>i think all mine have been east coast people so far.</t>
  </si>
  <si>
    <t>all mine have been east coast people so far</t>
  </si>
  <si>
    <t>sw3140_s14_505</t>
  </si>
  <si>
    <t>102340:21</t>
  </si>
  <si>
    <t>trying --n4035ea to do all these programs like headstart and things like those. you wouldn't have --n403631 to do that if mothers would stay home with their children and do things with them, you know.</t>
  </si>
  <si>
    <t>do all these programs like headstart and things like those</t>
  </si>
  <si>
    <t>sw3140_s96_508</t>
  </si>
  <si>
    <t>programs</t>
  </si>
  <si>
    <t>102488:42</t>
  </si>
  <si>
    <t>so, uh, we tend --n401461 to, like --n401474 to try all sorts of different things.</t>
  </si>
  <si>
    <t>try all sorts of different things</t>
  </si>
  <si>
    <t>sw3142_s32_512</t>
  </si>
  <si>
    <t>102772:17</t>
  </si>
  <si>
    <t>and, uh, we all liked it.</t>
  </si>
  <si>
    <t>sw3144_s17_502</t>
  </si>
  <si>
    <t>102809:13</t>
  </si>
  <si>
    <t>well she goes all the time</t>
  </si>
  <si>
    <t>goes all the time</t>
  </si>
  <si>
    <t>sw3144_s43_504</t>
  </si>
  <si>
    <t>102929:84</t>
  </si>
  <si>
    <t>and so, the second week i was out of the hospital --n403622 i went up and worked half day on the computers cause you can learn all the software for free.</t>
  </si>
  <si>
    <t>learn</t>
  </si>
  <si>
    <t>learn all the software for free</t>
  </si>
  <si>
    <t>sw3144_s117_526</t>
  </si>
  <si>
    <t>software</t>
  </si>
  <si>
    <t>102998:92</t>
  </si>
  <si>
    <t>but some of the different things we're doing --n4055a5, uh there's just not a time, enough time to do it all --n4055f0</t>
  </si>
  <si>
    <t>sw3144_s165_530</t>
  </si>
  <si>
    <t>103002:69</t>
  </si>
  <si>
    <t>and he said, well, realistically, you know, he knew he couldn't get them all in.</t>
  </si>
  <si>
    <t>sw3144_s167_521</t>
  </si>
  <si>
    <t>103129:10</t>
  </si>
  <si>
    <t>and we all ate there</t>
  </si>
  <si>
    <t>ate</t>
  </si>
  <si>
    <t>sw3146_s34_501</t>
  </si>
  <si>
    <t>103340:11</t>
  </si>
  <si>
    <t>it's all chocolate, like made like a paper bag</t>
  </si>
  <si>
    <t>'s all chocolate, like made like a paper bag</t>
  </si>
  <si>
    <t>chocolate</t>
  </si>
  <si>
    <t>103551:22</t>
  </si>
  <si>
    <t>and, we're so strict with all our controls --n402b38 in the united states. the chances of, of an accident are slight,</t>
  </si>
  <si>
    <t>with all our controls</t>
  </si>
  <si>
    <t>sw3148_s62_505</t>
  </si>
  <si>
    <t>103586:26</t>
  </si>
  <si>
    <t>i can't hear you at all for all this static.</t>
  </si>
  <si>
    <t>for all this static</t>
  </si>
  <si>
    <t>sw3148_s87_507</t>
  </si>
  <si>
    <t>static</t>
  </si>
  <si>
    <t>103628:17</t>
  </si>
  <si>
    <t>it may not in all ways.</t>
  </si>
  <si>
    <t>in all ways</t>
  </si>
  <si>
    <t>PP-MNR</t>
  </si>
  <si>
    <t>sw3148_s113_505</t>
  </si>
  <si>
    <t>104014:36</t>
  </si>
  <si>
    <t>so, we used --n401034 to go and listen to them all the time</t>
  </si>
  <si>
    <t>go and listen to them all the time</t>
  </si>
  <si>
    <t>sw3152_s29_511</t>
  </si>
  <si>
    <t>104041:8</t>
  </si>
  <si>
    <t>we all went to high school together</t>
  </si>
  <si>
    <t>sw3152_s46_501</t>
  </si>
  <si>
    <t>104046:8</t>
  </si>
  <si>
    <t>we all go back to parents' houses on the weekends, and what not</t>
  </si>
  <si>
    <t>sw3152_s49_501</t>
  </si>
  <si>
    <t>104366:241</t>
  </si>
  <si>
    <t>but for me the thing that --n401505 strikes me is i, uh, growing up in rural south dakota where, hey the farmers brought their eggs to town and the local hatchery would candle them and package them --n401598 is that, uh, in the fifties, uh, you could say --n4015db we had the recycling going on then that we should have --n40160e now. which --n401621 was all the milk bottles were glass</t>
  </si>
  <si>
    <t>all the milk bottles were glass</t>
  </si>
  <si>
    <t>sw3154_s30_582</t>
  </si>
  <si>
    <t>bottles</t>
  </si>
  <si>
    <t>104402:116</t>
  </si>
  <si>
    <t>and so it --n4022d9 doesn't bother me at all that we're, we're, uh, kind of starting --n402328 to put the pressure --n40233f on people to get away from all this, uh, throwaway society that --n402382 got developed --n402391 in the sixties and seventies.</t>
  </si>
  <si>
    <t>from all this, uh, throwaway society that --n402382 got developed --n402391 in the sixties and seventies</t>
  </si>
  <si>
    <t>sw3154_s50_537</t>
  </si>
  <si>
    <t>society</t>
  </si>
  <si>
    <t>104490:57</t>
  </si>
  <si>
    <t>well, it --n404ec2 will be interesting to see how, over the next year, this all works out --n404f0d because, like on the, uh, grass, i'm, i know your husband, uh, doesn't really like the paper sacks.</t>
  </si>
  <si>
    <t>works</t>
  </si>
  <si>
    <t>sw3154_s106_517</t>
  </si>
  <si>
    <t>104522:17</t>
  </si>
  <si>
    <t>and, uh, so all you have --n405f02 to do --n405f11 is just place it somewhere and churn it</t>
  </si>
  <si>
    <t>sw3154_s129_503</t>
  </si>
  <si>
    <t>104557:50</t>
  </si>
  <si>
    <t>and that was the terminator movie, uh, which i didn't like --n40052f after all.</t>
  </si>
  <si>
    <t>sw3155_s11_515</t>
  </si>
  <si>
    <t>104569:7</t>
  </si>
  <si>
    <t>on all the, the advertisements arnold schwarzenegger says he doesn't kill anybody in the movie.</t>
  </si>
  <si>
    <t>on all the, the advertisements</t>
  </si>
  <si>
    <t>sw3155_s19_502</t>
  </si>
  <si>
    <t>advertisements</t>
  </si>
  <si>
    <t>104609:13</t>
  </si>
  <si>
    <t>well, with all the commercials and everything.</t>
  </si>
  <si>
    <t>with all the commercials and everything</t>
  </si>
  <si>
    <t>sw3155_s43_503</t>
  </si>
  <si>
    <t>commercials</t>
  </si>
  <si>
    <t>104670:33</t>
  </si>
  <si>
    <t>and, of course, i get --n40214c to watch all these movies like look who --n402177's talking and who --n40218e's, look who --n4021a9's talking, too</t>
  </si>
  <si>
    <t>watch</t>
  </si>
  <si>
    <t>watch all these movies like look who --n402177's talking and who --n40218e's, look who --n4021a9's talking, too</t>
  </si>
  <si>
    <t>sw3155_s78_509</t>
  </si>
  <si>
    <t>104839:19</t>
  </si>
  <si>
    <t>and a lot of hassle all year round</t>
  </si>
  <si>
    <t>hassle</t>
  </si>
  <si>
    <t>104854:8</t>
  </si>
  <si>
    <t>have you all got the individual containers yet.</t>
  </si>
  <si>
    <t>sw3156_s30_501</t>
  </si>
  <si>
    <t>104876:63</t>
  </si>
  <si>
    <t>but, uh, seems like they said they were just going --n401fc1 to have a bin and all different types would go in there and then that they would sort it as as needed --n402024.</t>
  </si>
  <si>
    <t>they were just going --n401fc1 to have a bin and all different types would go in there</t>
  </si>
  <si>
    <t>sw3156_s46_522</t>
  </si>
  <si>
    <t>104966:22</t>
  </si>
  <si>
    <t>since we've had the crusher all summer, we, i guess we just now maybe have a bag full that we haven't ta-,</t>
  </si>
  <si>
    <t>crusher</t>
  </si>
  <si>
    <t>had the crusher all summer</t>
  </si>
  <si>
    <t>sw3156_s105_507</t>
  </si>
  <si>
    <t>104997:19</t>
  </si>
  <si>
    <t>and then you stopped them all.</t>
  </si>
  <si>
    <t>sw3159_s18_504</t>
  </si>
  <si>
    <t>105075:58</t>
  </si>
  <si>
    <t>well, since i work with computers during my work, i have --n402457 to keep up on all the new computer equipment and software and everything.</t>
  </si>
  <si>
    <t>on all the new computer equipment and software and everything</t>
  </si>
  <si>
    <t>sw3159_s63_518</t>
  </si>
  <si>
    <t>105076:68</t>
  </si>
  <si>
    <t>and i have --n402580 to read the magazines, you know, such as byte, and computer world and mac world and all of these,, uh, magazines such as that,</t>
  </si>
  <si>
    <t>byte, and computer world and mac world and all of these,, uh, magazines such as that</t>
  </si>
  <si>
    <t>sw3159_s64_514</t>
  </si>
  <si>
    <t>105128:41</t>
  </si>
  <si>
    <t>i, when i bought the computer --n403931, all of a sudden i was receiving them, for some unknown reason, through the mail.</t>
  </si>
  <si>
    <t>sw3159_s99_513</t>
  </si>
  <si>
    <t>105129:17</t>
  </si>
  <si>
    <t>i think they all that-, thought, well, we have a live one.</t>
  </si>
  <si>
    <t>sw3159_s100_505</t>
  </si>
  <si>
    <t>105220:53</t>
  </si>
  <si>
    <t>they, uh, you wish that there could just be money for all these problems because they're all so serious, you know.</t>
  </si>
  <si>
    <t>for all these problems</t>
  </si>
  <si>
    <t>sw3161_s51_518</t>
  </si>
  <si>
    <t>105222:10</t>
  </si>
  <si>
    <t>and then all of a sudden it's the most important thing.</t>
  </si>
  <si>
    <t>sw3161_s53_502</t>
  </si>
  <si>
    <t>105264:16</t>
  </si>
  <si>
    <t>and then you have all the arts that, that --n404597 are nice and aesthetic,</t>
  </si>
  <si>
    <t>have all the arts that, that --n404597 are nice and aesthetic</t>
  </si>
  <si>
    <t>sw3161_s80_504</t>
  </si>
  <si>
    <t>arts</t>
  </si>
  <si>
    <t>105269:47</t>
  </si>
  <si>
    <t>they certainly do well for those who --n40475f go to the symphony orchestra and all that,</t>
  </si>
  <si>
    <t>go to the symphony orchestra and all that</t>
  </si>
  <si>
    <t>sw3161_s83_516</t>
  </si>
  <si>
    <t>105270:17</t>
  </si>
  <si>
    <t>but, uh, had all that donation and time and labor and effort gone toward something else,</t>
  </si>
  <si>
    <t>had all that donation and time and labor and effort gone toward something else</t>
  </si>
  <si>
    <t>SINV</t>
  </si>
  <si>
    <t>sw3161_s84_504</t>
  </si>
  <si>
    <t>effort</t>
  </si>
  <si>
    <t>105326:45</t>
  </si>
  <si>
    <t>they, they're talking about sports and sports personalities and all this stuff that i, i would much, much prefer --n401acf having doctors and airline pilots tested --n401aee on a random basis --n401b05.</t>
  </si>
  <si>
    <t>sports and sports personalities and all this stuff that i, i would much, much prefer --n401acf having doctors and airline pilots tested --n401aee on a random basis --n401b05</t>
  </si>
  <si>
    <t>sw3168_s42_510</t>
  </si>
  <si>
    <t>105377:12</t>
  </si>
  <si>
    <t>but, with all the accidents, just with, with, uh, everything happening with, just</t>
  </si>
  <si>
    <t>with all the accidents</t>
  </si>
  <si>
    <t>sw3168_s78_503</t>
  </si>
  <si>
    <t>accidents</t>
  </si>
  <si>
    <t>105529:43</t>
  </si>
  <si>
    <t>i've, i've, uh, done about all i dare --n4037b0 do --n4037bb on skis.</t>
  </si>
  <si>
    <t>done about all i dare --n4037b0 do --n4037bb on skis</t>
  </si>
  <si>
    <t>sw3169_s76_513</t>
  </si>
  <si>
    <t>105532:60</t>
  </si>
  <si>
    <t>and i just can't risk it right now --n403af2 being a head of the family and the breadwinner and all that.</t>
  </si>
  <si>
    <t>being a head of the family and the breadwinner and all that</t>
  </si>
  <si>
    <t>sw3169_s79_517</t>
  </si>
  <si>
    <t>105663:16</t>
  </si>
  <si>
    <t>be excited about all of it.</t>
  </si>
  <si>
    <t>about all of it</t>
  </si>
  <si>
    <t>sw3171_s69_505</t>
  </si>
  <si>
    <t>105737:26</t>
  </si>
  <si>
    <t>and i said now that we have all the miles, we better start --n403524 using them.</t>
  </si>
  <si>
    <t>have all the miles</t>
  </si>
  <si>
    <t>sw3171_s112_509</t>
  </si>
  <si>
    <t>miles</t>
  </si>
  <si>
    <t>105794:113</t>
  </si>
  <si>
    <t>but i think our latest sat-, statistic said something like ninety-nine point nine eight percent were, uh, testing negative on all the dru-, on, on all the testing.</t>
  </si>
  <si>
    <t>on all the testing</t>
  </si>
  <si>
    <t>sw3174_s7_532</t>
  </si>
  <si>
    <t>testing</t>
  </si>
  <si>
    <t>105877:114</t>
  </si>
  <si>
    <t>also, i guess you can, you know, get the wrong kind of stuff and kill yourself just by --n40218f having a wrong mix of or watered down or or whatever, all kinds.</t>
  </si>
  <si>
    <t>whatever</t>
  </si>
  <si>
    <t>a wrong mix of or watered down or or whatever, all kinds</t>
  </si>
  <si>
    <t>sw3174_s54_525</t>
  </si>
  <si>
    <t>105959:17</t>
  </si>
  <si>
    <t>but, yet they spend all the money on drug testing</t>
  </si>
  <si>
    <t>spend all the money on drug testing</t>
  </si>
  <si>
    <t>sw3174_s97_504</t>
  </si>
  <si>
    <t>105963:21</t>
  </si>
  <si>
    <t>and if they weren't spending all the money on drug testing, people could have got a raise.</t>
  </si>
  <si>
    <t>spending</t>
  </si>
  <si>
    <t>spending all the money on drug testing</t>
  </si>
  <si>
    <t>sw3174_s99_506</t>
  </si>
  <si>
    <t>106011:41</t>
  </si>
  <si>
    <t>i, i just can't imagine them screening all these employees, paying a thousand dollars --n4048f5 to get them.</t>
  </si>
  <si>
    <t>screening</t>
  </si>
  <si>
    <t>screening all these employees</t>
  </si>
  <si>
    <t>sw3174_s128_514</t>
  </si>
  <si>
    <t>employees</t>
  </si>
  <si>
    <t>106109:15</t>
  </si>
  <si>
    <t>but i do make all my own clothes</t>
  </si>
  <si>
    <t>make all my own clothes</t>
  </si>
  <si>
    <t>sw3182_s60_504</t>
  </si>
  <si>
    <t>clothes</t>
  </si>
  <si>
    <t>106198:12</t>
  </si>
  <si>
    <t>so you eat all your meals out.</t>
  </si>
  <si>
    <t>eat all your meals out</t>
  </si>
  <si>
    <t>sw3186_s6_503</t>
  </si>
  <si>
    <t>106347:25</t>
  </si>
  <si>
    <t>the people drove me crazy first of all</t>
  </si>
  <si>
    <t>sw3186_s105_508</t>
  </si>
  <si>
    <t>106526:19</t>
  </si>
  <si>
    <t>and, you know, all kinds of physical problems,</t>
  </si>
  <si>
    <t>sw3187_s57_505</t>
  </si>
  <si>
    <t>106651:39</t>
  </si>
  <si>
    <t>oh, so you had --n401516 to go around with paint all over you, temporarily, anyway.</t>
  </si>
  <si>
    <t>paint</t>
  </si>
  <si>
    <t>paint all over you</t>
  </si>
  <si>
    <t>106658:39</t>
  </si>
  <si>
    <t>i had --n4016af to drive to the store with paper towels all over my hands to go --n4016f2 buy some paint thinner, and mumblex and everything like that,</t>
  </si>
  <si>
    <t>towels</t>
  </si>
  <si>
    <t>paper towels all over my hands</t>
  </si>
  <si>
    <t>hands</t>
  </si>
  <si>
    <t>106675:24</t>
  </si>
  <si>
    <t>it says safe for children, and all that.</t>
  </si>
  <si>
    <t>safe for children, and all that</t>
  </si>
  <si>
    <t>FRAG-SEZ</t>
  </si>
  <si>
    <t>sw3188_s58_507</t>
  </si>
  <si>
    <t>106682:120</t>
  </si>
  <si>
    <t>and uh, the, one of the real strict, uh, restrictions, was the fact that she had --n40218d to have a special kind of paint that --n4021b4 was fire proof and lead free and all that other good stuff</t>
  </si>
  <si>
    <t>fire proof and lead free and all that other good stuff</t>
  </si>
  <si>
    <t>UCP-PRD</t>
  </si>
  <si>
    <t>sw3188_s64_535</t>
  </si>
  <si>
    <t>106706:79</t>
  </si>
  <si>
    <t>and, uh, if you saw that the wood was getting wet, you know, that was, that was all you needed --n402afb.</t>
  </si>
  <si>
    <t>was all you needed --n402afb</t>
  </si>
  <si>
    <t>sw3188_s78_525</t>
  </si>
  <si>
    <t>106713:11</t>
  </si>
  <si>
    <t>it used all of it.</t>
  </si>
  <si>
    <t>used all of it</t>
  </si>
  <si>
    <t>sw3188_s83_503</t>
  </si>
  <si>
    <t>106803:25</t>
  </si>
  <si>
    <t>well, how long did it take you all --n4046b2.</t>
  </si>
  <si>
    <t>sw3188_s145_506</t>
  </si>
  <si>
    <t>106812:21</t>
  </si>
  <si>
    <t>so there was two of you all.</t>
  </si>
  <si>
    <t>sw3188_s150_506</t>
  </si>
  <si>
    <t>106815:33</t>
  </si>
  <si>
    <t>there was, they were doing all sorts of repairs,</t>
  </si>
  <si>
    <t>doing all sorts of repairs</t>
  </si>
  <si>
    <t>sw3188_s152_511</t>
  </si>
  <si>
    <t>106981:46</t>
  </si>
  <si>
    <t>and we still know now that we have this car to put all the miles on --n403492.</t>
  </si>
  <si>
    <t>put all the miles on --n403492</t>
  </si>
  <si>
    <t>sw3195_s91_517</t>
  </si>
  <si>
    <t>106985:14</t>
  </si>
  <si>
    <t>this is for all the long running back and forth on, you know interstate driving and things,</t>
  </si>
  <si>
    <t>for all the long running back and forth on, you know interstate driving and things</t>
  </si>
  <si>
    <t>PP-PRD,PRP</t>
  </si>
  <si>
    <t>sw3195_s93_504</t>
  </si>
  <si>
    <t>running</t>
  </si>
  <si>
    <t>107000:71</t>
  </si>
  <si>
    <t>i mean, we have walked out of more dealerships --n403d27 saying, don't bring us the manager --n403d52, and all of that unless you want --n403d79 to bring him right away.</t>
  </si>
  <si>
    <t>saying, don't bring us the manager --n403d52, and all of that unless you want --n403d79 to bring him right away</t>
  </si>
  <si>
    <t>sw3195_s102_522</t>
  </si>
  <si>
    <t>107017:8</t>
  </si>
  <si>
    <t>do you all keep a budget,</t>
  </si>
  <si>
    <t>sw3200_s3_501</t>
  </si>
  <si>
    <t>107059:62</t>
  </si>
  <si>
    <t>and a seems like the problem that they were having --n401201 of all the, of all the things that --n40122c worked was not planning enough for the incidentals that we couldn't think about --n40126f.</t>
  </si>
  <si>
    <t>of all the things that --n40122c worked</t>
  </si>
  <si>
    <t>sw3200_s31_521</t>
  </si>
  <si>
    <t>107101:33</t>
  </si>
  <si>
    <t>because if you charge things, uh, you pay all your bills at the beginning of the month, when you get paid --n401f87 --n401f8e,</t>
  </si>
  <si>
    <t>pay all your bills at the beginning of the month, when you get paid --n401f87 --n401f8e</t>
  </si>
  <si>
    <t>sw3200_s56_510</t>
  </si>
  <si>
    <t>107109:10</t>
  </si>
  <si>
    <t>you pay all your bills</t>
  </si>
  <si>
    <t>pay all your bills</t>
  </si>
  <si>
    <t>sw3200_s60_503</t>
  </si>
  <si>
    <t>107131:41</t>
  </si>
  <si>
    <t>uh, there was a time when maybe we didn't take all of them off --n40284c,</t>
  </si>
  <si>
    <t>take all of them off --n40284c</t>
  </si>
  <si>
    <t>sw3200_s72_513</t>
  </si>
  <si>
    <t>107192:61</t>
  </si>
  <si>
    <t>i, i started --n403fc9 subbing just --n403fd8 to go on a vacation and saved, all that money so because i knew that you couldn't, you know, spending, five thousand dollars on a vacation, or whatever.</t>
  </si>
  <si>
    <t>saved</t>
  </si>
  <si>
    <t>saved, all that money so because i knew that you couldn't, you know, spending, five thousand dollars on a vacation, or whatever</t>
  </si>
  <si>
    <t>sw3200_s108_520</t>
  </si>
  <si>
    <t>107335:52</t>
  </si>
  <si>
    <t>and you put your bottles --n4008d7 in it and paper and, uh, you know, all those things that wh-,</t>
  </si>
  <si>
    <t>and paper and, uh, you know, all those things</t>
  </si>
  <si>
    <t>NAC-N4008D7</t>
  </si>
  <si>
    <t>sw3201_s17_515</t>
  </si>
  <si>
    <t>107409:28</t>
  </si>
  <si>
    <t>so, you know, that's about all the, that we're doing --n401e97 here.</t>
  </si>
  <si>
    <t>'s about all the, that we're doing --n401e97 here</t>
  </si>
  <si>
    <t>sw3201_s60_508</t>
  </si>
  <si>
    <t>107441:73</t>
  </si>
  <si>
    <t>oh, and every year, of course, the phone books um, they tell everybody across the city --n402cb3 to, uh, put all their phone books in, uh, the, uh, recycle bins.</t>
  </si>
  <si>
    <t>put all their phone books in, uh, the, uh, recycle bins</t>
  </si>
  <si>
    <t>sw3201_s81_518</t>
  </si>
  <si>
    <t>107522:20</t>
  </si>
  <si>
    <t>well, i hope you all, um, uh, come along a little farther in the future.</t>
  </si>
  <si>
    <t>sw3201_s128_506</t>
  </si>
  <si>
    <t>107554:62</t>
  </si>
  <si>
    <t>so i mean, how i would go about --n10633 doing it --n10642 is i would just call all my relatives.</t>
  </si>
  <si>
    <t>call</t>
  </si>
  <si>
    <t>call all my relatives</t>
  </si>
  <si>
    <t>sw3202_s14_523</t>
  </si>
  <si>
    <t>relatives</t>
  </si>
  <si>
    <t>107573:8</t>
  </si>
  <si>
    <t>with all of you living so close together.</t>
  </si>
  <si>
    <t>sw3202_s28_502</t>
  </si>
  <si>
    <t>107594:12</t>
  </si>
  <si>
    <t>so that's all the family,</t>
  </si>
  <si>
    <t>'s all the family</t>
  </si>
  <si>
    <t>sw3202_s43_503</t>
  </si>
  <si>
    <t>107674:70</t>
  </si>
  <si>
    <t>two bits i'll get a man --n4014c7 to talk to me, because they get stuck --n4014f2 doing it all.</t>
  </si>
  <si>
    <t>sw3205_s49_524</t>
  </si>
  <si>
    <t>107677:42</t>
  </si>
  <si>
    <t>but although i do know a lot of my friends do like all the gardening work.</t>
  </si>
  <si>
    <t>like all the gardening work</t>
  </si>
  <si>
    <t>sw3205_s50_514</t>
  </si>
  <si>
    <t>107959:20</t>
  </si>
  <si>
    <t>and, and all the other children are working or whatever.</t>
  </si>
  <si>
    <t>sw3207_s26_505</t>
  </si>
  <si>
    <t>108048:60</t>
  </si>
  <si>
    <t>so if my parents do need --n40343c to live with someone, it will probably be with me because all my brothers and sisters will be having teenagers --n403497 around and everything to care for --n4034be. you know,</t>
  </si>
  <si>
    <t>because all my brothers and sisters will be having teenagers --n403497 around and everything to care for --n4034be</t>
  </si>
  <si>
    <t>sw3207_s89_519</t>
  </si>
  <si>
    <t>108168:42</t>
  </si>
  <si>
    <t>but as soon as the plane got through the clouds and i saw all those trees, it just really made me realize how much i miss the fall --n400d23.</t>
  </si>
  <si>
    <t>saw</t>
  </si>
  <si>
    <t>saw all those trees</t>
  </si>
  <si>
    <t>sw3215_s29_513</t>
  </si>
  <si>
    <t>108295:140</t>
  </si>
  <si>
    <t>the, um, thing that, that --n40053d distinguishes me a lot of the time when i have --n40056c to dress real professionally for a meeting or something --n400597 is i wear a clerical collar and a suit and, uh, all of that sort of thing,</t>
  </si>
  <si>
    <t>a clerical collar and a suit and, uh, all of that sort of thing</t>
  </si>
  <si>
    <t>sw3219_s11_539</t>
  </si>
  <si>
    <t>108312:12</t>
  </si>
  <si>
    <t>and they have all the things during the morning,</t>
  </si>
  <si>
    <t>have all the things during the morning</t>
  </si>
  <si>
    <t>sw3219_s21_503</t>
  </si>
  <si>
    <t>108370:51</t>
  </si>
  <si>
    <t>well, my husband has --n402381 to take the bus into dallas, and doesn't return all day,</t>
  </si>
  <si>
    <t>return</t>
  </si>
  <si>
    <t>return all day</t>
  </si>
  <si>
    <t>sw3219_s55_514</t>
  </si>
  <si>
    <t>108374:44</t>
  </si>
  <si>
    <t>and even when his job is not going --n4025d4 to be with people all day long --n4025f7, he said it --n402612's just part of the uniform and the expected image that they have --n40264d to dress.</t>
  </si>
  <si>
    <t>going --n4025d4 to be with people all day long --n4025f7</t>
  </si>
  <si>
    <t>sw3219_s59_514</t>
  </si>
  <si>
    <t>108435:6</t>
  </si>
  <si>
    <t>we all kind of have our own little dress code of just either tennis shoes or little loafers and, and, uh, tights, and things that --n403e18 feel comfortable to us around our kids.</t>
  </si>
  <si>
    <t>sw3219_s95_501</t>
  </si>
  <si>
    <t>108454:11</t>
  </si>
  <si>
    <t>well, you all have a nice day there.</t>
  </si>
  <si>
    <t>sw3219_s106_502</t>
  </si>
  <si>
    <t>108534:35</t>
  </si>
  <si>
    <t>i mean, if you want --n4017a4 to go all time favorite show, probably one of them was little house on the prairie</t>
  </si>
  <si>
    <t>go all time favorite show</t>
  </si>
  <si>
    <t>108606:49</t>
  </si>
  <si>
    <t>and, uh, i'd like --n402e76 to see him do well, like all the way to the bank i guess --n402ebd.</t>
  </si>
  <si>
    <t>do well, like all the way to the bank</t>
  </si>
  <si>
    <t>sw3223_s92_516</t>
  </si>
  <si>
    <t>108807:37</t>
  </si>
  <si>
    <t>um, i don't like --n401e5b to listen to it all the time, but, um, some of the time, anyway.</t>
  </si>
  <si>
    <t>listen to it all the time, but, um, some of the time, anyway</t>
  </si>
  <si>
    <t>sw3227_s58_511</t>
  </si>
  <si>
    <t>108942:37</t>
  </si>
  <si>
    <t>uh, which --n4016ad has recipes which --n4016c0 allegedly can all be prepared --n4016db in thirty minutes</t>
  </si>
  <si>
    <t>can</t>
  </si>
  <si>
    <t>can all be prepared --n4016db in thirty minutes</t>
  </si>
  <si>
    <t>108952:60</t>
  </si>
  <si>
    <t>now, now, i, i find that the cutting up of the food, and all that really makes it take a little longer than thirty minutes.</t>
  </si>
  <si>
    <t>the cutting up of the food, and all</t>
  </si>
  <si>
    <t>sw3229_s46_512</t>
  </si>
  <si>
    <t>109003:127</t>
  </si>
  <si>
    <t>i find a lot of the cookbooks that, i don't know, that you buy --n4027ae over the counter ask for really strange ingredients, or things i don't keep --n4027f5 on hand all the time</t>
  </si>
  <si>
    <t>hand</t>
  </si>
  <si>
    <t>keep --n4027f5 on hand all the time</t>
  </si>
  <si>
    <t>sw3229_s70_544</t>
  </si>
  <si>
    <t>109061:17</t>
  </si>
  <si>
    <t>so i don't remember all the details</t>
  </si>
  <si>
    <t>remember</t>
  </si>
  <si>
    <t>remember all the details</t>
  </si>
  <si>
    <t>sw3229_s97_504</t>
  </si>
  <si>
    <t>109511:135</t>
  </si>
  <si>
    <t>and i think it's going --n401efc to have --n401f0b to swing back the other way, because i think we're going --n401f4a to have an awful lot of kids who --n401f71 are going --n401f80 to have major problems from all this.</t>
  </si>
  <si>
    <t>from all this</t>
  </si>
  <si>
    <t>sw3235_s47_548</t>
  </si>
  <si>
    <t>109611:36</t>
  </si>
  <si>
    <t>i was raised --n40444c in a generation we didn't need all those things</t>
  </si>
  <si>
    <t>need all those things</t>
  </si>
  <si>
    <t>sw3235_s112_511</t>
  </si>
  <si>
    <t>109831:11</t>
  </si>
  <si>
    <t>that's all you can do --n4040c5</t>
  </si>
  <si>
    <t>'s all you can do --n4040c5</t>
  </si>
  <si>
    <t>sw3236_s129_503</t>
  </si>
  <si>
    <t>109847:15</t>
  </si>
  <si>
    <t>you can't chat all day, huh.</t>
  </si>
  <si>
    <t>chat</t>
  </si>
  <si>
    <t>chat all day, huh</t>
  </si>
  <si>
    <t>sw3236_s140_504</t>
  </si>
  <si>
    <t>109958:63</t>
  </si>
  <si>
    <t>and the one, i have another one that --n10fa1's three and a half and have all these clothes, and toys and stuff that we're just trying --n10ff8 to find places to put --n1101b --n11022,</t>
  </si>
  <si>
    <t>have all these clothes, and toys and stuff that we're just trying --n10ff8 to find places to put --n1101b --n11022</t>
  </si>
  <si>
    <t>sw3237_s54_519</t>
  </si>
  <si>
    <t>109988:30</t>
  </si>
  <si>
    <t>you know, it's kind of a catch all room.</t>
  </si>
  <si>
    <t>catch all</t>
  </si>
  <si>
    <t>ADJP</t>
  </si>
  <si>
    <t>109995:8</t>
  </si>
  <si>
    <t>they all go out there --n11803 to play with the barbies and that kind of stuff,</t>
  </si>
  <si>
    <t>NP-SBJ-N11803</t>
  </si>
  <si>
    <t>sw3237_s71_501</t>
  </si>
  <si>
    <t>110307:83</t>
  </si>
  <si>
    <t>i mean i think sometimes some of the, the women's lib though, is kind of like they wanted it all, you know,</t>
  </si>
  <si>
    <t>sw3238_s38_527</t>
  </si>
  <si>
    <t>110362:17</t>
  </si>
  <si>
    <t>and i found that all i talked about --n4030ed was my baby, which --n403108 was fine with me,</t>
  </si>
  <si>
    <t>that all i talked about --n4030ed was my baby, which --n403108 was fine with me</t>
  </si>
  <si>
    <t>sw3238_s76_505</t>
  </si>
  <si>
    <t>110366:33</t>
  </si>
  <si>
    <t>they're going to school, getting degrees, making all this money,</t>
  </si>
  <si>
    <t>making all this money</t>
  </si>
  <si>
    <t>sw3238_s78_510</t>
  </si>
  <si>
    <t>110367:105</t>
  </si>
  <si>
    <t>and, you know, they kind of looked at me like i was from the dark ages, you know, like i, because i didn't have really all that much to talk about --n4033fd, uh, where career and things like that were concerned --n403430,</t>
  </si>
  <si>
    <t>have really all that much to talk about --n4033fd, uh, where career and things like that were concerned --n403430</t>
  </si>
  <si>
    <t>sw3238_s79_533</t>
  </si>
  <si>
    <t>110723:39</t>
  </si>
  <si>
    <t>the, the job is what --n4019da provides all of your needs,</t>
  </si>
  <si>
    <t>provides</t>
  </si>
  <si>
    <t>provides all of your needs</t>
  </si>
  <si>
    <t>sw3242_s49_513</t>
  </si>
  <si>
    <t>110919:8</t>
  </si>
  <si>
    <t>so, all girls around here.</t>
  </si>
  <si>
    <t>sw3245_s24_501</t>
  </si>
  <si>
    <t>110926:40</t>
  </si>
  <si>
    <t>anyway, as far as clothing goes, um, my wardrobe changes all the time, depending on my size.</t>
  </si>
  <si>
    <t>changes all the time, depending on my size</t>
  </si>
  <si>
    <t>sw3245_s28_511</t>
  </si>
  <si>
    <t>110944:10</t>
  </si>
  <si>
    <t>and they all rotate all the time</t>
  </si>
  <si>
    <t>rotate</t>
  </si>
  <si>
    <t>sw3245_s36_501</t>
  </si>
  <si>
    <t>110944:16</t>
  </si>
  <si>
    <t>rotate all the time</t>
  </si>
  <si>
    <t>sw3245_s36_505</t>
  </si>
  <si>
    <t>110945:16</t>
  </si>
  <si>
    <t>kind of the same stuff all the time, though,</t>
  </si>
  <si>
    <t>sw3245_s37_503</t>
  </si>
  <si>
    <t>110966:23</t>
  </si>
  <si>
    <t>i used --n113fd to wear jeans all the time until after i had kids,</t>
  </si>
  <si>
    <t>jeans</t>
  </si>
  <si>
    <t>wear jeans all the time until after i had kids</t>
  </si>
  <si>
    <t>sw3245_s49_508</t>
  </si>
  <si>
    <t>110967:41</t>
  </si>
  <si>
    <t>and now nothing seems --n114d1 to be comfortable because i bulge in all the wrong places,</t>
  </si>
  <si>
    <t>in all the wrong places</t>
  </si>
  <si>
    <t>sw3245_s50_514</t>
  </si>
  <si>
    <t>110993:21</t>
  </si>
  <si>
    <t>and i wore dresses all the time because it --n11c88 was so much cooler and so much more comfortable not to have something binding on your waist</t>
  </si>
  <si>
    <t>dresses</t>
  </si>
  <si>
    <t>wore dresses all the time because it --n11c88 was so much cooler and so much more comfortable not to have something binding on your waist</t>
  </si>
  <si>
    <t>sw3245_s68_507</t>
  </si>
  <si>
    <t>111110:46</t>
  </si>
  <si>
    <t>because i always hated --n13b25 to run my air conditioner --n13b40 just sitting still all the time</t>
  </si>
  <si>
    <t>still</t>
  </si>
  <si>
    <t>sitting still all the time</t>
  </si>
  <si>
    <t>sw3245_s132_515</t>
  </si>
  <si>
    <t>111194:38</t>
  </si>
  <si>
    <t>i had --n400666 to document and create a paper chase for all of my students,</t>
  </si>
  <si>
    <t>for all of my students</t>
  </si>
  <si>
    <t>sw3246_s13_512</t>
  </si>
  <si>
    <t>students</t>
  </si>
  <si>
    <t>111195:68</t>
  </si>
  <si>
    <t>and instead of spending my time --n400753 coming up with creative learning stations and things like that i was filling out all these forms for all the children</t>
  </si>
  <si>
    <t>filling out all these forms for all the children</t>
  </si>
  <si>
    <t>sw3246_s14_521</t>
  </si>
  <si>
    <t>111195:78</t>
  </si>
  <si>
    <t>for all the children</t>
  </si>
  <si>
    <t>sw3246_s14_524</t>
  </si>
  <si>
    <t>111298:12</t>
  </si>
  <si>
    <t>so he spent all day in this one large open area,</t>
  </si>
  <si>
    <t>spent all day in this one large open area</t>
  </si>
  <si>
    <t>sw3246_s75_503</t>
  </si>
  <si>
    <t>111442:98</t>
  </si>
  <si>
    <t>we came here, we just moved into this, well, we moved in in november and put all, all the landscaping in this, this year.</t>
  </si>
  <si>
    <t>put all, all the landscaping in this, this year</t>
  </si>
  <si>
    <t>sw3251_s34_534</t>
  </si>
  <si>
    <t>landscaping</t>
  </si>
  <si>
    <t>111555:41</t>
  </si>
  <si>
    <t>but the, the ice storms really are stressful on all the, the plants that we have --n4036b8 around.</t>
  </si>
  <si>
    <t>on all the, the plants that we have --n4036b8 around</t>
  </si>
  <si>
    <t>sw3251_s102_511</t>
  </si>
  <si>
    <t>plants</t>
  </si>
  <si>
    <t>111561:48</t>
  </si>
  <si>
    <t>that used --n403941 to be the kind of things we could plant --n403970 all the time</t>
  </si>
  <si>
    <t>plant --n403970 all the time</t>
  </si>
  <si>
    <t>sw3251_s106_518</t>
  </si>
  <si>
    <t>111610:109</t>
  </si>
  <si>
    <t>and, when we got out to the area where we decided we were going --n40477b to live and buy a house --n40479a --n4047a1, there were no trees because the farmers had cleared all the land</t>
  </si>
  <si>
    <t>cleared</t>
  </si>
  <si>
    <t>cleared all the land</t>
  </si>
  <si>
    <t>sw3251_s138_537</t>
  </si>
  <si>
    <t>land</t>
  </si>
  <si>
    <t>111617:10</t>
  </si>
  <si>
    <t>and now all of a sudden it was being developed --n404994,</t>
  </si>
  <si>
    <t>sw3251_s141_502</t>
  </si>
  <si>
    <t>111618:37</t>
  </si>
  <si>
    <t>and the first thing i did --n404a27 was planted all kinds of trees,</t>
  </si>
  <si>
    <t>planted</t>
  </si>
  <si>
    <t>planted all kinds of trees</t>
  </si>
  <si>
    <t>sw3251_s142_513</t>
  </si>
  <si>
    <t>111629:86</t>
  </si>
  <si>
    <t>and, uh, so, i thought that if i had a good hunting dog like thumper that, boy, i could just go out and get all kinds of game.</t>
  </si>
  <si>
    <t>get all kinds of game</t>
  </si>
  <si>
    <t>sw3252_s8_524</t>
  </si>
  <si>
    <t>111908:25</t>
  </si>
  <si>
    <t>oh, we'll go to them all.</t>
  </si>
  <si>
    <t>sw3254_s67_506</t>
  </si>
  <si>
    <t>111992:36</t>
  </si>
  <si>
    <t>and, uh, with my husband traveling he can get all --n4036fa he needs --n40370d of that during the week --n403728 going to those places</t>
  </si>
  <si>
    <t>get all --n4036fa he needs --n40370d of that during the week --n403728 going to those places</t>
  </si>
  <si>
    <t>sw3254_s121_509</t>
  </si>
  <si>
    <t>112005:30</t>
  </si>
  <si>
    <t>and i've been --n403b05 eating at home all week long with the kids and would like --n403b3c to go out somewhere,</t>
  </si>
  <si>
    <t>eating at home all week long with the kids</t>
  </si>
  <si>
    <t>112011:19</t>
  </si>
  <si>
    <t>but i think it all began --n403dd2 eating out when we had, uh, the boys in, in different, uh, baseball on baseball tea- --n403e39,</t>
  </si>
  <si>
    <t>began</t>
  </si>
  <si>
    <t>NP-SBJ-N403DD2</t>
  </si>
  <si>
    <t>sw3254_s132_505</t>
  </si>
  <si>
    <t>112024:90</t>
  </si>
  <si>
    <t>i'm not one that --n4040f6's going --n404105 to fix, you know, the meal at two o'clock in the afternoon so they can eat it all day whenever they're there --n404170.</t>
  </si>
  <si>
    <t>eat it all day whenever they're there --n404170</t>
  </si>
  <si>
    <t>sw3254_s139_531</t>
  </si>
  <si>
    <t>112058:54</t>
  </si>
  <si>
    <t>i sometimes have a problem with some of the, especially more famous people who --n40090a all of a sudden are crawling out of the woodwork --n400939 to say that whatever problems they have --n40095c, you know, was, was because they were abused a-, abused --n4009a7 as children.</t>
  </si>
  <si>
    <t>--n40090a all of a sudden are crawling out of the woodwork --n400939 to say that whatever problems they have --n40095c, you know, was, was because they were abused a-, abused --n4009a7 as children</t>
  </si>
  <si>
    <t>sw3256_s14_518</t>
  </si>
  <si>
    <t>112092:36</t>
  </si>
  <si>
    <t>i don't feel that that should be any excuse at all or any deterrent ag-, uh, you know reason to not use capital punishment --n401947.</t>
  </si>
  <si>
    <t>112134:61</t>
  </si>
  <si>
    <t>if it was that severe that when they're later in life adults --n402ad1, that it's all of a sudden affecting them in this way, that it wasn't shown --n402b24 up at all when they were younger --n402b47,</t>
  </si>
  <si>
    <t>'s all of a sudden affecting them in this way</t>
  </si>
  <si>
    <t>sw3256_s59_521</t>
  </si>
  <si>
    <t>112162:10</t>
  </si>
  <si>
    <t>and it all,</t>
  </si>
  <si>
    <t>sw3256_s76_501</t>
  </si>
  <si>
    <t>112872:50</t>
  </si>
  <si>
    <t>you know, you'd have --n4014b9 to be able --n4014cc to get them all out.</t>
  </si>
  <si>
    <t>sw3266_s45_517</t>
  </si>
  <si>
    <t>112888:68</t>
  </si>
  <si>
    <t>but i was thinking, oh, my gosh, if they had very many babies, they couldn't possibly get them all out.</t>
  </si>
  <si>
    <t>sw3266_s55_517</t>
  </si>
  <si>
    <t>112919:18</t>
  </si>
  <si>
    <t>sometimes i feel like all i'm doing --n402295 is changing diapers, giving bottles, and putting babies down for a nap.</t>
  </si>
  <si>
    <t>like all i'm doing --n402295 is changing diapers, giving bottles, and putting babies down for a nap</t>
  </si>
  <si>
    <t>sw3266_s73_506</t>
  </si>
  <si>
    <t>112965:14</t>
  </si>
  <si>
    <t>you know, all the doors have latches and stuff so they can't get into anything</t>
  </si>
  <si>
    <t>sw3266_s101_505</t>
  </si>
  <si>
    <t>doors</t>
  </si>
  <si>
    <t>112984:114</t>
  </si>
  <si>
    <t>and, uh, in general though i've, i've been really disappointed with a lot of other centers i've worked at --n4035e3, and it, all and all</t>
  </si>
  <si>
    <t>been really disappointed with a lot of other centers i've worked at --n4035e3, and it, all and all</t>
  </si>
  <si>
    <t>sw3266_s112_536</t>
  </si>
  <si>
    <t>113013:37</t>
  </si>
  <si>
    <t>they had left her on the bus --n404139 closed --n404144 up all afternoon.</t>
  </si>
  <si>
    <t>left her on the bus --n404139 closed --n404144 up all afternoon</t>
  </si>
  <si>
    <t>sw3266_s130_512</t>
  </si>
  <si>
    <t>113045:52</t>
  </si>
  <si>
    <t>um, i need --n400221 to definitely take a vacation where all, all i do --n400258 is rest --n40026b.</t>
  </si>
  <si>
    <t>all, all i do --n400258 is rest --n40026b</t>
  </si>
  <si>
    <t>sw3268_s3_518</t>
  </si>
  <si>
    <t>113077:5</t>
  </si>
  <si>
    <t>all of a sudden you're in sand above your ankles.</t>
  </si>
  <si>
    <t>sw3268_s22_501</t>
  </si>
  <si>
    <t>113216:20</t>
  </si>
  <si>
    <t>i could just sit there all day and look at the scenery.</t>
  </si>
  <si>
    <t>sit there all day</t>
  </si>
  <si>
    <t>sw3268_s107_507</t>
  </si>
  <si>
    <t>113226:58</t>
  </si>
  <si>
    <t>because, you know, i think that they have, they have it all over there in just a few tiny, two, two miles.</t>
  </si>
  <si>
    <t>sw3268_s112_519</t>
  </si>
  <si>
    <t>113256:31</t>
  </si>
  <si>
    <t>so far i've been trying --n4000a1 to call all day because i keep --n4000c4 getting these subjects like capital punishment</t>
  </si>
  <si>
    <t>call all day</t>
  </si>
  <si>
    <t>sw3269_s2_510</t>
  </si>
  <si>
    <t>113310:24</t>
  </si>
  <si>
    <t>oh, boy, i bet all the men that --n401031 got direct down there were just right on it.</t>
  </si>
  <si>
    <t>bet</t>
  </si>
  <si>
    <t>all the men that --n401031 got direct down there were just right on it</t>
  </si>
  <si>
    <t>sw3269_s36_507</t>
  </si>
  <si>
    <t>113327:40</t>
  </si>
  <si>
    <t>and he used --n401503 to have the football pool at the office and all this stuff</t>
  </si>
  <si>
    <t>have the football pool at the office and all this stuff</t>
  </si>
  <si>
    <t>sw3269_s49_511</t>
  </si>
  <si>
    <t>113334:33</t>
  </si>
  <si>
    <t>and i figured out that i couldn't see him all weekend.</t>
  </si>
  <si>
    <t>see him all weekend</t>
  </si>
  <si>
    <t>sw3269_s54_510</t>
  </si>
  <si>
    <t>113458:10</t>
  </si>
  <si>
    <t>and we all ran out and bought the records,</t>
  </si>
  <si>
    <t>ran</t>
  </si>
  <si>
    <t>sw3269_s134_501</t>
  </si>
  <si>
    <t>113510:47</t>
  </si>
  <si>
    <t>and then, you know, so i eventually got it all paid --n40095f.</t>
  </si>
  <si>
    <t>NP-SBJ-N40095F</t>
  </si>
  <si>
    <t>sw3275_s20_514</t>
  </si>
  <si>
    <t>113531:9</t>
  </si>
  <si>
    <t>stops all them interest rates,</t>
  </si>
  <si>
    <t>stops</t>
  </si>
  <si>
    <t>stops all them interest rates</t>
  </si>
  <si>
    <t>sw3275_s33_503</t>
  </si>
  <si>
    <t>rates</t>
  </si>
  <si>
    <t>113564:7</t>
  </si>
  <si>
    <t>so all she's paying --n401c0f is interest on hers every month.</t>
  </si>
  <si>
    <t>sw3275_s55_501</t>
  </si>
  <si>
    <t>113621:22</t>
  </si>
  <si>
    <t>and you know, we had all the necessities,</t>
  </si>
  <si>
    <t>had all the necessities</t>
  </si>
  <si>
    <t>sw3275_s91_507</t>
  </si>
  <si>
    <t>necessities</t>
  </si>
  <si>
    <t>113757:38</t>
  </si>
  <si>
    <t>and in light of these, uh, hearings we've all been sitting through --n4006d1 the last two weeks, we have very definitely decided that every department there is just overstaffed.</t>
  </si>
  <si>
    <t>'ve</t>
  </si>
  <si>
    <t>'ve all been sitting through --n4006d1 the last two weeks</t>
  </si>
  <si>
    <t>113766:22</t>
  </si>
  <si>
    <t>i have a real problem with all the foreign aid that --n400bf1 is going to the countries that --n400c10 really have no use for us.</t>
  </si>
  <si>
    <t>with all the foreign aid that --n400bf1 is going to the countries that --n400c10 really have no use for us</t>
  </si>
  <si>
    <t>sw3279_s17_506</t>
  </si>
  <si>
    <t>aid</t>
  </si>
  <si>
    <t>113789:119</t>
  </si>
  <si>
    <t>it's just hard to, hard to take --n40180b and, you know, see so much of our paycheck go out and then realize that they have all the loopholes that they can use --n401882.</t>
  </si>
  <si>
    <t>have all the loopholes that they can use --n401882</t>
  </si>
  <si>
    <t>sw3279_s33_545</t>
  </si>
  <si>
    <t>loopholes</t>
  </si>
  <si>
    <t>113928:40</t>
  </si>
  <si>
    <t>and i've been raised --n4002c8 around prison prisons all my life.</t>
  </si>
  <si>
    <t>raised --n4002c8 around prison prisons all my life</t>
  </si>
  <si>
    <t>sw3283_s10_513</t>
  </si>
  <si>
    <t>114064:8</t>
  </si>
  <si>
    <t>with all these lawsuits and people suing people over ridiculous things</t>
  </si>
  <si>
    <t>sw3283_s95_502</t>
  </si>
  <si>
    <t>lawsuits</t>
  </si>
  <si>
    <t>114230:18</t>
  </si>
  <si>
    <t>because if you concentrate all of your energies and efforts on yourself, you're just kind of down the tube, you know.</t>
  </si>
  <si>
    <t>concentrate</t>
  </si>
  <si>
    <t>concentrate all of your energies and efforts on yourself</t>
  </si>
  <si>
    <t>sw3284_s81_506</t>
  </si>
  <si>
    <t>efforts</t>
  </si>
  <si>
    <t>114354:43</t>
  </si>
  <si>
    <t>but only because he was always mumblex nice to the chinese government, and all that,</t>
  </si>
  <si>
    <t>nice to the chinese government, and all that</t>
  </si>
  <si>
    <t>ADJP-PRD</t>
  </si>
  <si>
    <t>sw3286_s63_512</t>
  </si>
  <si>
    <t>114471:16</t>
  </si>
  <si>
    <t>but it cost me all kind of money, you know, --n400907 to have that repaired --n40091e after they said they were going --n400941 to, they had repaired it.</t>
  </si>
  <si>
    <t>cost me all kind of money, you know, --n400907 to have that repaired --n40091e after they said they were going --n400941 to, they had repaired it</t>
  </si>
  <si>
    <t>sw3288_s16_504</t>
  </si>
  <si>
    <t>114573:76</t>
  </si>
  <si>
    <t>because i can't, uh, i don't know if i want --n4021f5 to, you know, pay all these repairs now --n402224 to start --n402233 getting it fixed --n402246 when it's starting --n40225d to breakdown --n40226c.</t>
  </si>
  <si>
    <t>pay all these repairs now --n402224 to start --n402233 getting it fixed --n402246 when it's starting --n40225d to breakdown --n40226c</t>
  </si>
  <si>
    <t>sw3288_s86_525</t>
  </si>
  <si>
    <t>repairs</t>
  </si>
  <si>
    <t>114629:40</t>
  </si>
  <si>
    <t>you got --n4031de to like clean out the underneath of your car all the time when you get a chance --n403229.</t>
  </si>
  <si>
    <t>clean out the underneath of your car all the time when you get a chance --n403229</t>
  </si>
  <si>
    <t>sw3288_s125_513</t>
  </si>
  <si>
    <t>114672:50</t>
  </si>
  <si>
    <t>well, i, i think i'm getting too old for all that.</t>
  </si>
  <si>
    <t>for all that</t>
  </si>
  <si>
    <t>sw3288_s152_516</t>
  </si>
  <si>
    <t>114675:34</t>
  </si>
  <si>
    <t>so i can, i can do all that stuff</t>
  </si>
  <si>
    <t>do all that stuff</t>
  </si>
  <si>
    <t>sw3288_s155_511</t>
  </si>
  <si>
    <t>114841:57</t>
  </si>
  <si>
    <t>except even unlisted numbers aren't safe now because they have these things just sort of dial through all the numbers. uh, automatically</t>
  </si>
  <si>
    <t>through all the numbers</t>
  </si>
  <si>
    <t>sw3294_s59_517</t>
  </si>
  <si>
    <t>114956:26</t>
  </si>
  <si>
    <t>somebody is asking me my opinion on all of these things,</t>
  </si>
  <si>
    <t>on all of these things</t>
  </si>
  <si>
    <t>sw3294_s123_508</t>
  </si>
  <si>
    <t>115004:13</t>
  </si>
  <si>
    <t>i use one all day at work,</t>
  </si>
  <si>
    <t>use one all day at work</t>
  </si>
  <si>
    <t>sw3296_s8_504</t>
  </si>
  <si>
    <t>115038:20</t>
  </si>
  <si>
    <t>uh, and i use it all day at work</t>
  </si>
  <si>
    <t>use it all day at work</t>
  </si>
  <si>
    <t>sw3296_s28_505</t>
  </si>
  <si>
    <t>115039:12</t>
  </si>
  <si>
    <t>and i put all my personal stuff on it at work.</t>
  </si>
  <si>
    <t>put all my personal stuff on it at work</t>
  </si>
  <si>
    <t>sw3296_s29_503</t>
  </si>
  <si>
    <t>115044:34</t>
  </si>
  <si>
    <t>but probably if i didn't have access to one all the time at work, i'd want one at home.</t>
  </si>
  <si>
    <t>have access to one all the time at work</t>
  </si>
  <si>
    <t>sw3296_s32_511</t>
  </si>
  <si>
    <t>115391:62</t>
  </si>
  <si>
    <t>and, like, i don't really like the, you know, six hundred page long stephen king novels and all that.</t>
  </si>
  <si>
    <t>the, you know, six hundred page long stephen king novels and all that</t>
  </si>
  <si>
    <t>sw3300_s40_506</t>
  </si>
  <si>
    <t>115496:43</t>
  </si>
  <si>
    <t>it's all about how to have out of body experiences and all that --n402d22.</t>
  </si>
  <si>
    <t>out of body experiences and all that</t>
  </si>
  <si>
    <t>sw3300_s103_510</t>
  </si>
  <si>
    <t>115527:14</t>
  </si>
  <si>
    <t>i got past all the gibberish on it.</t>
  </si>
  <si>
    <t>past</t>
  </si>
  <si>
    <t>past all the gibberish on it</t>
  </si>
  <si>
    <t>sw3300_s123_504</t>
  </si>
  <si>
    <t>gibberish</t>
  </si>
  <si>
    <t>115577:31</t>
  </si>
  <si>
    <t>and see that's probably all, all i saw --n10873.</t>
  </si>
  <si>
    <t>'s probably all, all i saw --n10873</t>
  </si>
  <si>
    <t>115633:43</t>
  </si>
  <si>
    <t>be interesting to see how the olympics does --n11a20 this year with all the, the n b a players playing on the olympic team.</t>
  </si>
  <si>
    <t>with all the, the n b a players playing on the olympic team</t>
  </si>
  <si>
    <t>sw3303_s54_515</t>
  </si>
  <si>
    <t>116003:162</t>
  </si>
  <si>
    <t>i had bought it --n4011d0 used --n4011db and kept it,, uh, i don't know, ten years and got within, uh, three hundred dollars of what, --n40124a when i sold it --n401261, of what i'd paid --n401280 for it and had it all those years, you know.</t>
  </si>
  <si>
    <t>had it all those years</t>
  </si>
  <si>
    <t>sw3306_s45_551</t>
  </si>
  <si>
    <t>116148:12</t>
  </si>
  <si>
    <t>where did you all move from --n403997.</t>
  </si>
  <si>
    <t>move</t>
  </si>
  <si>
    <t>sw3306_s138_503</t>
  </si>
  <si>
    <t>116361:88</t>
  </si>
  <si>
    <t>well, did you read in the dallas paper where they increased the teach-, the administrators' pay by thirty three percent after they laid off all those teachers --n403538.</t>
  </si>
  <si>
    <t>laid off all those teachers</t>
  </si>
  <si>
    <t>sw3309_s75_525</t>
  </si>
  <si>
    <t>116370:63</t>
  </si>
  <si>
    <t>but, you know, i'm not going --n4039d8 to complain because plano got, we all got a pay raise this year.</t>
  </si>
  <si>
    <t>sw3309_s80_520</t>
  </si>
  <si>
    <t>116374:6</t>
  </si>
  <si>
    <t>you all got a pay raise this year.</t>
  </si>
  <si>
    <t>sw3309_s82_501</t>
  </si>
  <si>
    <t>116517:48</t>
  </si>
  <si>
    <t>we're going --n11661 to go in march after my children's birthdays and get all that business out of the way.</t>
  </si>
  <si>
    <t>get all that business out of the way</t>
  </si>
  <si>
    <t>sw3311_s70_515</t>
  </si>
  <si>
    <t>business</t>
  </si>
  <si>
    <t>116799:18</t>
  </si>
  <si>
    <t>and she was there like all winter semester.</t>
  </si>
  <si>
    <t>was there like all winter semester</t>
  </si>
  <si>
    <t>winter</t>
  </si>
  <si>
    <t>sw3311_s246_505</t>
  </si>
  <si>
    <t>semester</t>
  </si>
  <si>
    <t>116849:13</t>
  </si>
  <si>
    <t>so we have all this --n40099f to, to look forward to --n4009be,</t>
  </si>
  <si>
    <t>have all this --n40099f to, to look forward to --n4009be</t>
  </si>
  <si>
    <t>sw3313_s27_503</t>
  </si>
  <si>
    <t>116889:6</t>
  </si>
  <si>
    <t>and all the neighbors said they heard her yelling for help.</t>
  </si>
  <si>
    <t>sw3313_s56_501</t>
  </si>
  <si>
    <t>neighbors</t>
  </si>
  <si>
    <t>117220:17</t>
  </si>
  <si>
    <t>but the four bedrooms and all the rest of it sounds just about, about alike.</t>
  </si>
  <si>
    <t>the four bedrooms and all the rest of it</t>
  </si>
  <si>
    <t>sw3317_s12_501</t>
  </si>
  <si>
    <t>117261:18</t>
  </si>
  <si>
    <t>and, so he has all the work space he needs --n401063.</t>
  </si>
  <si>
    <t>has all the work space he needs --n401063</t>
  </si>
  <si>
    <t>sw3317_s36_504</t>
  </si>
  <si>
    <t>space</t>
  </si>
  <si>
    <t>117311:41</t>
  </si>
  <si>
    <t>but he likes --n402084 to have a spot to keep all of his, his piddling things --n4020c7.</t>
  </si>
  <si>
    <t>keep all of his, his piddling things --n4020c7</t>
  </si>
  <si>
    <t>sw3317_s64_515</t>
  </si>
  <si>
    <t>117324:103</t>
  </si>
  <si>
    <t>and i at one time was going --n402484 to fix up when one of my daughters left --n4024af, a bedroom to where i had a room to just put all of my craft stuff and sewing machine and all that kind of stuff --n402526 --n40252d,</t>
  </si>
  <si>
    <t>put all of my craft stuff and sewing machine and all that kind of stuff --n402526</t>
  </si>
  <si>
    <t>sw3317_s71_536</t>
  </si>
  <si>
    <t>117324:126</t>
  </si>
  <si>
    <t>all of my craft stuff and sewing machine and all that kind of stuff</t>
  </si>
  <si>
    <t>117352:5</t>
  </si>
  <si>
    <t>all three of my daughters are married,</t>
  </si>
  <si>
    <t>sw3317_s87_501</t>
  </si>
  <si>
    <t>117452:9</t>
  </si>
  <si>
    <t>but, all in all, they mind pretty well.</t>
  </si>
  <si>
    <t>sw3317_s145_501</t>
  </si>
  <si>
    <t>117452:15</t>
  </si>
  <si>
    <t>sw3317_s145_504</t>
  </si>
  <si>
    <t>117465:23</t>
  </si>
  <si>
    <t>and, uh, seems like all big cities have plenty of that nowadays, doesn't it.</t>
  </si>
  <si>
    <t>like all big cities have plenty of that nowadays</t>
  </si>
  <si>
    <t>big</t>
  </si>
  <si>
    <t>sw3320_s3_507</t>
  </si>
  <si>
    <t>117565:32</t>
  </si>
  <si>
    <t>uh,, with the, uh, all the doors and the, uh, infrared thing, you know, motion detector.</t>
  </si>
  <si>
    <t>with the, uh, all the doors and the, uh, infrared thing, you know, motion detector</t>
  </si>
  <si>
    <t>sw3320_s68_508</t>
  </si>
  <si>
    <t>117571:93</t>
  </si>
  <si>
    <t>is, is this, is this one with some company that, that --n4021c6 services you and takes your calls and all that stuff.</t>
  </si>
  <si>
    <t>services you and takes your calls and all that stuff</t>
  </si>
  <si>
    <t>sw3320_s71_531</t>
  </si>
  <si>
    <t>117578:19</t>
  </si>
  <si>
    <t>it's monitored --n402368 and all that.</t>
  </si>
  <si>
    <t>monitored --n402368 and all that</t>
  </si>
  <si>
    <t>sw3320_s74_506</t>
  </si>
  <si>
    <t>117633:38</t>
  </si>
  <si>
    <t>but, uh, well don't, don't you all have a pretty high crime rate up there.</t>
  </si>
  <si>
    <t>sw3320_s107_507</t>
  </si>
  <si>
    <t>117660:38</t>
  </si>
  <si>
    <t>years ago, you thought, well, these little small cities and all, wouldn't have that problem,</t>
  </si>
  <si>
    <t>these little small cities and all</t>
  </si>
  <si>
    <t>sw3320_s124_507</t>
  </si>
  <si>
    <t>117674:6</t>
  </si>
  <si>
    <t>and all these politicians make, make hay over, you know --n4042a7 being anticrime,</t>
  </si>
  <si>
    <t>NP-SBJ-N4042A7</t>
  </si>
  <si>
    <t>sw3320_s133_501</t>
  </si>
  <si>
    <t>politicians</t>
  </si>
  <si>
    <t>117818:101</t>
  </si>
  <si>
    <t>uh, when my, my big kids were, were little --n4021db, uh, you know, ev-, ev-, all the mothers were home.</t>
  </si>
  <si>
    <t>sw3324_s66_533</t>
  </si>
  <si>
    <t>mothers</t>
  </si>
  <si>
    <t>118022:94</t>
  </si>
  <si>
    <t>so the last thing he did --n401990 was, when i had sat out a whole lot of begonias in the backyard, and he dug them all up and brought them to the porch --n401a07.</t>
  </si>
  <si>
    <t>sw3325_s54_531</t>
  </si>
  <si>
    <t>118284:19</t>
  </si>
  <si>
    <t>and i keep --n405850 losing all my fish.</t>
  </si>
  <si>
    <t>losing</t>
  </si>
  <si>
    <t>losing all my fish</t>
  </si>
  <si>
    <t>sw3325_s205_506</t>
  </si>
  <si>
    <t>fish</t>
  </si>
  <si>
    <t>118347:6</t>
  </si>
  <si>
    <t>about all i ever,</t>
  </si>
  <si>
    <t>sw3327_s30_500</t>
  </si>
  <si>
    <t>118424:81</t>
  </si>
  <si>
    <t>and altog-, all total, it --n4026a4 was just under two hundred dollars, believe it or not, to get all that done --n4026f7.</t>
  </si>
  <si>
    <t>get all that done --n4026f7</t>
  </si>
  <si>
    <t>NP-SBJ-N4026F7</t>
  </si>
  <si>
    <t>sw3327_s76_526</t>
  </si>
  <si>
    <t>118512:12</t>
  </si>
  <si>
    <t>so they raised all our taxes.</t>
  </si>
  <si>
    <t>raised</t>
  </si>
  <si>
    <t>raised all our taxes</t>
  </si>
  <si>
    <t>sw3328_s19_503</t>
  </si>
  <si>
    <t>taxes</t>
  </si>
  <si>
    <t>118534:48</t>
  </si>
  <si>
    <t>i guess they figure they're going --n400fce to make up for all they didn't get --n400ffd when they should have had a budget --n401020.</t>
  </si>
  <si>
    <t>for all they didn't get --n400ffd when they should have had a budget --n401020</t>
  </si>
  <si>
    <t>sw3328_s33_518</t>
  </si>
  <si>
    <t>118608:53</t>
  </si>
  <si>
    <t>so you ought --n402aa8 to be saving up some every month --n402acb to make up for all what they should be taking --n402afa out.</t>
  </si>
  <si>
    <t>for all what they should be taking --n402afa out</t>
  </si>
  <si>
    <t>sw3328_s83_517</t>
  </si>
  <si>
    <t>118717:46</t>
  </si>
  <si>
    <t>but the school system's afraid of --n401043 getting sued --n401052 and, um, all sorts of lawsuits i'm sure --n401089 because of things like that.</t>
  </si>
  <si>
    <t>sw3331_s35_505</t>
  </si>
  <si>
    <t>118777:22</t>
  </si>
  <si>
    <t>um, that's basically about all that i know that --n402218 may be wrong with the school system.</t>
  </si>
  <si>
    <t>'s basically about all that i know that --n402218 may be wrong with the school system</t>
  </si>
  <si>
    <t>sw3331_s66_506</t>
  </si>
  <si>
    <t>118796:10</t>
  </si>
  <si>
    <t>none at all.</t>
  </si>
  <si>
    <t>sw3331_s76_503</t>
  </si>
  <si>
    <t>118825:22</t>
  </si>
  <si>
    <t>so i guess that's all i have --n4000bc to do --n4000cb, right.</t>
  </si>
  <si>
    <t>'s all i have --n4000bc to do --n4000cb</t>
  </si>
  <si>
    <t>sw3333_s3_507</t>
  </si>
  <si>
    <t>118923:49</t>
  </si>
  <si>
    <t>and, you know, we can't really depend on the police to solve all this,</t>
  </si>
  <si>
    <t>solve</t>
  </si>
  <si>
    <t>solve all this</t>
  </si>
  <si>
    <t>sw3333_s63_515</t>
  </si>
  <si>
    <t>118928:20</t>
  </si>
  <si>
    <t>i think it goes all the way back to the break up of the family to a certain extent</t>
  </si>
  <si>
    <t>goes all the way back to the break up of the family to a certain extent</t>
  </si>
  <si>
    <t>sw3333_s66_508</t>
  </si>
  <si>
    <t>118990:70</t>
  </si>
  <si>
    <t>but the point of the story is that, that was so unbelievable a thing --n40302d in those days that it was in all the papers, all over the country for weeks</t>
  </si>
  <si>
    <t>in all the papers</t>
  </si>
  <si>
    <t>sw3333_s104_521</t>
  </si>
  <si>
    <t>119040:33</t>
  </si>
  <si>
    <t>how we mumblex and straighten up all these twisted people before they do something terrible --n403acc,</t>
  </si>
  <si>
    <t>straighten up all these twisted people before they do something terrible</t>
  </si>
  <si>
    <t>sw3333_s130_512</t>
  </si>
  <si>
    <t>119403:19</t>
  </si>
  <si>
    <t>so i've been librarian all this week, which --n4027a2 has been real interesting,</t>
  </si>
  <si>
    <t>librarian</t>
  </si>
  <si>
    <t>been librarian all this week</t>
  </si>
  <si>
    <t>sw3338_s93_506</t>
  </si>
  <si>
    <t>119504:25</t>
  </si>
  <si>
    <t>my, my children all ski</t>
  </si>
  <si>
    <t>my children all</t>
  </si>
  <si>
    <t>ski</t>
  </si>
  <si>
    <t>sw3338_s154_505</t>
  </si>
  <si>
    <t>119528:12</t>
  </si>
  <si>
    <t>and your kids all ski.</t>
  </si>
  <si>
    <t>your kids all</t>
  </si>
  <si>
    <t>sw3338_s169_501</t>
  </si>
  <si>
    <t>119530:12</t>
  </si>
  <si>
    <t>uh, not all of them.</t>
  </si>
  <si>
    <t>sw3338_s170_502</t>
  </si>
  <si>
    <t>119658:52</t>
  </si>
  <si>
    <t>and then the, the, uh, turtles try --n4023c3 to eat up all my bait.</t>
  </si>
  <si>
    <t>eat up all my bait</t>
  </si>
  <si>
    <t>sw3342_s65_515</t>
  </si>
  <si>
    <t>bait</t>
  </si>
  <si>
    <t>119662:59</t>
  </si>
  <si>
    <t>so it's, it's so close to the dock that i think all i do --n4024f1 is feed them a little bit</t>
  </si>
  <si>
    <t>all i do --n4024f1 is feed them a little bit</t>
  </si>
  <si>
    <t>sw3342_s67_520</t>
  </si>
  <si>
    <t>119749:25</t>
  </si>
  <si>
    <t>early in the morning there'll be all the boats going out,</t>
  </si>
  <si>
    <t>be all the boats going out</t>
  </si>
  <si>
    <t>sw3342_s121_507</t>
  </si>
  <si>
    <t>boats</t>
  </si>
  <si>
    <t>119751:6</t>
  </si>
  <si>
    <t>and all those people are here for the tournament, you know.</t>
  </si>
  <si>
    <t>sw3342_s123_501</t>
  </si>
  <si>
    <t>119809:7</t>
  </si>
  <si>
    <t>but all of a sudden it just wasn't working,</t>
  </si>
  <si>
    <t>sw3343_s19_501</t>
  </si>
  <si>
    <t>119851:4</t>
  </si>
  <si>
    <t>all that --n4018e9 were taken --n4018f8 back in ages.</t>
  </si>
  <si>
    <t>sw3343_s46_500</t>
  </si>
  <si>
    <t>119894:33</t>
  </si>
  <si>
    <t>but, gee, this is, of all the topics i have had --n40281d, i'm doing this thing, this is kind of the strangest one --n40285c.</t>
  </si>
  <si>
    <t>of all the topics i have had --n40281d, i'm doing this thing,</t>
  </si>
  <si>
    <t>PP-TPC-N40285C</t>
  </si>
  <si>
    <t>sw3343_s74_509</t>
  </si>
  <si>
    <t>topics</t>
  </si>
  <si>
    <t>120001:10</t>
  </si>
  <si>
    <t>well, all i've seen --n401758.</t>
  </si>
  <si>
    <t>sw3344_s26_502</t>
  </si>
  <si>
    <t>120166:27</t>
  </si>
  <si>
    <t>now i have --n4010cc to say all three of my children, none of them are too interested in current events.</t>
  </si>
  <si>
    <t>say</t>
  </si>
  <si>
    <t>all three of my children, none of them are too interested in current events</t>
  </si>
  <si>
    <t>sw3345_s42_510</t>
  </si>
  <si>
    <t>120205:41</t>
  </si>
  <si>
    <t>and i'm particularly interested in certain things --n4019af of course, like all the news about haiti recently because i've been down there</t>
  </si>
  <si>
    <t>like all the news about haiti</t>
  </si>
  <si>
    <t>PP-N4019AF</t>
  </si>
  <si>
    <t>sw3345_s63_511</t>
  </si>
  <si>
    <t>120375:44</t>
  </si>
  <si>
    <t>um, right now i'm making christmas ones with poinsettias and bears and all that kind of thing.</t>
  </si>
  <si>
    <t>poinsettias and bears and all that kind of thing</t>
  </si>
  <si>
    <t>sw3349_s7_509</t>
  </si>
  <si>
    <t>120446:5</t>
  </si>
  <si>
    <t>all i did --n401813 is, uh, i bought the car</t>
  </si>
  <si>
    <t>sw3349_s53_501</t>
  </si>
  <si>
    <t>120487:29</t>
  </si>
  <si>
    <t>i always have done needlepoint and cross stitch and all that,</t>
  </si>
  <si>
    <t>needlepoint and cross stitch and all that</t>
  </si>
  <si>
    <t>sw3349_s83_505</t>
  </si>
  <si>
    <t>120526:14</t>
  </si>
  <si>
    <t>i've gotten all of them for gifts.</t>
  </si>
  <si>
    <t>gotten all of them for gifts</t>
  </si>
  <si>
    <t>sw3349_s108_504</t>
  </si>
  <si>
    <t>120542:17</t>
  </si>
  <si>
    <t>i have dolls from all over too.</t>
  </si>
  <si>
    <t>from all over</t>
  </si>
  <si>
    <t>120702:22</t>
  </si>
  <si>
    <t>but all the, all three of them, dog, cat and skunk, used --n40122c to chase each other all through the house.</t>
  </si>
  <si>
    <t>NP-SBJ-N40122C</t>
  </si>
  <si>
    <t>sw3351_s53_505</t>
  </si>
  <si>
    <t>120821:63</t>
  </si>
  <si>
    <t>and it was, uh, it was an experience that they didn't enjoy --n40366f at all.</t>
  </si>
  <si>
    <t>120883:86</t>
  </si>
  <si>
    <t>usually try --n400e63 to have a, uh, occasionally a camp fire at night, you know, and roast the marshmallows and what all.</t>
  </si>
  <si>
    <t>sw3353_s21_524</t>
  </si>
  <si>
    <t>121030:15</t>
  </si>
  <si>
    <t>uh, and really all i do --n40022c to it is,</t>
  </si>
  <si>
    <t>sw3354_s7_503</t>
  </si>
  <si>
    <t>121216:6</t>
  </si>
  <si>
    <t>and all those variegated, uh, things died.</t>
  </si>
  <si>
    <t>sw3354_s128_501</t>
  </si>
  <si>
    <t>121259:41</t>
  </si>
  <si>
    <t>so the first summer he was here --n4047aa he dug up all of my bushes and plants and brought them to the front door and the back door and laid them on the patio.</t>
  </si>
  <si>
    <t>dug up all of my bushes and plants</t>
  </si>
  <si>
    <t>sw3354_s157_514</t>
  </si>
  <si>
    <t>121331:38</t>
  </si>
  <si>
    <t>and then when you read about that --n4008b4 they're spending all the money on, you know, these studies that --n4008f3 have no relevance whatsoever,</t>
  </si>
  <si>
    <t>spending all the money on, you know, these studies that --n4008f3 have no relevance whatsoever</t>
  </si>
  <si>
    <t>sw3360_s10_513</t>
  </si>
  <si>
    <t>121427:7</t>
  </si>
  <si>
    <t>and all of a sudden, i don't know, it's just, it's eating me --n4036fb alive.</t>
  </si>
  <si>
    <t>sw3360_s76_501</t>
  </si>
  <si>
    <t>121430:87</t>
  </si>
  <si>
    <t>i heard someone say that, uh, if they would just, something about with the, uh, the defense budget, all that extra money they're throwing --n40388b back, if they cut back by so much percentage, it could throw back about six hundred dollars, on an average, six hundred dollars,</t>
  </si>
  <si>
    <t>budget</t>
  </si>
  <si>
    <t>the defense budget, all that extra money they're throwing --n40388b back</t>
  </si>
  <si>
    <t>sw3360_s78_525</t>
  </si>
  <si>
    <t>121472:5</t>
  </si>
  <si>
    <t>all of our kids are in sports,</t>
  </si>
  <si>
    <t>sw3364_s29_501</t>
  </si>
  <si>
    <t>121802:82</t>
  </si>
  <si>
    <t>and, um, usually we just have very plain kind of, you know, interesting, not very interesting meals. pizza and that all</t>
  </si>
  <si>
    <t>sw3365_s58_506</t>
  </si>
  <si>
    <t>121838:93</t>
  </si>
  <si>
    <t>but in mine the wintertime it's not bad too because then i've got a, a fireplace and a nice, nice house and all that</t>
  </si>
  <si>
    <t>a fireplace and a nice, nice house and all that</t>
  </si>
  <si>
    <t>sw3365_s80_522</t>
  </si>
  <si>
    <t>121922:56</t>
  </si>
  <si>
    <t>and, um, we're, we're just getting into the fajitas and all that stuff that you could,</t>
  </si>
  <si>
    <t>the fajitas and all that stuff that you could</t>
  </si>
  <si>
    <t>sw3365_s131_514</t>
  </si>
  <si>
    <t>121997:110</t>
  </si>
  <si>
    <t>uh, something, you know, not gruesome but, but something more where people know that it, it was a deterrent and it was equal for all people --n400f41.</t>
  </si>
  <si>
    <t>for all people</t>
  </si>
  <si>
    <t>sw3367_s29_537</t>
  </si>
  <si>
    <t>122147:52</t>
  </si>
  <si>
    <t>i, i find it --n400462 very annoying when i've worked all day --n400489 to come in and my phone to ring constantly,</t>
  </si>
  <si>
    <t>worked all day --n400489</t>
  </si>
  <si>
    <t>sw3368_s8_519</t>
  </si>
  <si>
    <t>122306:69</t>
  </si>
  <si>
    <t>and we live in a neighborhood where there is not any little kids --n402c4e to bother me, since mine are all grown up --n402c7d,</t>
  </si>
  <si>
    <t>are all grown up</t>
  </si>
  <si>
    <t>grown</t>
  </si>
  <si>
    <t>122324:83</t>
  </si>
  <si>
    <t>and you would like --n40315f to, feel like it's an invasion of privacy because you can't even ride down the road without people all the way around you, you know.</t>
  </si>
  <si>
    <t>people all the way around you</t>
  </si>
  <si>
    <t>sw3368_s115_528</t>
  </si>
  <si>
    <t>122471:18</t>
  </si>
  <si>
    <t>we flew over it all a-, looked at the buffalo,</t>
  </si>
  <si>
    <t>sw3369_s38_505</t>
  </si>
  <si>
    <t>122507:39</t>
  </si>
  <si>
    <t>i, i really thought about, uh, all the, the westerns that we have seen --n40288f for years and years,</t>
  </si>
  <si>
    <t>about, uh, all the, the westerns that we have seen --n40288f for years and years</t>
  </si>
  <si>
    <t>sw3369_s60_511</t>
  </si>
  <si>
    <t>westerns</t>
  </si>
  <si>
    <t>122574:12</t>
  </si>
  <si>
    <t>and they showed all five in a row.</t>
  </si>
  <si>
    <t>showed</t>
  </si>
  <si>
    <t>showed all five in a row</t>
  </si>
  <si>
    <t>five</t>
  </si>
  <si>
    <t>sw3369_s100_503</t>
  </si>
  <si>
    <t>122588:51</t>
  </si>
  <si>
    <t>and it was, it --n403e2f was really good to see all the movies and how the story developed --n403e6e,</t>
  </si>
  <si>
    <t>see all the movies and how the story developed --n403e6e</t>
  </si>
  <si>
    <t>sw3369_s110_519</t>
  </si>
  <si>
    <t>122671:21</t>
  </si>
  <si>
    <t>lose their job and big lawsuit and all that.</t>
  </si>
  <si>
    <t>sw3375_s48_504</t>
  </si>
  <si>
    <t>122736:88</t>
  </si>
  <si>
    <t>and then when, uh, the evaluation committees came through --n4038b7, they praised the school that --n4038d6 had been rebuilt --n4038e9 while they were down grading all these other ones. telling them what they needed --n40392c to do --n40393b --n403942 to fix up this building</t>
  </si>
  <si>
    <t>grading</t>
  </si>
  <si>
    <t>down grading all these other ones</t>
  </si>
  <si>
    <t>sw3375_s95_529</t>
  </si>
  <si>
    <t>122737:97</t>
  </si>
  <si>
    <t>and this and this and this and so it kind of would make you think that we'd all be better off if all the schools were blown --n403b9b away by tornadoes and we had --n403bba to rebuild them.</t>
  </si>
  <si>
    <t>if</t>
  </si>
  <si>
    <t>if all the schools were blown --n403b9b away by tornadoes and we had --n403bba to rebuild them</t>
  </si>
  <si>
    <t>SBAR-ADV</t>
  </si>
  <si>
    <t>NP-SBJ-N403B9B</t>
  </si>
  <si>
    <t>sw3375_s96_536</t>
  </si>
  <si>
    <t>122840:27</t>
  </si>
  <si>
    <t>or, but sometimes it all comes together.</t>
  </si>
  <si>
    <t>comes</t>
  </si>
  <si>
    <t>sw3377_s61_506</t>
  </si>
  <si>
    <t>122906:25</t>
  </si>
  <si>
    <t>well, i wish that's all we had --n40300f.</t>
  </si>
  <si>
    <t>'s all we had --n40300f</t>
  </si>
  <si>
    <t>sw3377_s101_508</t>
  </si>
  <si>
    <t>123677:12</t>
  </si>
  <si>
    <t>and we had all this rain,</t>
  </si>
  <si>
    <t>had all this rain</t>
  </si>
  <si>
    <t>sw3393_s35_503</t>
  </si>
  <si>
    <t>123680:7</t>
  </si>
  <si>
    <t>but all of a sudden, in, in, uh, in october, uh, september, october it got real hot and dry and just stayed that way for a long time.</t>
  </si>
  <si>
    <t>sw3393_s38_501</t>
  </si>
  <si>
    <t>123737:16</t>
  </si>
  <si>
    <t>and you know, all these huge trees just like the eastern hard wood belt all the way up to maine, you know,</t>
  </si>
  <si>
    <t>sw3393_s79_505</t>
  </si>
  <si>
    <t>123737:43</t>
  </si>
  <si>
    <t>belt</t>
  </si>
  <si>
    <t>sw3393_s79_510</t>
  </si>
  <si>
    <t>123761:25</t>
  </si>
  <si>
    <t>so you, you all actually had some color, huh.</t>
  </si>
  <si>
    <t>actually</t>
  </si>
  <si>
    <t>sw3393_s97_505</t>
  </si>
  <si>
    <t>124148:68</t>
  </si>
  <si>
    <t>sometimes i think, um, it --n40153f would be nice to have a town home, with not having all that responsibility.</t>
  </si>
  <si>
    <t>having all that responsibility</t>
  </si>
  <si>
    <t>sw3398_s44_522</t>
  </si>
  <si>
    <t>responsibility</t>
  </si>
  <si>
    <t>124211:71</t>
  </si>
  <si>
    <t>and that's the only thing that we don't like --n402e15 about --n402e20 living in texas, is we miss all the beautiful trees and the fall</t>
  </si>
  <si>
    <t>miss all the beautiful trees and the fall</t>
  </si>
  <si>
    <t>sw3398_s85_524</t>
  </si>
  <si>
    <t>124219:24</t>
  </si>
  <si>
    <t>but fortunately the home owner's association does all that.</t>
  </si>
  <si>
    <t>does all that</t>
  </si>
  <si>
    <t>sw3398_s90_505</t>
  </si>
  <si>
    <t>124388:31</t>
  </si>
  <si>
    <t>but they, styles come and go all the time, though.</t>
  </si>
  <si>
    <t>come and go all the time, though</t>
  </si>
  <si>
    <t>sw3399_s80_508</t>
  </si>
  <si>
    <t>124798:54</t>
  </si>
  <si>
    <t>we're, we're, uh, we're having all kinds of recycling.</t>
  </si>
  <si>
    <t>having all kinds of recycling</t>
  </si>
  <si>
    <t>sw3406_s106_519</t>
  </si>
  <si>
    <t>125328:19</t>
  </si>
  <si>
    <t>and i suppose they all have the balloons.</t>
  </si>
  <si>
    <t>sw3411_s62_505</t>
  </si>
  <si>
    <t>125502:35</t>
  </si>
  <si>
    <t>and you wonder, you know, where's it all going --n400ae0</t>
  </si>
  <si>
    <t>sw3417_s14_510</t>
  </si>
  <si>
    <t>125504:14</t>
  </si>
  <si>
    <t>where's it all going --n400b82.</t>
  </si>
  <si>
    <t>sw3417_s15_503</t>
  </si>
  <si>
    <t>125647:26</t>
  </si>
  <si>
    <t>i guess you can classify them all together.</t>
  </si>
  <si>
    <t>125750:35</t>
  </si>
  <si>
    <t>and if your child would be maybe sleeping in that crib all day,</t>
  </si>
  <si>
    <t>sleeping in that crib all day</t>
  </si>
  <si>
    <t>sw3420_s75_510</t>
  </si>
  <si>
    <t>125756:40</t>
  </si>
  <si>
    <t>you would want, maybe, your child to have their own sheets all the time, and not have another child use that bed you know.</t>
  </si>
  <si>
    <t>sheets</t>
  </si>
  <si>
    <t>have their own sheets all the time</t>
  </si>
  <si>
    <t>sw3420_s79_511</t>
  </si>
  <si>
    <t>126008:49</t>
  </si>
  <si>
    <t>especially when you're in high traffic areas and have --n40190d to mess with that all the time --n401930.</t>
  </si>
  <si>
    <t>have --n40190d to mess with that all the time</t>
  </si>
  <si>
    <t>sw3427_s45_516</t>
  </si>
  <si>
    <t>126027:7</t>
  </si>
  <si>
    <t>well all chrysler products has it in there,</t>
  </si>
  <si>
    <t>chrysler</t>
  </si>
  <si>
    <t>sw3427_s57_502</t>
  </si>
  <si>
    <t>products</t>
  </si>
  <si>
    <t>126083:48</t>
  </si>
  <si>
    <t>so in addition to everything else we got --n403dbb off the car, all we had --n403de2 to do --n403df1 is show them our, uh, papers on our first car,</t>
  </si>
  <si>
    <t>sw3427_s102_517</t>
  </si>
  <si>
    <t>126276:41</t>
  </si>
  <si>
    <t>but the friends i play with --n404350, uh, they play all the time</t>
  </si>
  <si>
    <t>play all the time</t>
  </si>
  <si>
    <t>sw3435_s120_513</t>
  </si>
  <si>
    <t>126330:30</t>
  </si>
  <si>
    <t>uh, what --n400115 most annoys me are all sorts of phone calls trying to sell me things.</t>
  </si>
  <si>
    <t>are all sorts of phone calls trying to sell me things</t>
  </si>
  <si>
    <t>sw3441_s6_510</t>
  </si>
  <si>
    <t>126475:23</t>
  </si>
  <si>
    <t>and you've got, uh, all kinds of people knocking on your door and, who --n403268 want --n403273 to, uh, either direct you to the right path or, or want --n4032b6 to, uh, sell you, uh, paper routes, uh, whatever,</t>
  </si>
  <si>
    <t>got, uh, all kinds of people knocking on your door and, who --n403268 want --n403273 to, uh, either direct you to the right path or, or want --n4032b6 to, uh, sell you, uh, paper routes, uh, whatever</t>
  </si>
  <si>
    <t>sw3441_s96_505</t>
  </si>
  <si>
    <t>126487:20</t>
  </si>
  <si>
    <t>but, i've been trying all different times,</t>
  </si>
  <si>
    <t>trying all different times</t>
  </si>
  <si>
    <t>sw3443_s2_505</t>
  </si>
  <si>
    <t>126592:34</t>
  </si>
  <si>
    <t>we can't, uh seem --n401a71 to pay for all the little things we have --n401aa0 going now.</t>
  </si>
  <si>
    <t>for all the little things we have --n401aa0 going now</t>
  </si>
  <si>
    <t>sw3443_s64_510</t>
  </si>
  <si>
    <t>126752:46</t>
  </si>
  <si>
    <t>i don't know if they could possibly teach a machine --n403d84 to recognize all the different accents.</t>
  </si>
  <si>
    <t>recognize</t>
  </si>
  <si>
    <t>recognize all the different accents</t>
  </si>
  <si>
    <t>sw3443_s156_515</t>
  </si>
  <si>
    <t>accents</t>
  </si>
  <si>
    <t>126768:23</t>
  </si>
  <si>
    <t>and he doesn't pronounce them at all that way,</t>
  </si>
  <si>
    <t>126836:15</t>
  </si>
  <si>
    <t>and i see most all of mine there.</t>
  </si>
  <si>
    <t>most all</t>
  </si>
  <si>
    <t>sw3445_s12_503</t>
  </si>
  <si>
    <t>127532:32</t>
  </si>
  <si>
    <t>by the time i get home --n401b1a, all i want --n401b35 to do --n401b44 is just collapse or sit down at my computer</t>
  </si>
  <si>
    <t>sw3450_s51_511</t>
  </si>
  <si>
    <t>127677:25</t>
  </si>
  <si>
    <t>and my pet peeve with magazines is all the little cards inside. and the cardboard pages.</t>
  </si>
  <si>
    <t>is all the little cards inside. and the cardboard pages</t>
  </si>
  <si>
    <t>sw3458_s18_506</t>
  </si>
  <si>
    <t>127687:5</t>
  </si>
  <si>
    <t>all they have --n400aca,</t>
  </si>
  <si>
    <t>sw3458_s25_501</t>
  </si>
  <si>
    <t>127688:24</t>
  </si>
  <si>
    <t>you have too many recipes first of all.</t>
  </si>
  <si>
    <t>sw3458_s26_507</t>
  </si>
  <si>
    <t>127793:15</t>
  </si>
  <si>
    <t>and it goes into all the movies, --n402e8e previewing the movies that --n402ea5 are going --n402eb4 to be released --n402ec7 or behind the scenes.</t>
  </si>
  <si>
    <t>into all the movies</t>
  </si>
  <si>
    <t>sw3458_s97_504</t>
  </si>
  <si>
    <t>128134:15</t>
  </si>
  <si>
    <t>i can't take all these shows on because next semester i'm not going --n403896 to be able --n4038a9 to watch hardly any television.</t>
  </si>
  <si>
    <t>take all these shows on because next semester i'm not going --n403896 to be able --n4038a9 to watch hardly any television</t>
  </si>
  <si>
    <t>sw3467_s136_504</t>
  </si>
  <si>
    <t>128377:49</t>
  </si>
  <si>
    <t>it takes me about fifteen minutes to do this now because i do it all the time,</t>
  </si>
  <si>
    <t>sw3473_s33_517</t>
  </si>
  <si>
    <t>128404:11</t>
  </si>
  <si>
    <t>you do all of this in fifteen minutes.</t>
  </si>
  <si>
    <t>do all of this in fifteen minutes</t>
  </si>
  <si>
    <t>sw3473_s47_503</t>
  </si>
  <si>
    <t>128618:7</t>
  </si>
  <si>
    <t>and all we do --n4006b1 is metric stuff.</t>
  </si>
  <si>
    <t>sw3476_s16_501</t>
  </si>
  <si>
    <t>128650:107</t>
  </si>
  <si>
    <t>i think people need --n4013de to understand more like what a meter is --n401405, instead of how many feet --n401424 in a meter or something. just get used to --n401453 using all the terms.</t>
  </si>
  <si>
    <t>using all the terms</t>
  </si>
  <si>
    <t>sw3476_s38_537</t>
  </si>
  <si>
    <t>terms</t>
  </si>
  <si>
    <t>128676:43</t>
  </si>
  <si>
    <t>and you, you make more mistakes --n40256c --n402573 doing all the conversions than you would --n40259a doing the problems.</t>
  </si>
  <si>
    <t>doing all the conversions</t>
  </si>
  <si>
    <t>sw3476_s56_514</t>
  </si>
  <si>
    <t>conversions</t>
  </si>
  <si>
    <t>128724:16</t>
  </si>
  <si>
    <t>in the engineering they all do pretty much.</t>
  </si>
  <si>
    <t>sw3476_s89_503</t>
  </si>
  <si>
    <t>128780:33</t>
  </si>
  <si>
    <t>i guess one clear-cut piece of advice is by all means visit the college campus.</t>
  </si>
  <si>
    <t>sw3487_s20_511</t>
  </si>
  <si>
    <t>128794:61</t>
  </si>
  <si>
    <t>you know, you have --n401b60 to be a flexible person --n401b7b to be able --n401b8e to go all the way across country to something totally different than what you're used to --n401bd9.</t>
  </si>
  <si>
    <t>go all the way across country to something totally different than what you're used to --n401bd9</t>
  </si>
  <si>
    <t>sw3487_s31_522</t>
  </si>
  <si>
    <t>128813:80</t>
  </si>
  <si>
    <t>if they're used to the northern weather then the southern weather they might kind of feel like they need --n40229a to go out and play all the time, not be in --n4022d1 studying. if you're in florida or california.</t>
  </si>
  <si>
    <t>sw3487_s44_525</t>
  </si>
  <si>
    <t>129105:9</t>
  </si>
  <si>
    <t>made all the decisions</t>
  </si>
  <si>
    <t>made</t>
  </si>
  <si>
    <t>sw3491_s128_503</t>
  </si>
  <si>
    <t>decisions</t>
  </si>
  <si>
    <t>129204:12</t>
  </si>
  <si>
    <t>research triangle and all of that.</t>
  </si>
  <si>
    <t>sw3495_s22_500</t>
  </si>
  <si>
    <t>129210:11</t>
  </si>
  <si>
    <t>but, in all your cities now, it seems like th-, there is a, a crowd that --n400ebf's really effected --n400ed2 by this bill.</t>
  </si>
  <si>
    <t>in all your cities</t>
  </si>
  <si>
    <t>sw3495_s26_502</t>
  </si>
  <si>
    <t>129278:10</t>
  </si>
  <si>
    <t>and we all know one another</t>
  </si>
  <si>
    <t>sw3495_s73_501</t>
  </si>
  <si>
    <t>129279:47</t>
  </si>
  <si>
    <t>and, and, on our one little section of the street we all know one another and know that we're not moving and different things like that.</t>
  </si>
  <si>
    <t>sw3495_s74_510</t>
  </si>
  <si>
    <t>129341:28</t>
  </si>
  <si>
    <t>you have, breaking records for coldness and all that kind of stuff.</t>
  </si>
  <si>
    <t>breaking records for coldness and all that kind of stuff</t>
  </si>
  <si>
    <t>sw3497_s6_503</t>
  </si>
  <si>
    <t>129349:22</t>
  </si>
  <si>
    <t>so, nice for skiing and all that kind of stuff.</t>
  </si>
  <si>
    <t>skiing and all that kind of stuff</t>
  </si>
  <si>
    <t>sw3497_s11_504</t>
  </si>
  <si>
    <t>129495:23</t>
  </si>
  <si>
    <t>but they talk about wind chill here all the time.</t>
  </si>
  <si>
    <t>talk about wind chill here all the time</t>
  </si>
  <si>
    <t>sw3497_s106_506</t>
  </si>
  <si>
    <t>129585:5</t>
  </si>
  <si>
    <t>all the science classes and that, i'm just not really enjoying --n403920 too much</t>
  </si>
  <si>
    <t>NP-TPC-N403920</t>
  </si>
  <si>
    <t>sw3497_s157_501</t>
  </si>
  <si>
    <t>129622:21</t>
  </si>
  <si>
    <t>there are so many girls in all my classes,</t>
  </si>
  <si>
    <t>in all my classes</t>
  </si>
  <si>
    <t>sw3497_s181_506</t>
  </si>
  <si>
    <t>130048:10</t>
  </si>
  <si>
    <t>wasting all your time and effort and, putting it in there.</t>
  </si>
  <si>
    <t>wasting</t>
  </si>
  <si>
    <t>wasting all your time and effort</t>
  </si>
  <si>
    <t>sw3508_s64_504</t>
  </si>
  <si>
    <t>130070:44</t>
  </si>
  <si>
    <t>so if you recycle things, of course, then you don't have all that weight in there.</t>
  </si>
  <si>
    <t>have all that weight in there</t>
  </si>
  <si>
    <t>sw3508_s75_512</t>
  </si>
  <si>
    <t>130073:56</t>
  </si>
  <si>
    <t>i do find that i don't have as much to throw --n4022d3 away because all the bulky things are, are being tossed --n402306 in with the recycling.</t>
  </si>
  <si>
    <t>because all the bulky things are, are being tossed --n402306 in with the recycling</t>
  </si>
  <si>
    <t>NP-SBJ-N402306</t>
  </si>
  <si>
    <t>sw3508_s77_521</t>
  </si>
  <si>
    <t>130125:31</t>
  </si>
  <si>
    <t>uh, if they've got these bins for all the other little items,</t>
  </si>
  <si>
    <t>for all the other little items</t>
  </si>
  <si>
    <t>sw3508_s107_510</t>
  </si>
  <si>
    <t>items</t>
  </si>
  <si>
    <t>130132:89</t>
  </si>
  <si>
    <t>uh, when i was home those few days around thanksgiving --n40333d and the, uh, the truck came by --n403368, well, we all ran out --n40338b to watch it because, you know, we'd never really seen it pick up our stuff</t>
  </si>
  <si>
    <t>NP-SBJ-N40338B</t>
  </si>
  <si>
    <t>sw3508_s111_526</t>
  </si>
  <si>
    <t>130168:16</t>
  </si>
  <si>
    <t>they've already got all this money out on --n403f71 hiring, uh, getting the trucks and hiring people --n403fa4 to work them.</t>
  </si>
  <si>
    <t>got all this money out on --n403f71 hiring, uh, getting the trucks and hiring people --n403fa4 to work them</t>
  </si>
  <si>
    <t>sw3508_s130_505</t>
  </si>
  <si>
    <t>130282:90</t>
  </si>
  <si>
    <t>except that, i mean, the, the average cost to si-, to society of having somebody in jail for all their life is, is extremely high. i mean, something, i, i was amazed at --n401f25. uh, uh, per year,</t>
  </si>
  <si>
    <t>for all their life</t>
  </si>
  <si>
    <t>sw3509_s41_530</t>
  </si>
  <si>
    <t>130637:22</t>
  </si>
  <si>
    <t>and i think that's all they have --n400303.</t>
  </si>
  <si>
    <t>'s all they have --n400303</t>
  </si>
  <si>
    <t>sw3515_s8_507</t>
  </si>
  <si>
    <t>130798:13</t>
  </si>
  <si>
    <t>and, uh, all that, because there was,</t>
  </si>
  <si>
    <t>sw3515_s102_502</t>
  </si>
  <si>
    <t>130799:66</t>
  </si>
  <si>
    <t>apparently a lot of people, you know, every time they change the oil --n403711, they just dump all the res-, their old oil down there.</t>
  </si>
  <si>
    <t>dump all the res-, their old oil down there</t>
  </si>
  <si>
    <t>sw3515_s103_522</t>
  </si>
  <si>
    <t>130879:37</t>
  </si>
  <si>
    <t>i, i have lived in texas essentially all my life.</t>
  </si>
  <si>
    <t>essentially</t>
  </si>
  <si>
    <t>lived in texas essentially all my life</t>
  </si>
  <si>
    <t>sw3517_s32_512</t>
  </si>
  <si>
    <t>130933:7</t>
  </si>
  <si>
    <t>and all the values over here have dropped off because of the economy.</t>
  </si>
  <si>
    <t>sw3517_s64_501</t>
  </si>
  <si>
    <t>values</t>
  </si>
  <si>
    <t>130993:46</t>
  </si>
  <si>
    <t>this is a whole block of homes that, uh, a builder built all of --n402a32 them</t>
  </si>
  <si>
    <t>built all of --n402a32 them</t>
  </si>
  <si>
    <t>sw3517_s101_514</t>
  </si>
  <si>
    <t>131026:10</t>
  </si>
  <si>
    <t>it takes all my time.</t>
  </si>
  <si>
    <t>takes all my time</t>
  </si>
  <si>
    <t>sw3517_s122_503</t>
  </si>
  <si>
    <t>131152:21</t>
  </si>
  <si>
    <t>you have --n11be2 to save all of your, uh, vacation time.</t>
  </si>
  <si>
    <t>save</t>
  </si>
  <si>
    <t>save all of your, uh, vacation time</t>
  </si>
  <si>
    <t>sw3523_s55_507</t>
  </si>
  <si>
    <t>131156:20</t>
  </si>
  <si>
    <t>you have --n11cc2 to save all your vacation time</t>
  </si>
  <si>
    <t>save all your vacation time</t>
  </si>
  <si>
    <t>sw3523_s57_507</t>
  </si>
  <si>
    <t>131275:14</t>
  </si>
  <si>
    <t>by the phone and all that.</t>
  </si>
  <si>
    <t>sw3523_s127_503</t>
  </si>
  <si>
    <t>131408:60</t>
  </si>
  <si>
    <t>because who --n401648 says that they just must got --n401667 to come over --n40167a to see us all the time for the holidays.</t>
  </si>
  <si>
    <t>see us all the time for the holidays</t>
  </si>
  <si>
    <t>sw3524_s59_523</t>
  </si>
  <si>
    <t>131424:15</t>
  </si>
  <si>
    <t>well, do they all live in the area.</t>
  </si>
  <si>
    <t>sw3524_s68_502</t>
  </si>
  <si>
    <t>131691:28</t>
  </si>
  <si>
    <t>but, but, uh, all they did --n4010ca every day in their life was to play golf every,</t>
  </si>
  <si>
    <t>sw3525_s27_506</t>
  </si>
  <si>
    <t>131917:11</t>
  </si>
  <si>
    <t>that's all i got --n4008a8 to say --n4008bf for it.</t>
  </si>
  <si>
    <t>'s all i got --n4008a8 to say --n4008bf for it</t>
  </si>
  <si>
    <t>sw3526_s26_503</t>
  </si>
  <si>
    <t>131946:108</t>
  </si>
  <si>
    <t>put a little bitty portable computer --n4010c2 in there and a plasma display. and make it look like things like, uh, you know, attack simulators and mumblex, and all sorts of little things you'd want --n401155 to put your finger on the screen for --n40117c.</t>
  </si>
  <si>
    <t>attack simulators and mumblex, and all sorts of little things you'd want --n401155 to put your finger on the screen for --n40117c</t>
  </si>
  <si>
    <t>sw3526_s43_524</t>
  </si>
  <si>
    <t>132040:19</t>
  </si>
  <si>
    <t>there is a mobil and all that kind of s-, uh, on that one corner,</t>
  </si>
  <si>
    <t>a mobil and all that kind of s-</t>
  </si>
  <si>
    <t>sw3526_s93_503</t>
  </si>
  <si>
    <t>132560:59</t>
  </si>
  <si>
    <t>because people that, --n401caa uh, don't make very much money wind up --n401cd9 spending it all.</t>
  </si>
  <si>
    <t>sw3541_s32_518</t>
  </si>
  <si>
    <t>132616:21</t>
  </si>
  <si>
    <t>but if you look on all interest things, not just credit cards, but on your cars and, you know, a-, any kind of interest that you're paying --n4038f2, from a personal point of view, that might make certain sense in stimulating consumer purchasers.</t>
  </si>
  <si>
    <t>on all interest things, not just credit cards, but on your cars and, you know, a-, any kind of interest that you're paying --n4038f2</t>
  </si>
  <si>
    <t>sw3541_s71_507</t>
  </si>
  <si>
    <t>132732:10</t>
  </si>
  <si>
    <t>eat it all,</t>
  </si>
  <si>
    <t>sw3549_s64_501</t>
  </si>
  <si>
    <t>132871:59</t>
  </si>
  <si>
    <t>oh, well, if you, if you had all your, all the money in the world or something.</t>
  </si>
  <si>
    <t>had all your, all the money in the world or something</t>
  </si>
  <si>
    <t>sw3550_s10_518</t>
  </si>
  <si>
    <t>132873:15</t>
  </si>
  <si>
    <t>if i had all the money i wanted --n4004e9, then that's whole different matter.</t>
  </si>
  <si>
    <t>had all the money i wanted --n4004e9</t>
  </si>
  <si>
    <t>sw3550_s11_505</t>
  </si>
  <si>
    <t>133117:21</t>
  </si>
  <si>
    <t>so he's been impressed with all the honda cars.</t>
  </si>
  <si>
    <t>with all the honda cars</t>
  </si>
  <si>
    <t>sw3550_s152_506</t>
  </si>
  <si>
    <t>133229:21</t>
  </si>
  <si>
    <t>i'd say, first of all, they need --n400707 to go back to --n40071e spending more time on the basic reading, writing, arithmetic in grade school,</t>
  </si>
  <si>
    <t>sw3551_s18_506</t>
  </si>
  <si>
    <t>133336:59</t>
  </si>
  <si>
    <t>so i guess if there was a national curriculum we'd at least have a certain amount that all kids would learn --n402d8c.</t>
  </si>
  <si>
    <t>that all kids would learn --n402d8c</t>
  </si>
  <si>
    <t>sw3551_s87_519</t>
  </si>
  <si>
    <t>133446:20</t>
  </si>
  <si>
    <t>well, well, first of all you look to the fed --n402697 to fight the recession as indeed it has, with interest rates.</t>
  </si>
  <si>
    <t>sw3561_s39_505</t>
  </si>
  <si>
    <t>133471:70</t>
  </si>
  <si>
    <t>um, at various places to look --n402f89 for, for cutting the budget, first of all i consider more defense cuts than are already planned --n402fe4 depending on the world situation.</t>
  </si>
  <si>
    <t>sw3561_s54_524</t>
  </si>
  <si>
    <t>133477:16</t>
  </si>
  <si>
    <t>the reagan administration took all such entitlements to the poor but left them for the middle class, uh,</t>
  </si>
  <si>
    <t>took all such entitlements to the poor</t>
  </si>
  <si>
    <t>such</t>
  </si>
  <si>
    <t>sw3561_s58_504</t>
  </si>
  <si>
    <t>entitlements</t>
  </si>
  <si>
    <t>133519:26</t>
  </si>
  <si>
    <t>and eventually we ended up --n400422 replacing all the pipes from the sink clear back to the main drain. which --n400465 meant you needed --n40047c to take the wall out and start all over.</t>
  </si>
  <si>
    <t>replacing</t>
  </si>
  <si>
    <t>replacing all the pipes from the sink clear back to the main drain</t>
  </si>
  <si>
    <t>sw3565_s5_509</t>
  </si>
  <si>
    <t>pipes</t>
  </si>
  <si>
    <t>133564:33</t>
  </si>
  <si>
    <t>so it was like i had --n4010cc to go all the way back to the main drain and start all over.</t>
  </si>
  <si>
    <t>go all the way back to the main drain</t>
  </si>
  <si>
    <t>sw3565_s30_512</t>
  </si>
  <si>
    <t>133572:12</t>
  </si>
  <si>
    <t>that was an all day job, just to get it plumbed --n40127a.</t>
  </si>
  <si>
    <t>an all day job</t>
  </si>
  <si>
    <t>sw3565_s34_503</t>
  </si>
  <si>
    <t>job</t>
  </si>
  <si>
    <t>133597:10</t>
  </si>
  <si>
    <t>but it all came together,</t>
  </si>
  <si>
    <t>sw3565_s47_501</t>
  </si>
  <si>
    <t>133701:10</t>
  </si>
  <si>
    <t>first of all it takes quite a few rolls, even a small room, if you're trying --n4034ce to match a design.</t>
  </si>
  <si>
    <t>sw3565_s110_503</t>
  </si>
  <si>
    <t>133749:85</t>
  </si>
  <si>
    <t>and i'll start with a plumb line. and start in the middle of the wall, and, and go from there, and go all the way around the room.</t>
  </si>
  <si>
    <t>go all the way around the room</t>
  </si>
  <si>
    <t>sw3565_s137_522</t>
  </si>
  <si>
    <t>133997:43</t>
  </si>
  <si>
    <t>and i always wind up --n402c35 getting under the hood and finding out all the things that, you know, --n402c78 need to be taken care of --n402c9b, and so forth.</t>
  </si>
  <si>
    <t>finding out all the things that, you know, --n402c78 need to be taken care of --n402c9b</t>
  </si>
  <si>
    <t>sw3573_s78_513</t>
  </si>
  <si>
    <t>134003:19</t>
  </si>
  <si>
    <t>and you, all you got --n403183 to do --n403192 is the main major thing of changing that oil and that filter.</t>
  </si>
  <si>
    <t>sw3573_s83_505</t>
  </si>
  <si>
    <t>134122:106</t>
  </si>
  <si>
    <t>uh, due to that emi-, the, the emissions, uh, uh, control on the vehicles, seems that all of our, all of our, uh, smog was caused --n40141a by vehicles rather than industry.</t>
  </si>
  <si>
    <t>all of our, all of our, uh, smog was caused --n40141a by vehicles rather than industry</t>
  </si>
  <si>
    <t>NP-SBJ-N40141A</t>
  </si>
  <si>
    <t>sw3574_s32_531</t>
  </si>
  <si>
    <t>smog</t>
  </si>
  <si>
    <t>134146:6</t>
  </si>
  <si>
    <t>and all wisconsin has probably the most extensive number of, uh, bike trails for recreational use of any of the states.</t>
  </si>
  <si>
    <t>wisconsin</t>
  </si>
  <si>
    <t>sw3574_s45_501</t>
  </si>
  <si>
    <t>134228:25</t>
  </si>
  <si>
    <t>but, i, um, tend to all the, planting the annuals and, and the spraying and, um, --n400217 taking care of them and maybe putting flowers in, you know, throughout that season, and later on maybe planting some mums and that kind of stuff and, um, any kind of decorating for the holidays, you know,</t>
  </si>
  <si>
    <t>to all the, planting the annuals and, and the spraying and, um, --n400217 taking care of them and maybe putting flowers in, you know, throughout that season, and later on maybe planting some mums and that kind of stuff and, um, any kind of decorating for the holidays</t>
  </si>
  <si>
    <t>sw3576_s3_505</t>
  </si>
  <si>
    <t>planting</t>
  </si>
  <si>
    <t>134233:15</t>
  </si>
  <si>
    <t>but basically he does all the heavy stuff,</t>
  </si>
  <si>
    <t>does all the heavy stuff</t>
  </si>
  <si>
    <t>sw3576_s6_504</t>
  </si>
  <si>
    <t>134234:12</t>
  </si>
  <si>
    <t>and i do all the fun stuff.</t>
  </si>
  <si>
    <t>do all the fun stuff</t>
  </si>
  <si>
    <t>sw3576_s7_503</t>
  </si>
  <si>
    <t>134238:23</t>
  </si>
  <si>
    <t>and she's, uh, sedentary all day long</t>
  </si>
  <si>
    <t>sedentary</t>
  </si>
  <si>
    <t>'s, uh, sedentary all day long</t>
  </si>
  <si>
    <t>sw3576_s10_506</t>
  </si>
  <si>
    <t>134267:33</t>
  </si>
  <si>
    <t>that's just too much to water --n400f3f all at once,</t>
  </si>
  <si>
    <t>water --n400f3f all at once</t>
  </si>
  <si>
    <t>134385:48</t>
  </si>
  <si>
    <t>on the other side of the house, though, that's where we have all the, the delicate flowers and the mums --n403418,</t>
  </si>
  <si>
    <t>have all the, the delicate flowers and the mums --n403418</t>
  </si>
  <si>
    <t>sw3576_s97_514</t>
  </si>
  <si>
    <t>flowers</t>
  </si>
  <si>
    <t>134395:47</t>
  </si>
  <si>
    <t>and we get hummingbirds --n4036e1 come in the spring, you know, all summer long.</t>
  </si>
  <si>
    <t>get hummingbirds --n4036e1 come in the spring, you know, all summer long</t>
  </si>
  <si>
    <t>sw3576_s103_517</t>
  </si>
  <si>
    <t>134488:20</t>
  </si>
  <si>
    <t>i get on a computer network all the time,</t>
  </si>
  <si>
    <t>network</t>
  </si>
  <si>
    <t>get on a computer network all the time</t>
  </si>
  <si>
    <t>sw3580_s19_505</t>
  </si>
  <si>
    <t>134489:42</t>
  </si>
  <si>
    <t>and people are talking about, about the current space program all the time.</t>
  </si>
  <si>
    <t>program</t>
  </si>
  <si>
    <t>talking about, about the current space program all the time</t>
  </si>
  <si>
    <t>sw3580_s20_511</t>
  </si>
  <si>
    <t>134560:46</t>
  </si>
  <si>
    <t>and it's not too far fetched what, what they all had --n4020fc in those cartoons,</t>
  </si>
  <si>
    <t>sw3580_s62_513</t>
  </si>
  <si>
    <t>134595:32</t>
  </si>
  <si>
    <t>but when they start --n402c1c showing the drawings and all that --n402c3b, i'm sure, you know, when they,</t>
  </si>
  <si>
    <t>the drawings and all that</t>
  </si>
  <si>
    <t>sw3580_s84_509</t>
  </si>
  <si>
    <t>134612:74</t>
  </si>
  <si>
    <t>so did they scratch those, uh, that star wars deal, you know, they one we was all worried about russia and all that --n4030f0.</t>
  </si>
  <si>
    <t>was all worried about russia</t>
  </si>
  <si>
    <t>worried</t>
  </si>
  <si>
    <t>russia</t>
  </si>
  <si>
    <t>134612:88</t>
  </si>
  <si>
    <t>was all worried about russia and all that --n4030f0</t>
  </si>
  <si>
    <t>sw3580_s93_528</t>
  </si>
  <si>
    <t>134622:31</t>
  </si>
  <si>
    <t>but the economy the way it is --n4033e6 all over, they probably cut back on on that, because it's not,</t>
  </si>
  <si>
    <t>is --n4033e6 all over</t>
  </si>
  <si>
    <t>134667:14</t>
  </si>
  <si>
    <t>they splitting it all up now,</t>
  </si>
  <si>
    <t>134752:45</t>
  </si>
  <si>
    <t>and as i look out the window of my trailer, i can envision all the insulation that --n400f6d's going up today.</t>
  </si>
  <si>
    <t>envision</t>
  </si>
  <si>
    <t>envision all the insulation that --n400f6d's going up today</t>
  </si>
  <si>
    <t>sw3584_s33_513</t>
  </si>
  <si>
    <t>insulation</t>
  </si>
  <si>
    <t>134906:19</t>
  </si>
  <si>
    <t>on the south side is all glass.</t>
  </si>
  <si>
    <t>is all glass</t>
  </si>
  <si>
    <t>glass</t>
  </si>
  <si>
    <t>134913:14</t>
  </si>
  <si>
    <t>so it's almost all glass.</t>
  </si>
  <si>
    <t>almost all glass</t>
  </si>
  <si>
    <t>134954:65</t>
  </si>
  <si>
    <t>and then when i put the verandas whi-, which --n403f23 will be twelve feet out all the way around on the north, south and east sides --n403f6e that will define the shop.</t>
  </si>
  <si>
    <t>be twelve feet out all the way around on the north, south and east sides</t>
  </si>
  <si>
    <t>sw3584_s145_524</t>
  </si>
  <si>
    <t>135051:20</t>
  </si>
  <si>
    <t>if you get pleats and all kinds of,</t>
  </si>
  <si>
    <t>pleats and all kinds of</t>
  </si>
  <si>
    <t>sw3586_s45_504</t>
  </si>
  <si>
    <t>135122:15</t>
  </si>
  <si>
    <t>and then it keeps all the chemicals in balance.</t>
  </si>
  <si>
    <t>keeps</t>
  </si>
  <si>
    <t>keeps all the chemicals in balance</t>
  </si>
  <si>
    <t>sw3586_s89_504</t>
  </si>
  <si>
    <t>chemicals</t>
  </si>
  <si>
    <t>135130:15</t>
  </si>
  <si>
    <t>and it would kill all the bacteria,</t>
  </si>
  <si>
    <t>kill</t>
  </si>
  <si>
    <t>kill all the bacteria</t>
  </si>
  <si>
    <t>sw3586_s93_504</t>
  </si>
  <si>
    <t>bacteria</t>
  </si>
  <si>
    <t>135131:18</t>
  </si>
  <si>
    <t>and that would screw up all the chemical cycles again</t>
  </si>
  <si>
    <t>screw up all the chemical cycles again</t>
  </si>
  <si>
    <t>sw3586_s94_505</t>
  </si>
  <si>
    <t>cycles</t>
  </si>
  <si>
    <t>135187:13</t>
  </si>
  <si>
    <t>do you have all kinds of different fish</t>
  </si>
  <si>
    <t>have all kinds of different fish</t>
  </si>
  <si>
    <t>sw3586_s125_503</t>
  </si>
  <si>
    <t>135407:100</t>
  </si>
  <si>
    <t>i read a, uh, a novel that --n4012a5 used the names of like princess di and prince phillip coming over here to be entertained --n4012f0 and all,</t>
  </si>
  <si>
    <t>entertained --n4012f0 and all</t>
  </si>
  <si>
    <t>sw3595_s43_534</t>
  </si>
  <si>
    <t>135612:29</t>
  </si>
  <si>
    <t>and then when it came out --n404ba3, all i heard --n404bbe was just, oh, how bad it was --n404be9, that i didn't even want --n404c0c to get it.</t>
  </si>
  <si>
    <t>sw3595_s170_509</t>
  </si>
  <si>
    <t>135657:52</t>
  </si>
  <si>
    <t>so you, you, you probably go everywhere and have all sorts of weather.</t>
  </si>
  <si>
    <t>have all sorts of weather</t>
  </si>
  <si>
    <t>sw3596_s20_517</t>
  </si>
  <si>
    <t>135666:189</t>
  </si>
  <si>
    <t>well, actually i'm, i'm, i've heard on the news that we, uh, will be setting a record --n400a69 here in the state of texas for the, uh, large amounts of rain and moisture we've had --n400ac4 this year, that it's going --n400ae7 to break all kind of records that --n400b0a were set, set, set --n400b31 back since nineteen thirty-two.</t>
  </si>
  <si>
    <t>break</t>
  </si>
  <si>
    <t>break all kind of records that --n400b0a were set, set, set --n400b31 back since nineteen thirty-two</t>
  </si>
  <si>
    <t>sw3596_s25_561</t>
  </si>
  <si>
    <t>135712:42</t>
  </si>
  <si>
    <t>so i imagine you, uh, oh, with all this kind of weather it, uh, makes it kind of dangerous for you.</t>
  </si>
  <si>
    <t>with all this kind of weather</t>
  </si>
  <si>
    <t>sw3596_s53_513</t>
  </si>
  <si>
    <t>135793:57</t>
  </si>
  <si>
    <t>in, uh in snowbird and solitude and and brighton and yes, all those areas.</t>
  </si>
  <si>
    <t>snowbird and solitude and and brighton and yes, all those areas</t>
  </si>
  <si>
    <t>sw3596_s100_507</t>
  </si>
  <si>
    <t>136015:44</t>
  </si>
  <si>
    <t>i, well, i don't, because i work all day.</t>
  </si>
  <si>
    <t>sw3606_s43_513</t>
  </si>
  <si>
    <t>136175:14</t>
  </si>
  <si>
    <t>we've broken all sorts of records.</t>
  </si>
  <si>
    <t>broken</t>
  </si>
  <si>
    <t>broken all sorts of records</t>
  </si>
  <si>
    <t>sw3606_s138_504</t>
  </si>
  <si>
    <t>136187:21</t>
  </si>
  <si>
    <t>you see it on the news all the time,</t>
  </si>
  <si>
    <t>see it on the news all the time</t>
  </si>
  <si>
    <t>sw3606_s146_506</t>
  </si>
  <si>
    <t>136369:99</t>
  </si>
  <si>
    <t>well, uh, you wear, uh, shoes with good traction, and, and, and try --n401efa to remember where you are --n401f15 at all times.</t>
  </si>
  <si>
    <t>sw3607_s59_531</t>
  </si>
  <si>
    <t>136375:31</t>
  </si>
  <si>
    <t>and remember --n4020fd to yell geronimo, if all else fails.</t>
  </si>
  <si>
    <t>if all else fails</t>
  </si>
  <si>
    <t>else</t>
  </si>
  <si>
    <t>sw3607_s63_510</t>
  </si>
  <si>
    <t>136418:121</t>
  </si>
  <si>
    <t>and, uh, but anytime there's a change in the weather, like the temperature, drastic changes in temperature or in, uh, moisture --n402e93, uh, you get little spider web cracks all around, uh, windows and doors.</t>
  </si>
  <si>
    <t>little spider web cracks all around, uh, windows and doors</t>
  </si>
  <si>
    <t>136664:16</t>
  </si>
  <si>
    <t>so he still likes all that kind of building stuff</t>
  </si>
  <si>
    <t>likes</t>
  </si>
  <si>
    <t>likes all that kind of building stuff</t>
  </si>
  <si>
    <t>sw3615_s112_504</t>
  </si>
  <si>
    <t>136725:41</t>
  </si>
  <si>
    <t>but be very hard for me to sit down and watch a program all the way through without --n4043c1 doing something.</t>
  </si>
  <si>
    <t>watch a program all the way through without --n4043c1 doing something</t>
  </si>
  <si>
    <t>sw3615_s150_512</t>
  </si>
  <si>
    <t>136903:16</t>
  </si>
  <si>
    <t>oh, i like all the nature things there are --n40244f to look at --n40246a, you know.</t>
  </si>
  <si>
    <t>like all the nature things there are --n40244f to look at --n40246a, you know</t>
  </si>
  <si>
    <t>sw3628_s92_504</t>
  </si>
  <si>
    <t>136995:53</t>
  </si>
  <si>
    <t>the only thing i've had --n400405 lately is, uh, my kids got all these barbie kind of toys for, uh, christmas</t>
  </si>
  <si>
    <t>got all these barbie kind of toys for, uh, christmas</t>
  </si>
  <si>
    <t>sw3633_s8_517</t>
  </si>
  <si>
    <t>137042:24</t>
  </si>
  <si>
    <t>camping on the beach, and all of these come with, oh, like tiny, tiny little plates and little sunglasses.</t>
  </si>
  <si>
    <t>camping on the beach, and all of these</t>
  </si>
  <si>
    <t>sw3633_s41_501</t>
  </si>
  <si>
    <t>137349:55</t>
  </si>
  <si>
    <t>and you just need --n4023e5 to take the little one. show them all the, all the pretties before they go away.</t>
  </si>
  <si>
    <t>show them all the, all the pretties</t>
  </si>
  <si>
    <t>sw3636_s92_516</t>
  </si>
  <si>
    <t>pretties</t>
  </si>
  <si>
    <t>137445:44</t>
  </si>
  <si>
    <t>and then we went up the, the big sur highway all the way up to san francisco. and, uh, and then cut across through the wine country. and then went down to, to, uh, sequoia national park.</t>
  </si>
  <si>
    <t>highway</t>
  </si>
  <si>
    <t>went up the, the big sur highway all the way up to san francisco</t>
  </si>
  <si>
    <t>sw3636_s146_513</t>
  </si>
  <si>
    <t>137454:60</t>
  </si>
  <si>
    <t>big sur highway, that's, uh, where you're pretty much in view of the ocean almost all the time --n403dab aren't you.</t>
  </si>
  <si>
    <t>almost all the time</t>
  </si>
  <si>
    <t>sw3636_s150_517</t>
  </si>
  <si>
    <t>137469:28</t>
  </si>
  <si>
    <t>i, uh, have been at my computer all day</t>
  </si>
  <si>
    <t>been at my computer all day</t>
  </si>
  <si>
    <t>sw3638_s8_507</t>
  </si>
  <si>
    <t>137562:55</t>
  </si>
  <si>
    <t>so, you know, so everybody has the feeling like we can go all the way to the super bowl,</t>
  </si>
  <si>
    <t>go all the way to the super bowl</t>
  </si>
  <si>
    <t>sw3638_s67_518</t>
  </si>
  <si>
    <t>137819:26</t>
  </si>
  <si>
    <t>these big old flame worn suburbans and the snow all over the place.</t>
  </si>
  <si>
    <t>the snow all over the place</t>
  </si>
  <si>
    <t>place</t>
  </si>
  <si>
    <t>137858:50</t>
  </si>
  <si>
    <t>and, uh, the dealership i dealt with --n40318e, they order them all with the, uh, moon roof and, uh you know, nice floor mats and everything in there.</t>
  </si>
  <si>
    <t>sw3639_s111_514</t>
  </si>
  <si>
    <t>137948:18</t>
  </si>
  <si>
    <t>so he's been there all the time.</t>
  </si>
  <si>
    <t>been there all the time</t>
  </si>
  <si>
    <t>sw3646_s16_505</t>
  </si>
  <si>
    <t>138270:24</t>
  </si>
  <si>
    <t>and, i used --n4035c1 to put all the stuff in my basement,</t>
  </si>
  <si>
    <t>put all the stuff in my basement</t>
  </si>
  <si>
    <t>sw3651_s87_507</t>
  </si>
  <si>
    <t>138334:8</t>
  </si>
  <si>
    <t>then all the things you hear --n4006e5 about them.</t>
  </si>
  <si>
    <t>sw3655_s16_502</t>
  </si>
  <si>
    <t>138372:78</t>
  </si>
  <si>
    <t>and, uh, i didn't notice it until this summer when i was working with her --n401270 that she would bend her wrist all the way, oh, not in a natural sh-, form.</t>
  </si>
  <si>
    <t>wrist</t>
  </si>
  <si>
    <t>bend her wrist all the way, oh, not in a natural sh-, form</t>
  </si>
  <si>
    <t>sw3655_s41_525</t>
  </si>
  <si>
    <t>138381:15</t>
  </si>
  <si>
    <t>wrapping her arm all the way around.</t>
  </si>
  <si>
    <t>arm</t>
  </si>
  <si>
    <t>wrapping her arm all the way around</t>
  </si>
  <si>
    <t>sw3655_s47_505</t>
  </si>
  <si>
    <t>138466:116</t>
  </si>
  <si>
    <t>i don't know how, uh, people, uh, that --n40311d have young kids working work full time and, and do it, really, without --n403170 being stressed out all the time --n40318f.</t>
  </si>
  <si>
    <t>being stressed out all the time</t>
  </si>
  <si>
    <t>sw3655_s97_536</t>
  </si>
  <si>
    <t>138542:135</t>
  </si>
  <si>
    <t>i think it's a trend that --n40091f's, that --n400932's, that --n400949's, uh, probably may go nationwide eventually because i think national health is something that we all need --n4009a8.</t>
  </si>
  <si>
    <t>sw3658_s18_551</t>
  </si>
  <si>
    <t>138642:26</t>
  </si>
  <si>
    <t>but, uh, i strongly believe that all children have a right to immunization, glasses, hearing aids, basic health benefits.</t>
  </si>
  <si>
    <t>that all children have a right to immunization, glasses, hearing aids, basic health benefits</t>
  </si>
  <si>
    <t>sw3658_s75_507</t>
  </si>
  <si>
    <t>138650:17</t>
  </si>
  <si>
    <t>uh, we had all our flu shots --n402ff7 taken care of --n40300a, our measles, mumps, rubella and all that other stuff.</t>
  </si>
  <si>
    <t>had all our flu shots --n402ff7 taken care of --n40300a, our measles, mumps, rubella and all that other stuff</t>
  </si>
  <si>
    <t>NP-SBJ-N40300A</t>
  </si>
  <si>
    <t>sw3658_s82_505</t>
  </si>
  <si>
    <t>shots</t>
  </si>
  <si>
    <t>138650:63</t>
  </si>
  <si>
    <t>our measles, mumps, rubella and all that other stuff</t>
  </si>
  <si>
    <t>NP-N402FF7</t>
  </si>
  <si>
    <t>sw3658_s82_512</t>
  </si>
  <si>
    <t>138668:13</t>
  </si>
  <si>
    <t>thirty-one percent of all texas children do not have insurance and are not on medicaid.</t>
  </si>
  <si>
    <t>of all texas children</t>
  </si>
  <si>
    <t>texas</t>
  </si>
  <si>
    <t>sw3658_s95_504</t>
  </si>
  <si>
    <t>138812:8</t>
  </si>
  <si>
    <t>you all, uh, have some,</t>
  </si>
  <si>
    <t>sw3660_s84_501</t>
  </si>
  <si>
    <t>138813:29</t>
  </si>
  <si>
    <t>he's telling me about good profit sharing and all that,</t>
  </si>
  <si>
    <t>good profit sharing and all that</t>
  </si>
  <si>
    <t>sw3660_s85_506</t>
  </si>
  <si>
    <t>138879:51</t>
  </si>
  <si>
    <t>so it --n4041bc's hard for me to remember where i was --n4041e7 when all that happened --n4041fe.</t>
  </si>
  <si>
    <t>when all that happened --n4041fe</t>
  </si>
  <si>
    <t>sw3660_s133_520</t>
  </si>
  <si>
    <t>138973:38</t>
  </si>
  <si>
    <t>it --n40122b's kind of nice to have it dry all the ground out before it rains again.</t>
  </si>
  <si>
    <t>dry</t>
  </si>
  <si>
    <t>dry all the ground out before it rains again</t>
  </si>
  <si>
    <t>sw3663_s44_514</t>
  </si>
  <si>
    <t>ground</t>
  </si>
  <si>
    <t>139190:36</t>
  </si>
  <si>
    <t>and we managed --n400962 to come out, uh, losers all the way around.</t>
  </si>
  <si>
    <t>losers</t>
  </si>
  <si>
    <t>come out, uh, losers all the way around</t>
  </si>
  <si>
    <t>sw3680_s11_511</t>
  </si>
  <si>
    <t>139395:83</t>
  </si>
  <si>
    <t>and it turns out great, because i mean, you've got like hot sauce and taco meat and barbecue and, you know, bacon and all that good stuff.</t>
  </si>
  <si>
    <t>hot sauce and taco meat and barbecue and, you know, bacon and all that good stuff</t>
  </si>
  <si>
    <t>sw3682_s55_515</t>
  </si>
  <si>
    <t>139686:18</t>
  </si>
  <si>
    <t>and, what about you all.</t>
  </si>
  <si>
    <t>sw3688_s24_503</t>
  </si>
  <si>
    <t>139927:48</t>
  </si>
  <si>
    <t>well, i, i was wondering what, if you all were --n403e41 to get a pet, like if you were --n403e6c to move into an apartment or a house somewhere,</t>
  </si>
  <si>
    <t>NP-SBJ-N403E41</t>
  </si>
  <si>
    <t>sw3688_s159_515</t>
  </si>
  <si>
    <t>140117:51</t>
  </si>
  <si>
    <t>oh, i just can't do those, and the lizards and the all those those things,</t>
  </si>
  <si>
    <t>those, and the lizards and the all those those things</t>
  </si>
  <si>
    <t>sw3691_s106_506</t>
  </si>
  <si>
    <t>140156:7</t>
  </si>
  <si>
    <t>and all of a sudden this bird and i have become wonderful friends.</t>
  </si>
  <si>
    <t>sw3691_s132_501</t>
  </si>
  <si>
    <t>140466:37</t>
  </si>
  <si>
    <t>but, it, it, uh, all the rooms are small, i mean,</t>
  </si>
  <si>
    <t>sw3699_s45_511</t>
  </si>
  <si>
    <t>140606:44</t>
  </si>
  <si>
    <t>and, you know, we would have like --n403fb3 to have had all brick,</t>
  </si>
  <si>
    <t>had all brick</t>
  </si>
  <si>
    <t>sw3699_s132_515</t>
  </si>
  <si>
    <t>140749:35</t>
  </si>
  <si>
    <t>so, and he chews on plants and all that,</t>
  </si>
  <si>
    <t>chews on plants and all that</t>
  </si>
  <si>
    <t>sw3707_s62_510</t>
  </si>
  <si>
    <t>140781:51</t>
  </si>
  <si>
    <t>but we can't bear --n402a4b to do anything because she's been our friend for all these years,</t>
  </si>
  <si>
    <t>for all these years</t>
  </si>
  <si>
    <t>sw3707_s80_516</t>
  </si>
  <si>
    <t>140785:21</t>
  </si>
  <si>
    <t>so we're putting up with all her accidents,</t>
  </si>
  <si>
    <t>with all her accidents</t>
  </si>
  <si>
    <t>sw3707_s82_506</t>
  </si>
  <si>
    <t>140895:8</t>
  </si>
  <si>
    <t>we all kind of play tennis as a family,</t>
  </si>
  <si>
    <t>sw3720_s15_501</t>
  </si>
  <si>
    <t>140981:49</t>
  </si>
  <si>
    <t>i admire, people that, that --n4021f7 can do it all,</t>
  </si>
  <si>
    <t>sw3720_s73_516</t>
  </si>
  <si>
    <t>141017:19</t>
  </si>
  <si>
    <t>you fit it in with all that, that.</t>
  </si>
  <si>
    <t>with all that, that</t>
  </si>
  <si>
    <t>sw3720_s93_506</t>
  </si>
  <si>
    <t>141164:69</t>
  </si>
  <si>
    <t>so, so, --n400cae to make one successful, i mean, i mean what do you all do --n400cf1.</t>
  </si>
  <si>
    <t>NP-SBJ-N400CAE</t>
  </si>
  <si>
    <t>sw3725_s35_522</t>
  </si>
  <si>
    <t>141168:10</t>
  </si>
  <si>
    <t>do you all just start --n400e1d planning real far ahead of time.</t>
  </si>
  <si>
    <t>NP-SBJ-N400E1D</t>
  </si>
  <si>
    <t>sw3725_s37_501</t>
  </si>
  <si>
    <t>141172:15</t>
  </si>
  <si>
    <t>uh, do you all start --n400eed planning real far ahead of time.</t>
  </si>
  <si>
    <t>start</t>
  </si>
  <si>
    <t>NP-SBJ-N400EED</t>
  </si>
  <si>
    <t>sw3725_s39_502</t>
  </si>
  <si>
    <t>141187:55</t>
  </si>
  <si>
    <t>and some put up the volleyball net and sit around and tell stories and catch up and play volleyball all day and get really fat.</t>
  </si>
  <si>
    <t>volleyball</t>
  </si>
  <si>
    <t>play volleyball all day</t>
  </si>
  <si>
    <t>sw3725_s49_514</t>
  </si>
  <si>
    <t>141268:42</t>
  </si>
  <si>
    <t>but, uh, you know, we have relatives scattered out all over louisiana, mississippi, uh, here in texas</t>
  </si>
  <si>
    <t>out all over louisiana, mississippi, uh, here in texas</t>
  </si>
  <si>
    <t>louisiana</t>
  </si>
  <si>
    <t>141291:24</t>
  </si>
  <si>
    <t>well, uh, how do you all communicate --n403682. like --n403691 to plan it and every thing.</t>
  </si>
  <si>
    <t>communicate</t>
  </si>
  <si>
    <t>NP-SBJ-N403691</t>
  </si>
  <si>
    <t>sw3725_s112_505</t>
  </si>
  <si>
    <t>141292:10</t>
  </si>
  <si>
    <t>do you all just call each other up on the phone and say this is the weekend we are going --n4037b6 to do it --n4037c9,</t>
  </si>
  <si>
    <t>sw3725_s113_501</t>
  </si>
  <si>
    <t>141293:12</t>
  </si>
  <si>
    <t>or do you all like mail out stuff.</t>
  </si>
  <si>
    <t>sw3725_s114_501</t>
  </si>
  <si>
    <t>141298:17</t>
  </si>
  <si>
    <t>and, uh, you all come.</t>
  </si>
  <si>
    <t>sw3725_s118_502</t>
  </si>
  <si>
    <t>141668:16</t>
  </si>
  <si>
    <t>i get it from all over.</t>
  </si>
  <si>
    <t>sw3728_s31_505</t>
  </si>
  <si>
    <t>142105:20</t>
  </si>
  <si>
    <t>we thought even with all the cold weather weather we have had --n40393a they have been blooming just fine.</t>
  </si>
  <si>
    <t>with all the cold weather weather we have had --n40393a</t>
  </si>
  <si>
    <t>sw3746_s117_507</t>
  </si>
  <si>
    <t>142177:53</t>
  </si>
  <si>
    <t>but uh, even my first, uh, eight or nine years of working, i camped almost all of the time because i was in construction.</t>
  </si>
  <si>
    <t>sw3750_s15_511</t>
  </si>
  <si>
    <t>142239:26</t>
  </si>
  <si>
    <t>but, uh, you know, now all my life is more like camping than not camping really.</t>
  </si>
  <si>
    <t>142286:128</t>
  </si>
  <si>
    <t>and, uh, you know i just had this place you know to shower up while i was you know out here, you know, --n4022d3 putting up fence and building a driveway and drilling a well and all that stuff you have --n402322 to do --n402331 before you can even put a house in you know.</t>
  </si>
  <si>
    <t>putting up fence and building a driveway and drilling a well and all that stuff you have --n402322 to do --n402331 before you can even put a house in you know</t>
  </si>
  <si>
    <t>sw3750_s76_543</t>
  </si>
  <si>
    <t>142370:42</t>
  </si>
  <si>
    <t>and she made a deal --n403a5c with my dad that she would take all the dogs with her when she went --n403a9f dog showing --n403aae.</t>
  </si>
  <si>
    <t>take all the dogs with her when she went --n403a9f dog showing --n403aae</t>
  </si>
  <si>
    <t>sw3750_s129_513</t>
  </si>
  <si>
    <t>dogs</t>
  </si>
  <si>
    <t>142538:14</t>
  </si>
  <si>
    <t>but we had all this trim to paint --n402472, and lots of it.</t>
  </si>
  <si>
    <t>had all this trim to paint --n402472, and lots of it</t>
  </si>
  <si>
    <t>sw3756_s84_503</t>
  </si>
  <si>
    <t>142573:39</t>
  </si>
  <si>
    <t>and literally i wouldn't have done it with the scaffolds because all the places that i had left --n402c8b for him were above huge humongous cactus</t>
  </si>
  <si>
    <t>because all the places that i had left --n402c8b for him were above huge humongous cactus</t>
  </si>
  <si>
    <t>sw3756_s105_511</t>
  </si>
  <si>
    <t>142640:14</t>
  </si>
  <si>
    <t>and she wrung all that stuff up and made a mistake on the price of the paint</t>
  </si>
  <si>
    <t>wrung</t>
  </si>
  <si>
    <t>wrung all that stuff up</t>
  </si>
  <si>
    <t>sw3756_s140_505</t>
  </si>
  <si>
    <t>142853:51</t>
  </si>
  <si>
    <t>well, i just oh, i have so many mixed emotions about all this.</t>
  </si>
  <si>
    <t>about all this</t>
  </si>
  <si>
    <t>sw3763_s104_516</t>
  </si>
  <si>
    <t>143239:69</t>
  </si>
  <si>
    <t>and, uh, you know, everybody says, you know, how many houses --n400ee0 are on the market and all that kind of thing</t>
  </si>
  <si>
    <t>how many houses --n400ee0 are on the market and all that kind of thing</t>
  </si>
  <si>
    <t>sw3773_s36_512</t>
  </si>
  <si>
    <t>143402:93</t>
  </si>
  <si>
    <t>but you know, it's until then, it --n403447's, uh, oh, a little stressful, you know, just looking all the time and that sort of thing.</t>
  </si>
  <si>
    <t>looking all the time</t>
  </si>
  <si>
    <t>sw3773_s113_531</t>
  </si>
  <si>
    <t>143418:112</t>
  </si>
  <si>
    <t>there's, uh, seems like there's more constraints more things that she thinks about --n403b3a. you know, openness, uh, the size of the kitchen and all this kind of stuff that i would probably gloss over --n403ba5 and, maybe even ignore --n403bc0, you know.</t>
  </si>
  <si>
    <t>openness, uh, the size of the kitchen and all this kind of stuff that i would probably gloss over --n403ba5 and, maybe even ignore --n403bc0</t>
  </si>
  <si>
    <t>sw3773_s123_515</t>
  </si>
  <si>
    <t>143556:39</t>
  </si>
  <si>
    <t>and, uh, i think certain techniques and technologies will influence all of that as well as research, uh, uh, of the sort that people like me do --n401cef looking at theories of behavior and how they can be used --n401d26 --n401d2d to improve performance, particularly, uh, accelerate the, the pace of learning --n401d70.</t>
  </si>
  <si>
    <t>influence</t>
  </si>
  <si>
    <t>influence all of that as well as research, uh, uh, of the sort that people like me do --n401cef looking at theories of behavior and how they can be used --n401d26 --n401d2d to improve performance, particularly, uh, accelerate the, the pace of learning --n401d70</t>
  </si>
  <si>
    <t>sw3776_s41_509</t>
  </si>
  <si>
    <t>143644:17</t>
  </si>
  <si>
    <t>and, uh, they all can build up.</t>
  </si>
  <si>
    <t>sw3781_s16_502</t>
  </si>
  <si>
    <t>143727:21</t>
  </si>
  <si>
    <t>i try --n401a8b to keep all my receipts and keep them in someplace where i know that the bill's going --n401ada to come --n401ae9,</t>
  </si>
  <si>
    <t>keep all my receipts</t>
  </si>
  <si>
    <t>sw3781_s60_508</t>
  </si>
  <si>
    <t>receipts</t>
  </si>
  <si>
    <t>143878:66</t>
  </si>
  <si>
    <t>i've got some that i, you know, i haven't even used --n403d31 at all, uh, past few years</t>
  </si>
  <si>
    <t>143975:37</t>
  </si>
  <si>
    <t>but, i do know that some people, almost all people usually die before that point.</t>
  </si>
  <si>
    <t>almost all people</t>
  </si>
  <si>
    <t>sw3784_s15_510</t>
  </si>
  <si>
    <t>144109:8</t>
  </si>
  <si>
    <t>they all look the same to me, you know.</t>
  </si>
  <si>
    <t>sw3784_s93_501</t>
  </si>
  <si>
    <t>144229:84</t>
  </si>
  <si>
    <t>and, uh, you know, they're going, i, i think they're going for an all time record of how many l-, you know, losses in a row they can, they c-, they can, uh, pull --n4029ba out.</t>
  </si>
  <si>
    <t>sw3796_s75_527</t>
  </si>
  <si>
    <t>144389:49</t>
  </si>
  <si>
    <t>uh, that's something i've never really kept up with --n401109 at all.</t>
  </si>
  <si>
    <t>144511:73</t>
  </si>
  <si>
    <t>but, uh, uh, i know that, uh, in some of these larger cities they're passing out free syringes and all of that sort of thing to prevent, you know, so that, uh, the drug addicts won't be getting dirty needles and everything.</t>
  </si>
  <si>
    <t>free syringes and all of that sort of thing</t>
  </si>
  <si>
    <t>sw3798_s89_517</t>
  </si>
  <si>
    <t>144762:48</t>
  </si>
  <si>
    <t>well, with all the, uh, central expressway, uh, with all the stores and the, uh, restaurants and the uh, convenience stores and all that kind of stuff, it's just prime pickings for people driving by.</t>
  </si>
  <si>
    <t>with all the stores and the, uh, restaurants and the uh, convenience stores and all that kind of stuff</t>
  </si>
  <si>
    <t>sw3801_s39_512</t>
  </si>
  <si>
    <t>stores</t>
  </si>
  <si>
    <t>144762:89</t>
  </si>
  <si>
    <t>all the stores and the, uh, restaurants and the uh, convenience stores and all that kind of stuff</t>
  </si>
  <si>
    <t>144895:40</t>
  </si>
  <si>
    <t>there are marvelous b m w --s and mercedes and cadillacs and everything parked all up and down the street outside these awful taverns.</t>
  </si>
  <si>
    <t>parked all up and down the street outside these awful taverns</t>
  </si>
  <si>
    <t>street</t>
  </si>
  <si>
    <t>145023:44</t>
  </si>
  <si>
    <t>so, they certainly, uh, they certainly deserve it all the way.</t>
  </si>
  <si>
    <t>deserve it all the way</t>
  </si>
  <si>
    <t>sw3809_s58_513</t>
  </si>
  <si>
    <t>145025:31</t>
  </si>
  <si>
    <t>you see, uh, more and more ladies of all ages with briefcases and, uh, and in their business suits and and going.</t>
  </si>
  <si>
    <t>sw3809_s60_508</t>
  </si>
  <si>
    <t>145073:8</t>
  </si>
  <si>
    <t>we all do.</t>
  </si>
  <si>
    <t>sw3809_s93_501</t>
  </si>
  <si>
    <t>145356:35</t>
  </si>
  <si>
    <t>so i, uh, basically just got rid --n400464 of all of them.</t>
  </si>
  <si>
    <t>sw3821_s9_509</t>
  </si>
  <si>
    <t>145372:19</t>
  </si>
  <si>
    <t>and they just cut them all up except for, for one they kept --n400c3c for emergencies</t>
  </si>
  <si>
    <t>sw3821_s20_504</t>
  </si>
  <si>
    <t>145624:37</t>
  </si>
  <si>
    <t>uh, they come from, well, they all meet in portland</t>
  </si>
  <si>
    <t>meet</t>
  </si>
  <si>
    <t>sw3825_s14_510</t>
  </si>
  <si>
    <t>145632:31</t>
  </si>
  <si>
    <t>and his mom's side of the family, they all, uh, have their family reunions in southern utah</t>
  </si>
  <si>
    <t>sw3825_s20_506</t>
  </si>
  <si>
    <t>145656:57</t>
  </si>
  <si>
    <t>and my mom, my mom's, or my family, uh, we all live in southern california</t>
  </si>
  <si>
    <t>sw3825_s36_513</t>
  </si>
  <si>
    <t>145686:30</t>
  </si>
  <si>
    <t>it was pretty serious and lot of yelling and all that,</t>
  </si>
  <si>
    <t>pretty serious and lot of yelling and all that</t>
  </si>
  <si>
    <t>sw3825_s53_509</t>
  </si>
  <si>
    <t>145694:28</t>
  </si>
  <si>
    <t>they had a nice dinner planned --n40235a and all of that stuff</t>
  </si>
  <si>
    <t>planned --n40235a and all of that stuff</t>
  </si>
  <si>
    <t>sw3825_s59_508</t>
  </si>
  <si>
    <t>145793:5</t>
  </si>
  <si>
    <t>not all good stuff.</t>
  </si>
  <si>
    <t>145866:54</t>
  </si>
  <si>
    <t>and they, uh, you know, we, we had all the benefits there</t>
  </si>
  <si>
    <t>had all the benefits there</t>
  </si>
  <si>
    <t>sw3830_s60_518</t>
  </si>
  <si>
    <t>146021:63</t>
  </si>
  <si>
    <t>and they got so good, i mean, like two dollars for a prescription no deductible on the medical, all these things, you know</t>
  </si>
  <si>
    <t>medical</t>
  </si>
  <si>
    <t>two dollars for a prescription no deductible on the medical, all these things</t>
  </si>
  <si>
    <t>sw3830_s147_509</t>
  </si>
  <si>
    <t>146102:13</t>
  </si>
  <si>
    <t>but i have all these friends that wherever you go --n401033, they, --n40104e they sit down and the next thing you know --n401081, --n40108c they pull out of their, uh, bags some, their most recent, uh, needle craft</t>
  </si>
  <si>
    <t>have all these friends that wherever you go --n401033, they, --n40104e they sit down and the next thing you know --n401081, --n40108c they pull out of their, uh, bags some, their most recent, uh, needle craft</t>
  </si>
  <si>
    <t>sw3838_s36_503</t>
  </si>
  <si>
    <t>146225:56</t>
  </si>
  <si>
    <t>so i had, i went and bought just some cloth glue and glued it all back</t>
  </si>
  <si>
    <t>back</t>
  </si>
  <si>
    <t>sw3838_s114_515</t>
  </si>
  <si>
    <t>146357:22</t>
  </si>
  <si>
    <t>but that's the way all shows are --n401b88 now.</t>
  </si>
  <si>
    <t>all shows are --n401b88 now</t>
  </si>
  <si>
    <t>sw3850_s72_508</t>
  </si>
  <si>
    <t>146556:54</t>
  </si>
  <si>
    <t>and, uh, i know that the cheerful pleasant people who --n40171b treat her kindly make all the difference in the world in how she feels --n40175a about, uh, her situation.</t>
  </si>
  <si>
    <t>make all the difference in the world in how she feels --n40175a about, uh, her situation</t>
  </si>
  <si>
    <t>sw3862_s43_516</t>
  </si>
  <si>
    <t>difference</t>
  </si>
  <si>
    <t>146574:27</t>
  </si>
  <si>
    <t>they they do all sorts of things</t>
  </si>
  <si>
    <t>do all sorts of things</t>
  </si>
  <si>
    <t>sw3862_s54_509</t>
  </si>
  <si>
    <t>146612:96</t>
  </si>
  <si>
    <t>well, it is like, wel-, the one that i worked in --n4029eb, uh, you would see some of them just like in wheelchairs all day,</t>
  </si>
  <si>
    <t>wheelchairs</t>
  </si>
  <si>
    <t>see some of them just like in wheelchairs all day</t>
  </si>
  <si>
    <t>sw3862_s74_531</t>
  </si>
  <si>
    <t>146718:42</t>
  </si>
  <si>
    <t>plus you have --n401d0d to have a place --n401d28 to store all of it --n401d43</t>
  </si>
  <si>
    <t>store all of it --n401d43</t>
  </si>
  <si>
    <t>sw3876_s52_515</t>
  </si>
  <si>
    <t>146946:16</t>
  </si>
  <si>
    <t>well, i need all the height i can get --n11260.</t>
  </si>
  <si>
    <t>need all the height i can get --n11260</t>
  </si>
  <si>
    <t>sw3883_s37_504</t>
  </si>
  <si>
    <t>height</t>
  </si>
  <si>
    <t>147218:86</t>
  </si>
  <si>
    <t>and i think that, that more and more it --n40333e's becoming apparent to people that the earth, which --n40336d includes all the people on it and everything that --n403398's going on it, is a, is an organism of sorts, and that there is a, a whole set of organic relationships that if we start --n403423 to destroy one part of it, --n403446 it's going --n403459 to tell us about it,</t>
  </si>
  <si>
    <t>includes</t>
  </si>
  <si>
    <t>includes all the people on it and everything that --n403398's going on it</t>
  </si>
  <si>
    <t>sw3887_s80_529</t>
  </si>
  <si>
    <t>147272:53</t>
  </si>
  <si>
    <t>she, even though she is a hundred and two, she still has all of her faculties.</t>
  </si>
  <si>
    <t>has all of her faculties</t>
  </si>
  <si>
    <t>sw3902_s16_515</t>
  </si>
  <si>
    <t>faculties</t>
  </si>
  <si>
    <t>147309:60</t>
  </si>
  <si>
    <t>and then she's got a lot of family --n4012d6 there and that --n4012e9 go and see her all of the time</t>
  </si>
  <si>
    <t>go and see her all of the time</t>
  </si>
  <si>
    <t>sw3902_s42_520</t>
  </si>
  <si>
    <t>147359:22</t>
  </si>
  <si>
    <t>of course, i guess all nursing homes there is</t>
  </si>
  <si>
    <t>all nursing homes there is</t>
  </si>
  <si>
    <t>nursing</t>
  </si>
  <si>
    <t>sw3902_s80_507</t>
  </si>
  <si>
    <t>147529:33</t>
  </si>
  <si>
    <t>but it --n401591 is neat to see them all work together.</t>
  </si>
  <si>
    <t>sw3917_s48_511</t>
  </si>
  <si>
    <t>147578:50</t>
  </si>
  <si>
    <t>i think it --n4024b5's, uh, really neat to see --n4024e0 and all that educated minority, uh, person who --n40250f really knows what they're talking about --n402532.</t>
  </si>
  <si>
    <t>see --n4024e0 and all that educated minority, uh, person who --n40250f really knows what they're talking about --n402532</t>
  </si>
  <si>
    <t>sw3917_s78_517</t>
  </si>
  <si>
    <t>147632:32</t>
  </si>
  <si>
    <t>you see a lot more of the mothers and all saying to the young girls, you know you can do it.</t>
  </si>
  <si>
    <t>the mothers and all</t>
  </si>
  <si>
    <t>saying</t>
  </si>
  <si>
    <t>sw3917_s112_509</t>
  </si>
  <si>
    <t>147812:60</t>
  </si>
  <si>
    <t>if they tell us the truth, we don't elect them and, especially with all this fron-, co-, stuff --n40255a coming up here lately about people's past,</t>
  </si>
  <si>
    <t>especially with all this fron-, co-, stuff --n40255a coming up here lately about people's past</t>
  </si>
  <si>
    <t>sw3925_s66_518</t>
  </si>
  <si>
    <t>147854:89</t>
  </si>
  <si>
    <t>and then they also, you know, ask can we eliminate, do you think we could make laws --n40338f to eliminate all corruption,</t>
  </si>
  <si>
    <t>eliminate all corruption</t>
  </si>
  <si>
    <t>sw3925_s90_532</t>
  </si>
  <si>
    <t>147877:42</t>
  </si>
  <si>
    <t>but i think there's no way that you eliminate it all by legislating --n403b8b,</t>
  </si>
  <si>
    <t>sw3925_s105_514</t>
  </si>
  <si>
    <t>legislating</t>
  </si>
  <si>
    <t>147951:70</t>
  </si>
  <si>
    <t>but, you know, the, uh, dallas opera now has, uh, super titles on, on all their performances i think --n4011cf.</t>
  </si>
  <si>
    <t>on all their performances</t>
  </si>
  <si>
    <t>sw3962_s27_519</t>
  </si>
  <si>
    <t>performances</t>
  </si>
  <si>
    <t>148012:35</t>
  </si>
  <si>
    <t>so, uh, um, i try --n40219b to enjoy all of it.</t>
  </si>
  <si>
    <t>enjoy</t>
  </si>
  <si>
    <t>enjoy all of it</t>
  </si>
  <si>
    <t>sw3962_s62_509</t>
  </si>
  <si>
    <t>148080:55</t>
  </si>
  <si>
    <t>but if i get involved --n403711 in one of those things, i end up --n40373c spending all my money on on music.</t>
  </si>
  <si>
    <t>spending all my money on on music</t>
  </si>
  <si>
    <t>sw3962_s104_518</t>
  </si>
  <si>
    <t>148159:32</t>
  </si>
  <si>
    <t>but we went to the ski show and looked at all of the resort information, picked up a lot of brochures and just decided --n10ff2 to go to crested butte.</t>
  </si>
  <si>
    <t>at all of the resort information</t>
  </si>
  <si>
    <t>sw3983_s32_508</t>
  </si>
  <si>
    <t>148216:17</t>
  </si>
  <si>
    <t>and then it has all of the patterns and instructions that you would need --n11f3d --n11f44 to make a wood project, and, and then how to paint it with the tole paintings --n11f97,</t>
  </si>
  <si>
    <t>has all of the patterns and instructions that you would need --n11f3d --n11f44 to make a wood project, and, and then how to paint it with the tole paintings --n11f97</t>
  </si>
  <si>
    <t>sw3983_s66_505</t>
  </si>
  <si>
    <t>patterns</t>
  </si>
  <si>
    <t>148424:40</t>
  </si>
  <si>
    <t>and i played in the, in the jazz combo all four years.</t>
  </si>
  <si>
    <t>combo</t>
  </si>
  <si>
    <t>played in the, in the jazz combo all four years</t>
  </si>
  <si>
    <t>sw3988_s56_511</t>
  </si>
  <si>
    <t>148566:77</t>
  </si>
  <si>
    <t>i mean, he's up there --n403ce5 moving around and smiling like he's happy and, and like all he wants --n403d38 to do --n403d47 is, is make the audience enjoy it, too.</t>
  </si>
  <si>
    <t>like all he wants --n403d38 to do --n403d47 is, is make the audience enjoy it, too</t>
  </si>
  <si>
    <t>sw3988_s142_527</t>
  </si>
  <si>
    <t>148841:63</t>
  </si>
  <si>
    <t>uh, like i say, i've made a couple of calls to texas, and just talked to all different kinds of people</t>
  </si>
  <si>
    <t>to all different kinds of people</t>
  </si>
  <si>
    <t>149110:87</t>
  </si>
  <si>
    <t>like a lot of the, um, you know, a lot of the english as a second language classes will have people from all sorts of, you know, parts of the world,</t>
  </si>
  <si>
    <t>from all sorts of, you know, parts of the world</t>
  </si>
  <si>
    <t>sw4008_s55_527</t>
  </si>
  <si>
    <t>149185:86</t>
  </si>
  <si>
    <t>uh, i know, i know that in my school they had a bunch that --n403f32 had sixteen k on them, is all,</t>
  </si>
  <si>
    <t>is all</t>
  </si>
  <si>
    <t>sw4008_s99_529</t>
  </si>
  <si>
    <t>149355:26</t>
  </si>
  <si>
    <t>so, he was just chained --n40229c up all the time,</t>
  </si>
  <si>
    <t>chained --n40229c up all the time</t>
  </si>
  <si>
    <t>sw4019_s84_507</t>
  </si>
  <si>
    <t>149461:11</t>
  </si>
  <si>
    <t>well do you all work for t i, or for,</t>
  </si>
  <si>
    <t>sw4019_s147_502</t>
  </si>
  <si>
    <t>149818:30</t>
  </si>
  <si>
    <t>there are times when you can't avoid all that --n4028c7</t>
  </si>
  <si>
    <t>avoid</t>
  </si>
  <si>
    <t>avoid all that --n4028c7</t>
  </si>
  <si>
    <t>sw4023_s67_511</t>
  </si>
  <si>
    <t>149918:12</t>
  </si>
  <si>
    <t>or was that all there was --n404494, body.</t>
  </si>
  <si>
    <t>sw4023_s128_502</t>
  </si>
  <si>
    <t>149951:38</t>
  </si>
  <si>
    <t>i've had a dryer, an ice maker, a microwave, all three,</t>
  </si>
  <si>
    <t>microwave</t>
  </si>
  <si>
    <t>a dryer, an ice maker, a microwave, all three</t>
  </si>
  <si>
    <t>sw4026_s7_504</t>
  </si>
  <si>
    <t>149953:17</t>
  </si>
  <si>
    <t>unfortunately i bought them all three at the same time, when i bought my new house --n400438,</t>
  </si>
  <si>
    <t>them all three</t>
  </si>
  <si>
    <t>sw4026_s9_504</t>
  </si>
  <si>
    <t>149955:33</t>
  </si>
  <si>
    <t>so i had --n400578 to call and have them all repaired --n40059b and that.</t>
  </si>
  <si>
    <t>repaired</t>
  </si>
  <si>
    <t>NP-SBJ-N40059B</t>
  </si>
  <si>
    <t>sw4026_s11_510</t>
  </si>
  <si>
    <t>149963:22</t>
  </si>
  <si>
    <t>even, all the, all the warranties were out.</t>
  </si>
  <si>
    <t>all the, all the warranties</t>
  </si>
  <si>
    <t>sw4026_s16_502</t>
  </si>
  <si>
    <t>warranties</t>
  </si>
  <si>
    <t>149978:22</t>
  </si>
  <si>
    <t>so we had --n400a81 to buy all those, too.</t>
  </si>
  <si>
    <t>buy all those</t>
  </si>
  <si>
    <t>sw4026_s27_507</t>
  </si>
  <si>
    <t>149989:47</t>
  </si>
  <si>
    <t>and when you get the product --n400dc7 it ends up --n400dda being toxic and all these warnings.</t>
  </si>
  <si>
    <t>toxic and all these warnings</t>
  </si>
  <si>
    <t>sw4026_s34_516</t>
  </si>
  <si>
    <t>warnings</t>
  </si>
  <si>
    <t>150001:27</t>
  </si>
  <si>
    <t>it --n4011d0 was within two days that all three of these stopped --n4011ff working,</t>
  </si>
  <si>
    <t>that all three of these stopped --n4011ff working</t>
  </si>
  <si>
    <t>SBAR-N4011D0</t>
  </si>
  <si>
    <t>NP-SBJ-N4011FF</t>
  </si>
  <si>
    <t>sw4026_s43_509</t>
  </si>
  <si>
    <t>150011:41</t>
  </si>
  <si>
    <t>so it was about, almost three hundred dollars for all three of them.</t>
  </si>
  <si>
    <t>for all three of them</t>
  </si>
  <si>
    <t>sw4026_s49_511</t>
  </si>
  <si>
    <t>150025:42</t>
  </si>
  <si>
    <t>and plus the place that i'd bought them all --n4018e3 had gone out of business,</t>
  </si>
  <si>
    <t>sw4026_s57_513</t>
  </si>
  <si>
    <t>150102:13</t>
  </si>
  <si>
    <t>seems like all the good logical ideas take forever --n403574 to come about</t>
  </si>
  <si>
    <t>like all the good logical ideas take forever --n403574 to come about</t>
  </si>
  <si>
    <t>NP-SBJ-N403574</t>
  </si>
  <si>
    <t>sw4026_s112_505</t>
  </si>
  <si>
    <t>150105:28</t>
  </si>
  <si>
    <t>well, they do the, all the testing that we have --n403660 to do --n40366f through the government,</t>
  </si>
  <si>
    <t>do the, all the testing that we have --n403660 to do --n40366f through the government</t>
  </si>
  <si>
    <t>sw4026_s114_508</t>
  </si>
  <si>
    <t>150206:178</t>
  </si>
  <si>
    <t>but if you, you know, have a family and, and, um, everybody's gone to different doctors, uh, it --n401f49 is hard to give up somebody who you feel --n401f7c knows you and your body and your, just has, you know, all the medical history</t>
  </si>
  <si>
    <t>has, you know, all the medical history</t>
  </si>
  <si>
    <t>sw4028_s56_559</t>
  </si>
  <si>
    <t>150247:49</t>
  </si>
  <si>
    <t>but i don't think the teachers could stand the stress all, all year long frankly.</t>
  </si>
  <si>
    <t>all, all year long</t>
  </si>
  <si>
    <t>ADVP-TMP</t>
  </si>
  <si>
    <t>sw4028_s83_515</t>
  </si>
  <si>
    <t>150288:17</t>
  </si>
  <si>
    <t>and, uh, we all look forward to it.</t>
  </si>
  <si>
    <t>sw4028_s110_502</t>
  </si>
  <si>
    <t>150354:22</t>
  </si>
  <si>
    <t>i, first of all i'd like --n400e24 to get my weight off.</t>
  </si>
  <si>
    <t>sw4032_s32_507</t>
  </si>
  <si>
    <t>150658:81</t>
  </si>
  <si>
    <t>but a lot of the times, i, you know, i wish i had the time to read all the stories in the newspaper --n4031ca,</t>
  </si>
  <si>
    <t>read all the stories in the newspaper --n4031ca</t>
  </si>
  <si>
    <t>sw4033_s77_528</t>
  </si>
  <si>
    <t>150678:44</t>
  </si>
  <si>
    <t>you know, we just don't want --n403b1e to hear every night all the killings that --n403b45 went on here in dallas</t>
  </si>
  <si>
    <t>hear every night all the killings that --n403b45 went on here in dallas</t>
  </si>
  <si>
    <t>sw4033_s88_514</t>
  </si>
  <si>
    <t>killings</t>
  </si>
  <si>
    <t>150993:13</t>
  </si>
  <si>
    <t>so they ask all kinds of wild questions.</t>
  </si>
  <si>
    <t>ask</t>
  </si>
  <si>
    <t>ask all kinds of wild questions</t>
  </si>
  <si>
    <t>sw4038_s46_503</t>
  </si>
  <si>
    <t>151431:148</t>
  </si>
  <si>
    <t>uh, i really think it should be, except as i've mentioned twice now, in the specified industries or, or jobs, because there are certain things where it --n4043cb's just vital that a person is clear minded at all times --n404402.</t>
  </si>
  <si>
    <t>sw4049_s79_549</t>
  </si>
  <si>
    <t>151500:25</t>
  </si>
  <si>
    <t>and and it's all of like,</t>
  </si>
  <si>
    <t>'s all of like</t>
  </si>
  <si>
    <t>sw4050_s31_507</t>
  </si>
  <si>
    <t>151509:20</t>
  </si>
  <si>
    <t>they --n400d91 show up and all their kids.</t>
  </si>
  <si>
    <t>and all their kids</t>
  </si>
  <si>
    <t>NAC-N400D91</t>
  </si>
  <si>
    <t>sw4050_s36_507</t>
  </si>
  <si>
    <t>151510:9</t>
  </si>
  <si>
    <t>and then all,</t>
  </si>
  <si>
    <t>sw4050_s37_502</t>
  </si>
  <si>
    <t>151515:22</t>
  </si>
  <si>
    <t>and they --n400f84 show up and all their kids,</t>
  </si>
  <si>
    <t>NAC-N400F84</t>
  </si>
  <si>
    <t>sw4050_s42_507</t>
  </si>
  <si>
    <t>151610:22</t>
  </si>
  <si>
    <t>but most of, all my family lives like in the same county</t>
  </si>
  <si>
    <t>sw4050_s100_507</t>
  </si>
  <si>
    <t>151625:109</t>
  </si>
  <si>
    <t>our family ranges from, oh, goodness, well, australia, i have a brother lives in australia, to, uh, boise, idaho, and, and, uh, all kinds of places.</t>
  </si>
  <si>
    <t>boise, idaho, and, and, uh, all kinds of places</t>
  </si>
  <si>
    <t>sw4050_s109_520</t>
  </si>
  <si>
    <t>151819:42</t>
  </si>
  <si>
    <t>and we, uh, we also, uh, carry all our equipment with us</t>
  </si>
  <si>
    <t>carry all our equipment with us</t>
  </si>
  <si>
    <t>sw4055_s20_511</t>
  </si>
  <si>
    <t>151946:23</t>
  </si>
  <si>
    <t>of course, we see smaller animals all the time,</t>
  </si>
  <si>
    <t>see smaller animals all the time</t>
  </si>
  <si>
    <t>sw4055_s99_506</t>
  </si>
  <si>
    <t>151947:83</t>
  </si>
  <si>
    <t>and, uh, one thing that --n402f26 is a big concern in the evening, at night, uh, is, uh, make sure that all the food's put --n402f95 away and so forth because, uh, we have, uh, armadillos.</t>
  </si>
  <si>
    <t>that all the food's put --n402f95 away and so forth</t>
  </si>
  <si>
    <t>NP-SBJ-N402F95</t>
  </si>
  <si>
    <t>sw4055_s100_523</t>
  </si>
  <si>
    <t>151970:70</t>
  </si>
  <si>
    <t>and so that, that, uh, that can be a problem if you don't put all your equipment away.</t>
  </si>
  <si>
    <t>put all your equipment away</t>
  </si>
  <si>
    <t>sw4055_s111_522</t>
  </si>
  <si>
    <t>152098:42</t>
  </si>
  <si>
    <t>they've essentially made up a list of, uh, oh, all the different, uh, medical maladies that you can have --n40241e and then basically made a cutoff,</t>
  </si>
  <si>
    <t>of, uh, oh, all the different, uh, medical maladies that you can have --n40241e</t>
  </si>
  <si>
    <t>sw4056_s66_512</t>
  </si>
  <si>
    <t>maladies</t>
  </si>
  <si>
    <t>99077:70</t>
  </si>
  <si>
    <t>and to me, how can you, how can you make a decision if you don't have all of the evidence in front of, whether it be, whether it pertains to the case or not --n404f1f,</t>
  </si>
  <si>
    <t>have all of the evidence in front of, whether it be, whether it pertains to the case or not</t>
  </si>
  <si>
    <t>sw3113_s88_522</t>
  </si>
  <si>
    <t>evidence</t>
  </si>
  <si>
    <t>104482:12</t>
  </si>
  <si>
    <t>and we had all the mechanisms in place with the fold up paper cartons, the wood, uh, racks which now, basically, you could turn --n404ac4 them into the plastic ones that --n404ae3 would hold, uh, twenty-four bottles.</t>
  </si>
  <si>
    <t>had all the mechanisms in place with the fold up paper cartons, the wood, uh, racks which now, basically, you could turn --n404ac4 them into the plastic ones that --n404ae3 would hold, uh, twenty-four bottles</t>
  </si>
  <si>
    <t>sw3154_s100_503</t>
  </si>
  <si>
    <t>mechanisms</t>
  </si>
  <si>
    <t>109950:6</t>
  </si>
  <si>
    <t>you all are cramped.</t>
  </si>
  <si>
    <t>sw3237_s49_501</t>
  </si>
  <si>
    <t>149121:55</t>
  </si>
  <si>
    <t>and it always seemed strange to me that, you know, all these, all these people that, you know, --n4024e5 spoke english not too well, and spoke, you know, a variety of different languages were all being taught --n402540 at the same time.</t>
  </si>
  <si>
    <t>all these, all these people that, you know, --n4024e5 spoke english not too well, and spoke, you know, a variety of different languages were all being taught --n402540 at the same time</t>
  </si>
  <si>
    <t>NP-SBJ-N402540</t>
  </si>
  <si>
    <t>sw4008_s62_517</t>
  </si>
  <si>
    <t>150013:10</t>
  </si>
  <si>
    <t>and they all went out at the same time.</t>
  </si>
  <si>
    <t>sw4026_s50_501</t>
  </si>
  <si>
    <t>150033:30</t>
  </si>
  <si>
    <t>but i didn't have --n401d7c to worry about all that, because they weren't under warranty.</t>
  </si>
  <si>
    <t>sw4026_s63_509</t>
  </si>
  <si>
    <t>150036:57</t>
  </si>
  <si>
    <t>so. it was a call to the local appliance dealer who --n401e86 came out and fixed them all,</t>
  </si>
  <si>
    <t>sw4026_s64_516</t>
  </si>
  <si>
    <t>151113:5</t>
  </si>
  <si>
    <t>all they could do --n4043e2 was testify,</t>
  </si>
  <si>
    <t>sw4038_s124_501</t>
  </si>
  <si>
    <t>151716:227</t>
  </si>
  <si>
    <t>so, so i see us in a kind, somewhat of a catch twenty-two unless we, unless the banks or industry and or the government go together and, and come up with a way to, uh, have us as a part of the unemployed society be able --n40168e to be gainfully employed --n4016a5 again converting all this freon twelve stuff into the new nonpolluting, uh, compound --n4016ec.</t>
  </si>
  <si>
    <t>converting</t>
  </si>
  <si>
    <t>converting all this freon twelve stuff into the new nonpolluting, uh, compound</t>
  </si>
  <si>
    <t>sw4051_s28_574</t>
  </si>
  <si>
    <t>152171:36</t>
  </si>
  <si>
    <t>i think the, the health and all that and the dental --n403bcc is the same for everybody, and the retirement plan.</t>
  </si>
  <si>
    <t>the health and all that and the dental --n403bcc</t>
  </si>
  <si>
    <t>sw4056_s104_509</t>
  </si>
  <si>
    <t>152327:80</t>
  </si>
  <si>
    <t>and it --n40254f's very easy for them to say, oh this is the best way when they really aren't aware of what all it took --n4025ba to get the work done --n4025d9 --n4025e0 you know.</t>
  </si>
  <si>
    <t>WHNP-N4025BA</t>
  </si>
  <si>
    <t>sw4060_s66_527</t>
  </si>
  <si>
    <t>152427:12</t>
  </si>
  <si>
    <t>and second of all, you get a wide variety of background so that,</t>
  </si>
  <si>
    <t>sw4064_s19_503</t>
  </si>
  <si>
    <t>152511:27</t>
  </si>
  <si>
    <t>you know where he says kill all the lawyers --n402904.</t>
  </si>
  <si>
    <t>kill all the lawyers</t>
  </si>
  <si>
    <t>sw4064_s66_511</t>
  </si>
  <si>
    <t>lawyers</t>
  </si>
  <si>
    <t>152658:29</t>
  </si>
  <si>
    <t>and i don't what --n402064 happens with all the money because if their plans don't work, you know,</t>
  </si>
  <si>
    <t>with all the money</t>
  </si>
  <si>
    <t>sw4071_s68_510</t>
  </si>
  <si>
    <t>152692:16</t>
  </si>
  <si>
    <t>and it would eliminate all these loop holes that the fat cats get away with --n402e9c.</t>
  </si>
  <si>
    <t>eliminate</t>
  </si>
  <si>
    <t>eliminate all these loop holes that the fat cats get away with --n402e9c</t>
  </si>
  <si>
    <t>sw4071_s91_504</t>
  </si>
  <si>
    <t>holes</t>
  </si>
  <si>
    <t>152705:41</t>
  </si>
  <si>
    <t>but i really think a flat tax would be a lot fairer for all americans.</t>
  </si>
  <si>
    <t>for all americans</t>
  </si>
  <si>
    <t>sw4071_s100_511</t>
  </si>
  <si>
    <t>152740:16</t>
  </si>
  <si>
    <t>my dad does it all for me.</t>
  </si>
  <si>
    <t>sw4071_s122_503</t>
  </si>
  <si>
    <t>152792:37</t>
  </si>
  <si>
    <t>i think you pretty much have --n400c35 to listen to all news station to get any news at all.</t>
  </si>
  <si>
    <t>to all news station</t>
  </si>
  <si>
    <t>sw4072_s23_513</t>
  </si>
  <si>
    <t>station</t>
  </si>
  <si>
    <t>152941:32</t>
  </si>
  <si>
    <t>a lot of times like the news coverage showed all the, you know, the guys who --n403c99 didn't get hurt --n403cb0 coming home and all the big parties</t>
  </si>
  <si>
    <t>showed all the, you know, the guys who --n403c99 didn't get hurt --n403cb0 coming home and all the big parties</t>
  </si>
  <si>
    <t>sw4072_s111_510</t>
  </si>
  <si>
    <t>152941:93</t>
  </si>
  <si>
    <t>all the, you know, the guys who --n403c99 didn't get hurt --n403cb0 coming home and all the big parties</t>
  </si>
  <si>
    <t>sw4072_s111_530</t>
  </si>
  <si>
    <t>parties</t>
  </si>
  <si>
    <t>153002:25</t>
  </si>
  <si>
    <t>i've had cats growing up all the time</t>
  </si>
  <si>
    <t>had cats growing up all the time</t>
  </si>
  <si>
    <t>sw4074_s31_509</t>
  </si>
  <si>
    <t>153026:45</t>
  </si>
  <si>
    <t>so she would spay-, uh, neuter them give them all their shots</t>
  </si>
  <si>
    <t>give them all their shots</t>
  </si>
  <si>
    <t>sw4074_s44_514</t>
  </si>
  <si>
    <t>153181:13</t>
  </si>
  <si>
    <t>i mean all you do --n400268 is to get guns</t>
  </si>
  <si>
    <t>sw4077_s6_505</t>
  </si>
  <si>
    <t>153232:24</t>
  </si>
  <si>
    <t>but then again it's just like all those nuts out there.</t>
  </si>
  <si>
    <t>'s just like all those nuts out there</t>
  </si>
  <si>
    <t>sw4077_s35_506</t>
  </si>
  <si>
    <t>nuts</t>
  </si>
  <si>
    <t>153534:76</t>
  </si>
  <si>
    <t>as you get to a certain number of miles, you have --n40437a to get everything --n40438d replaced, --n40439c brakes, shocks and all that.</t>
  </si>
  <si>
    <t>brakes, shocks and all that</t>
  </si>
  <si>
    <t>NP-N40438D</t>
  </si>
  <si>
    <t>sw4079_s110_522</t>
  </si>
  <si>
    <t>153603:49</t>
  </si>
  <si>
    <t>and, and we always use --n400c6a to go out and hunt all the time, you know</t>
  </si>
  <si>
    <t>hunt</t>
  </si>
  <si>
    <t>go out and hunt all the time</t>
  </si>
  <si>
    <t>sw4080_s33_516</t>
  </si>
  <si>
    <t>153604:77</t>
  </si>
  <si>
    <t>and man, there's no way. there's no way i would ever go for a total ban on all weapons --n400dc0.</t>
  </si>
  <si>
    <t>on all weapons</t>
  </si>
  <si>
    <t>sw4080_s34_525</t>
  </si>
  <si>
    <t>153924:12</t>
  </si>
  <si>
    <t>uh, after all, who, who --n4022b3 writes.</t>
  </si>
  <si>
    <t>sw4082_s61_503</t>
  </si>
  <si>
    <t>154067:52</t>
  </si>
  <si>
    <t>and and so if we can just divide them up, all the major bills up.</t>
  </si>
  <si>
    <t>divide them up, all the major bills up</t>
  </si>
  <si>
    <t>sw4090_s40_517</t>
  </si>
  <si>
    <t>154069:32</t>
  </si>
  <si>
    <t>but and divide those up between all,</t>
  </si>
  <si>
    <t>between all</t>
  </si>
  <si>
    <t>sw4090_s42_510</t>
  </si>
  <si>
    <t>154105:44</t>
  </si>
  <si>
    <t>but you're wondering my, when you put down all the money that you do bring --n402018 in --n402023</t>
  </si>
  <si>
    <t>put down all the money that you do bring --n402018 in --n402023</t>
  </si>
  <si>
    <t>sw4090_s64_514</t>
  </si>
  <si>
    <t>154106:32</t>
  </si>
  <si>
    <t>and then you're saying, my word where did all that money go --n402147.</t>
  </si>
  <si>
    <t>did all that money go --n402147</t>
  </si>
  <si>
    <t>sw4090_s65_509</t>
  </si>
  <si>
    <t>154160:120</t>
  </si>
  <si>
    <t>we our our initial goal was just to retire debt, uh, completely retire debt for car payments and credit card uh, credit card debt and all of that.</t>
  </si>
  <si>
    <t>car payments and credit card uh, credit card debt and all of that</t>
  </si>
  <si>
    <t>sw4090_s98_529</t>
  </si>
  <si>
    <t>154476:49</t>
  </si>
  <si>
    <t>well are you into that that rock music, you know, all that druggy stuff and all that i mean.</t>
  </si>
  <si>
    <t>that rock music, you know, all that druggy stuff and all that</t>
  </si>
  <si>
    <t>sw4092_s164_508</t>
  </si>
  <si>
    <t>154476:60</t>
  </si>
  <si>
    <t>all that druggy stuff and all that</t>
  </si>
  <si>
    <t>154537:57</t>
  </si>
  <si>
    <t>he was talking about, uh, the city of new york and how they went and collected all this news print --n400bca</t>
  </si>
  <si>
    <t>collected</t>
  </si>
  <si>
    <t>collected all this news print</t>
  </si>
  <si>
    <t>sw4096_s17_518</t>
  </si>
  <si>
    <t>print</t>
  </si>
  <si>
    <t>154548:23</t>
  </si>
  <si>
    <t>and i try --n401181 to recycle all of the newspapers that --n4011a4 come to my house</t>
  </si>
  <si>
    <t>recycle all of the newspapers that --n4011a4 come to my house</t>
  </si>
  <si>
    <t>sw4096_s25_507</t>
  </si>
  <si>
    <t>newspapers</t>
  </si>
  <si>
    <t>154570:54</t>
  </si>
  <si>
    <t>the one i think --n401e12 is the most interesting is with the recycled bottles and all that, uh, the industry seems --n401e61 to be doing --n401e74 with the recycled polymers. uh, everything from, uh, waste baskets to carpet to the no stick, i mean the sticky slide rugs under the carpet</t>
  </si>
  <si>
    <t>with the recycled bottles and all that, uh, the industry seems --n401e61 to be doing --n401e74 with the recycled polymers. uh, everything from, uh, waste baskets to carpet to the no stick, i mean the sticky slide rugs under the carpet</t>
  </si>
  <si>
    <t>sw4096_s39_518</t>
  </si>
  <si>
    <t>industry</t>
  </si>
  <si>
    <t>154648:13</t>
  </si>
  <si>
    <t>well first of all i, i ha-, have --n40014f to ask you how, how old you are --n40017a.</t>
  </si>
  <si>
    <t>sw4099_s6_504</t>
  </si>
  <si>
    <t>154673:50</t>
  </si>
  <si>
    <t>and we have a jazzercise center --n4007eb here in plano that --n400802 has classes like all day long</t>
  </si>
  <si>
    <t>has classes like all day long</t>
  </si>
  <si>
    <t>sw4099_s21_516</t>
  </si>
  <si>
    <t>154771:14</t>
  </si>
  <si>
    <t>i could eat all day and not gain an ounce.</t>
  </si>
  <si>
    <t>eat all day</t>
  </si>
  <si>
    <t>sw4099_s87_505</t>
  </si>
  <si>
    <t>154849:33</t>
  </si>
  <si>
    <t>but i have friends that --n403b2f go to utah all the time</t>
  </si>
  <si>
    <t>utah</t>
  </si>
  <si>
    <t>go to utah all the time</t>
  </si>
  <si>
    <t>sw4099_s136_512</t>
  </si>
  <si>
    <t>154926:28</t>
  </si>
  <si>
    <t>like i did aerobics, you know, all the time</t>
  </si>
  <si>
    <t>did aerobics, you know, all the time</t>
  </si>
  <si>
    <t>sw4099_s185_509</t>
  </si>
  <si>
    <t>154990:95</t>
  </si>
  <si>
    <t>but what they do --n4021e4 is employ, uh, homeless, i think mostly men, but homeless people to uh, go out and collect all the recyclable cans</t>
  </si>
  <si>
    <t>collect all the recyclable cans</t>
  </si>
  <si>
    <t>sw4101_s44_531</t>
  </si>
  <si>
    <t>155012:21</t>
  </si>
  <si>
    <t>they are actually at, virtually all of the shopping centers. like the shopping malls.</t>
  </si>
  <si>
    <t>virtually</t>
  </si>
  <si>
    <t>virtually all</t>
  </si>
  <si>
    <t>sw4101_s61_505</t>
  </si>
  <si>
    <t>centers</t>
  </si>
  <si>
    <t>155039:27</t>
  </si>
  <si>
    <t>and then it comes in to doing all the arithmetic.</t>
  </si>
  <si>
    <t>doing all the arithmetic</t>
  </si>
  <si>
    <t>sw4103_s12_509</t>
  </si>
  <si>
    <t>arithmetic</t>
  </si>
  <si>
    <t>155621:8</t>
  </si>
  <si>
    <t>it all makes sense to me.</t>
  </si>
  <si>
    <t>sw4109_s38_501</t>
  </si>
  <si>
    <t>155650:9</t>
  </si>
  <si>
    <t>and then all the people don't have any insurance coverage.</t>
  </si>
  <si>
    <t>sw4109_s58_502</t>
  </si>
  <si>
    <t>155674:184</t>
  </si>
  <si>
    <t>and and one of the things that i, i really hate --n402b32 about jobs. i don't, i don't like bosses that, that you know --n402b89 want --n402b94 to yell at you and you know are down on your back and all this and that.</t>
  </si>
  <si>
    <t>want --n402b94 to yell at you and you know are down on your back and all this and that</t>
  </si>
  <si>
    <t>sw4109_s74_565</t>
  </si>
  <si>
    <t>155812:52</t>
  </si>
  <si>
    <t>you know, it's going --n402e46 to wind up --n402e59 hurting your state if all the other states aren't doing it at the same time.</t>
  </si>
  <si>
    <t>if all the other states aren't doing it at the same time</t>
  </si>
  <si>
    <t>sw4113_s57_519</t>
  </si>
  <si>
    <t>155860:18</t>
  </si>
  <si>
    <t>i mean, we all know that that's not necessarily true.</t>
  </si>
  <si>
    <t>sw4113_s88_505</t>
  </si>
  <si>
    <t>155881:48</t>
  </si>
  <si>
    <t>and you do get a good bit of, uh, smog and stuff, especially from all the, uh, fuel cracking towers and chemical plants.</t>
  </si>
  <si>
    <t>especially from all the, uh, fuel cracking towers and chemical plants</t>
  </si>
  <si>
    <t>sw4114_s4_511</t>
  </si>
  <si>
    <t>156020:26</t>
  </si>
  <si>
    <t>the u s used, you know, all the air pollution stuff and air polluting technologies --n402a2a to get where it is today --n402a49.</t>
  </si>
  <si>
    <t>used, you know, all the air pollution stuff and air polluting technologies --n402a2a to get where it is today --n402a49</t>
  </si>
  <si>
    <t>sw4114_s73_507</t>
  </si>
  <si>
    <t>technologies</t>
  </si>
  <si>
    <t>156312:42</t>
  </si>
  <si>
    <t>but anyway, uh, well, i do take care of pretty much all of the stuff for, for my wife and for me</t>
  </si>
  <si>
    <t>pretty much all</t>
  </si>
  <si>
    <t>sw4127_s4_509</t>
  </si>
  <si>
    <t>156317:25</t>
  </si>
  <si>
    <t>all we, all i do --n40034d is, uh, keep a list of things like debts that --n400388 are outstanding and every two or three months update that and every once in a while make a list of what we spent --n4003eb that month,</t>
  </si>
  <si>
    <t>sw4127_s7_510</t>
  </si>
  <si>
    <t>156327:16</t>
  </si>
  <si>
    <t>i work with them all day,</t>
  </si>
  <si>
    <t>work with them all day</t>
  </si>
  <si>
    <t>sw4127_s13_505</t>
  </si>
  <si>
    <t>156339:28</t>
  </si>
  <si>
    <t>mine is really simple, because i got all our bills paid --n400a41 off when, uh, he was a marine --n400a6c,</t>
  </si>
  <si>
    <t>got all our bills paid --n400a41 off when, uh, he was a marine --n400a6c</t>
  </si>
  <si>
    <t>NP-SBJ-N400A41</t>
  </si>
  <si>
    <t>sw4127_s20_509</t>
  </si>
  <si>
    <t>156341:27</t>
  </si>
  <si>
    <t>and while he was gone i got all of our bills paid --n400bba off,</t>
  </si>
  <si>
    <t>got all of our bills paid --n400bba off</t>
  </si>
  <si>
    <t>NP-SBJ-N400BBA</t>
  </si>
  <si>
    <t>sw4127_s22_509</t>
  </si>
  <si>
    <t>156427:36</t>
  </si>
  <si>
    <t>do you find trouble --n402776 keeping the records for taxes and all that</t>
  </si>
  <si>
    <t>keeping the records for taxes and all that</t>
  </si>
  <si>
    <t>sw4127_s74_511</t>
  </si>
  <si>
    <t>156453:5</t>
  </si>
  <si>
    <t>all you got --n402fc9 to do --n402fd8 is read a book, i mean read the little book they send --n40301f</t>
  </si>
  <si>
    <t>sw4127_s89_501</t>
  </si>
  <si>
    <t>156537:44</t>
  </si>
  <si>
    <t>but the nature of the, uh, courts and the appeals and the stays and all that means that it's a very long haul before anybody's ever executed --n40069a.</t>
  </si>
  <si>
    <t>the, uh, courts and the appeals and the stays and all that</t>
  </si>
  <si>
    <t>sw4129_s12_504</t>
  </si>
  <si>
    <t>156543:183</t>
  </si>
  <si>
    <t>and then, i was reading in the paper just this morning, it's interesting because i had forgotten, i guess --n400886, that i wrote this little topic down, that it --n4008b9 costs more --n4008c8 to execute somebody th-, than it --n4008ef does to keep them. because of all the costs of the appeals and all that you know.</t>
  </si>
  <si>
    <t>because of all the costs of the appeals and all that</t>
  </si>
  <si>
    <t>sw4129_s16_561</t>
  </si>
  <si>
    <t>156543:200</t>
  </si>
  <si>
    <t>all the costs of the appeals and all that</t>
  </si>
  <si>
    <t>156622:29</t>
  </si>
  <si>
    <t>but it's a bad day because i get all these kids through my office.</t>
  </si>
  <si>
    <t>get all these kids through my office</t>
  </si>
  <si>
    <t>sw4129_s58_508</t>
  </si>
  <si>
    <t>156638:12</t>
  </si>
  <si>
    <t>now, not all of them will commit offenses that --n40288d have --n402898 to do with capital punishment,</t>
  </si>
  <si>
    <t>sw4129_s68_502</t>
  </si>
  <si>
    <t>156645:41</t>
  </si>
  <si>
    <t>i'm not sure that the school system should be the agent of all the social action.</t>
  </si>
  <si>
    <t>of all the social action</t>
  </si>
  <si>
    <t>sw4129_s73_512</t>
  </si>
  <si>
    <t>action</t>
  </si>
  <si>
    <t>156728:6</t>
  </si>
  <si>
    <t>and all the civil rights people are up in arms about it, you know.</t>
  </si>
  <si>
    <t>sw4129_s119_501</t>
  </si>
  <si>
    <t>156783:6</t>
  </si>
  <si>
    <t>and all these god-fearing people were like, well, you know god is trying --n40180f to kill off all the et cetera, et cetera.</t>
  </si>
  <si>
    <t>sw4130_s30_501</t>
  </si>
  <si>
    <t>156783:59</t>
  </si>
  <si>
    <t>kill off all the et cetera, et cetera</t>
  </si>
  <si>
    <t>sw4130_s30_518</t>
  </si>
  <si>
    <t>156822:62</t>
  </si>
  <si>
    <t>like, uh, san francisco has a, a real, uh, strong aids support group and all that kind of stuff</t>
  </si>
  <si>
    <t>a real, uh, strong aids support group and all that kind of stuff</t>
  </si>
  <si>
    <t>sw4130_s52_509</t>
  </si>
  <si>
    <t>156899:56</t>
  </si>
  <si>
    <t>because y-, you, you've got all, all the prison expenses, plus all the legal expenses.</t>
  </si>
  <si>
    <t>got all, all the prison expenses, plus all the legal expenses</t>
  </si>
  <si>
    <t>sw4133_s6_519</t>
  </si>
  <si>
    <t>expenses</t>
  </si>
  <si>
    <t>156899:72</t>
  </si>
  <si>
    <t>plus</t>
  </si>
  <si>
    <t>all the prison expenses, plus all the legal expenses</t>
  </si>
  <si>
    <t>157091:57</t>
  </si>
  <si>
    <t>and it just, you know, it, it dominated over all of them.</t>
  </si>
  <si>
    <t>over all of them</t>
  </si>
  <si>
    <t>sw4137_s24_520</t>
  </si>
  <si>
    <t>157092:16</t>
  </si>
  <si>
    <t>everybody, all the, uh, raters loved it.</t>
  </si>
  <si>
    <t>everybody, all the, uh, raters</t>
  </si>
  <si>
    <t>sw4137_s25_502</t>
  </si>
  <si>
    <t>157219:63</t>
  </si>
  <si>
    <t>the, uh, the b m w is really, oh, like, oh, we have all these like high tech things</t>
  </si>
  <si>
    <t>have all these like high tech things</t>
  </si>
  <si>
    <t>sw4137_s106_516</t>
  </si>
  <si>
    <t>157277:65</t>
  </si>
  <si>
    <t>they're going --n4045ab to, they're going --n4045c6 to hit you up for just all kinds of things.</t>
  </si>
  <si>
    <t>for just all kinds of things</t>
  </si>
  <si>
    <t>sw4137_s143_523</t>
  </si>
  <si>
    <t>157286:40</t>
  </si>
  <si>
    <t>once you get up in the five series and higher, then, all your repair costs go up significantly.</t>
  </si>
  <si>
    <t>sw4137_s148_511</t>
  </si>
  <si>
    <t>157337:63</t>
  </si>
  <si>
    <t>but, uh, then again, uh, it's the, hard --n4014f1 to justify with all the wastefulness of money that the government spends --n401528 on all levels of, of, uh, government, including municipalities as well as state and federal governments.</t>
  </si>
  <si>
    <t>with all the wastefulness of money that the government spends --n401528 on all levels of, of, uh, government, including municipalities as well as state and federal governments</t>
  </si>
  <si>
    <t>sw4138_s26_517</t>
  </si>
  <si>
    <t>wastefulness</t>
  </si>
  <si>
    <t>157337:97</t>
  </si>
  <si>
    <t>on all levels of, of, uh, government, including municipalities as well as state and federal governments</t>
  </si>
  <si>
    <t>sw4138_s26_529</t>
  </si>
  <si>
    <t>157342:140</t>
  </si>
  <si>
    <t>and, so, i, i kind of don't pay a proportionate amount of taxes to, i guess, uh, compared to what i get --n40190b, because i, you know, all my, my education is state sponsored.</t>
  </si>
  <si>
    <t>i, you know, all my, my education is state sponsored</t>
  </si>
  <si>
    <t>education</t>
  </si>
  <si>
    <t>157344:20</t>
  </si>
  <si>
    <t>and, uh, my education all up through high school and stuff,</t>
  </si>
  <si>
    <t>my education all up through high school and stuff</t>
  </si>
  <si>
    <t>157381:85</t>
  </si>
  <si>
    <t>uh, last year when they passed the tax laws for the, uh, nineteen ninety, ninety-one, whatever, nineteen ninety-one --n4029df uh, i added up all the taxes that we were going --n402a16 to pay --n402a25 on all these different specific luxury items and travel expenses and everything else,</t>
  </si>
  <si>
    <t>added up all the taxes that we were going --n402a16 to pay --n402a25 on all these different specific luxury items and travel expenses and everything else</t>
  </si>
  <si>
    <t>sw4138_s56_521</t>
  </si>
  <si>
    <t>157381:123</t>
  </si>
  <si>
    <t>on all these different specific luxury items and travel expenses and everything else</t>
  </si>
  <si>
    <t>sw4138_s56_535</t>
  </si>
  <si>
    <t>157388:16</t>
  </si>
  <si>
    <t>and i totaled them all up</t>
  </si>
  <si>
    <t>157422:44</t>
  </si>
  <si>
    <t>one of the democratic candidates had a proposal for doing away with all the, the tax codes they have --n403844 now and implementing a f-, i think a flat percentage, something like that.</t>
  </si>
  <si>
    <t>with all the, the tax codes they have --n403844 now</t>
  </si>
  <si>
    <t>sw4138_s78_515</t>
  </si>
  <si>
    <t>codes</t>
  </si>
  <si>
    <t>157675:82</t>
  </si>
  <si>
    <t>but, uh, when we had the divorce --n402bdf, she just didn't get much money out of it and had --n402c1a to spend it all on --n402c35 getting another house.</t>
  </si>
  <si>
    <t>sw4149_s77_523</t>
  </si>
  <si>
    <t>157679:24</t>
  </si>
  <si>
    <t>so now my dad's paying for all of my college of.</t>
  </si>
  <si>
    <t>for all of my college of</t>
  </si>
  <si>
    <t>sw4149_s79_506</t>
  </si>
  <si>
    <t>157723:11</t>
  </si>
  <si>
    <t>lab fees and all,</t>
  </si>
  <si>
    <t>sw4149_s108_500</t>
  </si>
  <si>
    <t>157869:29</t>
  </si>
  <si>
    <t>and, they, they have all their own activities</t>
  </si>
  <si>
    <t>have all their own activities</t>
  </si>
  <si>
    <t>sw4150_s51_508</t>
  </si>
  <si>
    <t>157955:95</t>
  </si>
  <si>
    <t>and i feel when my children were very young --n402935, i had jobs that --n402950 helped me be flexible with my schedule and spend time with them and all that sort of thing.</t>
  </si>
  <si>
    <t>be flexible with my schedule and spend time with them and all that sort of thing</t>
  </si>
  <si>
    <t>sw4150_s103_532</t>
  </si>
  <si>
    <t>158001:11</t>
  </si>
  <si>
    <t>i nursed all three of our children until they were at least a year</t>
  </si>
  <si>
    <t>nursed</t>
  </si>
  <si>
    <t>nursed all three of our children until they were at least a year</t>
  </si>
  <si>
    <t>sw4150_s133_503</t>
  </si>
  <si>
    <t>158002:82</t>
  </si>
  <si>
    <t>and i, you can do that despite working very easily which --n403b27 is one of the things i preach --n403b4e all the time to, to mothers.</t>
  </si>
  <si>
    <t>preach --n403b4e all the time to, to mothers</t>
  </si>
  <si>
    <t>sw4150_s134_530</t>
  </si>
  <si>
    <t>158150:88</t>
  </si>
  <si>
    <t>the, uh, the jury that --n400ae5's trying, uh, the officers in that case, is, is an all white panel.</t>
  </si>
  <si>
    <t>an all white panel</t>
  </si>
  <si>
    <t>panel</t>
  </si>
  <si>
    <t>158183:33</t>
  </si>
  <si>
    <t>but i can't imagine that they would do an all white jury without --n4016d5 having some sort of, of discrimination or, or, you know, uh, appeal on not having a jury of his peers and all of that kind of stuff.</t>
  </si>
  <si>
    <t>an all white jury</t>
  </si>
  <si>
    <t>jury</t>
  </si>
  <si>
    <t>158183:144</t>
  </si>
  <si>
    <t>appeal on not having a jury of his peers and all of that kind of stuff</t>
  </si>
  <si>
    <t>sw4152_s38_534</t>
  </si>
  <si>
    <t>158274:39</t>
  </si>
  <si>
    <t>she gave her no time in jail, you know, all of these things</t>
  </si>
  <si>
    <t>gave her no time in jail, you know, all of these things</t>
  </si>
  <si>
    <t>sw4152_s97_513</t>
  </si>
  <si>
    <t>158305:34</t>
  </si>
  <si>
    <t>i worked in, um, in all the different areas of the day care center</t>
  </si>
  <si>
    <t>in all the different areas of the day care center</t>
  </si>
  <si>
    <t>sw4153_s4_510</t>
  </si>
  <si>
    <t>158308:76</t>
  </si>
  <si>
    <t>and this is supposed --n4003c2 to be a very well-known center here in tyler who --n4003f1 had two or three, um, centers, all over, you know, the, um, city</t>
  </si>
  <si>
    <t>had two or three, um, centers, all over, you know, the, um, city</t>
  </si>
  <si>
    <t>158431:92</t>
  </si>
  <si>
    <t>i, i, i think that's probably a really important thing because you can have doctorates and p h d's and all that kind of thing and, you know, know all the technical stuff,</t>
  </si>
  <si>
    <t>doctorates and p h d's and all that kind of thing</t>
  </si>
  <si>
    <t>sw4153_s79_526</t>
  </si>
  <si>
    <t>158431:122</t>
  </si>
  <si>
    <t>know all the technical stuff</t>
  </si>
  <si>
    <t>sw4153_s79_539</t>
  </si>
  <si>
    <t>158435:31</t>
  </si>
  <si>
    <t>these kids are just in a day care center --n403003 all day and, uh, with no, any type of emotional, you know, getting love, getting care,</t>
  </si>
  <si>
    <t>are just in a day care center --n403003 all day and, uh, with no, any type of emotional, you know, getting love, getting care</t>
  </si>
  <si>
    <t>sw4153_s82_508</t>
  </si>
  <si>
    <t>158697:97</t>
  </si>
  <si>
    <t>it, it, you know it's like i have --n400806 to work m-, i have --n400825 to work all the time just --n400844 to make enough money to pay the taxes.</t>
  </si>
  <si>
    <t>sw4155_s22_537</t>
  </si>
  <si>
    <t>158737:35</t>
  </si>
  <si>
    <t>and you go, oh, my gosh where did it all go --n4015e5.</t>
  </si>
  <si>
    <t>sw4155_s44_508</t>
  </si>
  <si>
    <t>158766:25</t>
  </si>
  <si>
    <t>there's a bank that they all bank with --n40225c,</t>
  </si>
  <si>
    <t>bank</t>
  </si>
  <si>
    <t>sw4155_s63_508</t>
  </si>
  <si>
    <t>158775:59</t>
  </si>
  <si>
    <t>and we, we the taxpayers float him a loan for all tho-, all those bad checks,</t>
  </si>
  <si>
    <t>tho-</t>
  </si>
  <si>
    <t>for all tho-, all those bad checks</t>
  </si>
  <si>
    <t>sw4155_s68_518</t>
  </si>
  <si>
    <t>158816:15</t>
  </si>
  <si>
    <t>and they charge me all these others,</t>
  </si>
  <si>
    <t>charge me all these others</t>
  </si>
  <si>
    <t>sw4155_s91_504</t>
  </si>
  <si>
    <t>158822:47</t>
  </si>
  <si>
    <t>i, i'm just thankful that i don't get all the government that i pay for --n402eeb.</t>
  </si>
  <si>
    <t>get all the government that i pay for --n402eeb</t>
  </si>
  <si>
    <t>sw4155_s95_515</t>
  </si>
  <si>
    <t>government</t>
  </si>
  <si>
    <t>159107:30</t>
  </si>
  <si>
    <t>and i know in england the judges set all of the awards.</t>
  </si>
  <si>
    <t>set all of the awards</t>
  </si>
  <si>
    <t>sw4159_s5_509</t>
  </si>
  <si>
    <t>159124:59</t>
  </si>
  <si>
    <t>who it really penalizes --n400c8a is their insurance company which --n400ca5 then translates into higher rates for all of us. if they get some of those mega awards against them.</t>
  </si>
  <si>
    <t>sw4159_s18_521</t>
  </si>
  <si>
    <t>159134:10</t>
  </si>
  <si>
    <t>so it all comes --n40108c filtering down to us all in-, individually.</t>
  </si>
  <si>
    <t>NP-SBJ-N40108C</t>
  </si>
  <si>
    <t>sw4159_s24_501</t>
  </si>
  <si>
    <t>159134:33</t>
  </si>
  <si>
    <t>sw4159_s24_510</t>
  </si>
  <si>
    <t>159147:108</t>
  </si>
  <si>
    <t>but i don't know that you can necessarily put a, a value --n401888 on somebody's limb, uh, arbitrarily that --n4018b3 is always going --n4018c6 to fit in all cases.</t>
  </si>
  <si>
    <t>in all cases</t>
  </si>
  <si>
    <t>sw4159_s31_535</t>
  </si>
  <si>
    <t>159298:15</t>
  </si>
  <si>
    <t>and that's about all it goes.</t>
  </si>
  <si>
    <t>'s about all it goes</t>
  </si>
  <si>
    <t>sw4166_s19_504</t>
  </si>
  <si>
    <t>159391:54</t>
  </si>
  <si>
    <t>and, uh, the, the people living in the nursing home would have all kinds of needs that --n402c9e wouldn't get met --n402cb5 because they were just old people.</t>
  </si>
  <si>
    <t>have all kinds of needs that --n402c9e wouldn't get met --n402cb5 because they were just old people</t>
  </si>
  <si>
    <t>sw4166_s75_514</t>
  </si>
  <si>
    <t>159403:37</t>
  </si>
  <si>
    <t>you need --n4031cd to have twenty-four hour care uh, answering all the needs cause they can't do much for themselves at certain points.</t>
  </si>
  <si>
    <t>answering</t>
  </si>
  <si>
    <t>answering all the needs</t>
  </si>
  <si>
    <t>sw4166_s82_512</t>
  </si>
  <si>
    <t>159494:30</t>
  </si>
  <si>
    <t>uh, i, i like all kinds.</t>
  </si>
  <si>
    <t>like all kinds</t>
  </si>
  <si>
    <t>sw4168_s17_509</t>
  </si>
  <si>
    <t>159539:16</t>
  </si>
  <si>
    <t>i mean, not all the time.</t>
  </si>
  <si>
    <t>sw4168_s44_505</t>
  </si>
  <si>
    <t>159663:63</t>
  </si>
  <si>
    <t>i'm, i'm not, i'm never really up to date on all that stuff.</t>
  </si>
  <si>
    <t>on all that stuff</t>
  </si>
  <si>
    <t>sw4168_s123_521</t>
  </si>
  <si>
    <t>159827:12</t>
  </si>
  <si>
    <t>but i put all the money into it.</t>
  </si>
  <si>
    <t>put all the money into it</t>
  </si>
  <si>
    <t>sw4171_s10_503</t>
  </si>
  <si>
    <t>159955:4</t>
  </si>
  <si>
    <t>all that stuff, huh.</t>
  </si>
  <si>
    <t>sw4171_s98_501</t>
  </si>
  <si>
    <t>160175:18</t>
  </si>
  <si>
    <t>i mean, they all have like shopping carts and stuff</t>
  </si>
  <si>
    <t>sw4175_s21_505</t>
  </si>
  <si>
    <t>160215:18</t>
  </si>
  <si>
    <t>you can't really unload all your stuff.</t>
  </si>
  <si>
    <t>unload</t>
  </si>
  <si>
    <t>unload all your stuff</t>
  </si>
  <si>
    <t>sw4175_s43_505</t>
  </si>
  <si>
    <t>160251:19</t>
  </si>
  <si>
    <t>and since we go there all the time, i mean</t>
  </si>
  <si>
    <t>sw4175_s65_506</t>
  </si>
  <si>
    <t>160475:16</t>
  </si>
  <si>
    <t>and that's about all i ever hear --n400e5f of it.</t>
  </si>
  <si>
    <t>'s about all i ever hear --n400e5f of it</t>
  </si>
  <si>
    <t>sw4177_s25_504</t>
  </si>
  <si>
    <t>160529:77</t>
  </si>
  <si>
    <t>well right now trying to keep abreast of, uh, what --n4028b1's going on in europe, you know, with all the, u s s r's satellites breaking off, trying --n402914 to become independent and, you know, european community coming together.</t>
  </si>
  <si>
    <t>with all the, u s s r's satellites breaking off, trying --n402914 to become independent and, you know, european community coming together</t>
  </si>
  <si>
    <t>NP-SBJ-N402914</t>
  </si>
  <si>
    <t>sw4177_s64_527</t>
  </si>
  <si>
    <t>160904:21</t>
  </si>
  <si>
    <t>uh. i'm going into all this because i used --n400353 to w-, i just got done --n400376 working at a pet shop actually.</t>
  </si>
  <si>
    <t>into all this</t>
  </si>
  <si>
    <t>sw4184_s14_506</t>
  </si>
  <si>
    <t>161215:26</t>
  </si>
  <si>
    <t>and that was the most difficult thing of all, to find the, the right people, the qualified people.</t>
  </si>
  <si>
    <t>sw4311_s29_507</t>
  </si>
  <si>
    <t>161217:28</t>
  </si>
  <si>
    <t>and it --n401669's the most difficult of all for a parent, judge, uh because a person can be very nice and warm and loving,</t>
  </si>
  <si>
    <t>sw4311_s30_509</t>
  </si>
  <si>
    <t>161225:61</t>
  </si>
  <si>
    <t>and i didn't want --n401bc9 to run an institution where that was the case --n401bf4, where all we were doing --n401c17 were warehousing --n401c26 because the first four, five years or so important</t>
  </si>
  <si>
    <t>where all we were doing --n401c17 were warehousing --n401c26</t>
  </si>
  <si>
    <t>sw4311_s35_521</t>
  </si>
  <si>
    <t>161235:18</t>
  </si>
  <si>
    <t>get rid --n40249f of all these child care centers, at least for young kids below the age of six.</t>
  </si>
  <si>
    <t>of all these child care centers</t>
  </si>
  <si>
    <t>sw4311_s42_506</t>
  </si>
  <si>
    <t>161337:66</t>
  </si>
  <si>
    <t>mi-, michael bolton really got on my nerves because he, he was making all this money --n401a1f doing mediocre cover tunes.</t>
  </si>
  <si>
    <t>making all this money --n401a1f doing mediocre cover tunes</t>
  </si>
  <si>
    <t>sw4312_s38_521</t>
  </si>
  <si>
    <t>161345:43</t>
  </si>
  <si>
    <t>and and that, that's about all he had --n401dc2 going for him. or still has, for that matter.</t>
  </si>
  <si>
    <t>'s about all he had --n401dc2 going for him. or still has, for that matter</t>
  </si>
  <si>
    <t>sw4312_s42_513</t>
  </si>
  <si>
    <t>161357:11</t>
  </si>
  <si>
    <t>that's all you really need --n402118 for a lot of, lot of pop.</t>
  </si>
  <si>
    <t>'s all you really need --n402118 for a lot of, lot of pop</t>
  </si>
  <si>
    <t>sw4312_s48_503</t>
  </si>
  <si>
    <t>161460:13</t>
  </si>
  <si>
    <t>just motorboat's all we,</t>
  </si>
  <si>
    <t>sw4314_s24_503</t>
  </si>
  <si>
    <t>161539:30</t>
  </si>
  <si>
    <t>uh, all we, all we have --n40184e up here mostly bass boats.</t>
  </si>
  <si>
    <t>sw4314_s74_511</t>
  </si>
  <si>
    <t>161600:12</t>
  </si>
  <si>
    <t>but that's all,</t>
  </si>
  <si>
    <t>sw4314_s117_503</t>
  </si>
  <si>
    <t>161658:19</t>
  </si>
  <si>
    <t>well, that's about all we have --n403a5f.</t>
  </si>
  <si>
    <t>'s about all we have --n403a5f</t>
  </si>
  <si>
    <t>sw4314_s155_505</t>
  </si>
  <si>
    <t>161693:35</t>
  </si>
  <si>
    <t>what kind of, what lake do you all use --n404498.</t>
  </si>
  <si>
    <t>sw4314_s178_510</t>
  </si>
  <si>
    <t>161740:17</t>
  </si>
  <si>
    <t>w-, all we do --n404eaa here is make transformers electronics and stuff like that.</t>
  </si>
  <si>
    <t>w-</t>
  </si>
  <si>
    <t>sw4314_s206_505</t>
  </si>
  <si>
    <t>161753:12</t>
  </si>
  <si>
    <t>been here all my life.</t>
  </si>
  <si>
    <t>been here all my life</t>
  </si>
  <si>
    <t>sw4314_s213_504</t>
  </si>
  <si>
    <t>161821:7</t>
  </si>
  <si>
    <t>and all we do --n401422 is just displace other people which --n401445 come back into society and commit crimes</t>
  </si>
  <si>
    <t>sw4316_s33_501</t>
  </si>
  <si>
    <t>161969:44</t>
  </si>
  <si>
    <t>well, what he wants --n404a5c to do --n404a6b is take all the money that, uh, he gets --n404aa2 for drug enforcement and use it for, uh, drug education.</t>
  </si>
  <si>
    <t>take all the money that, uh, he gets --n404aa2 for drug enforcement</t>
  </si>
  <si>
    <t>sw4316_s117_517</t>
  </si>
  <si>
    <t>162187:6</t>
  </si>
  <si>
    <t>so all the depreciation has been taken --n40472d off</t>
  </si>
  <si>
    <t>NP-SBJ-N40472D</t>
  </si>
  <si>
    <t>sw4318_s126_501</t>
  </si>
  <si>
    <t>depreciation</t>
  </si>
  <si>
    <t>162224:123</t>
  </si>
  <si>
    <t>and i'm actually making just about as much as, you know, i'm m-, making actually over average, over the average for my career, my experience and all that stuff which --n4004e2 kind of surprised me.</t>
  </si>
  <si>
    <t>my career, my experience and all that stuff</t>
  </si>
  <si>
    <t>sw4319_s9_536</t>
  </si>
  <si>
    <t>162291:11</t>
  </si>
  <si>
    <t>but, for all practical purpose, you are almost a hundred percent covered.</t>
  </si>
  <si>
    <t>for all practical purpose</t>
  </si>
  <si>
    <t>sw4319_s45_502</t>
  </si>
  <si>
    <t>purpose</t>
  </si>
  <si>
    <t>162452:93</t>
  </si>
  <si>
    <t>and they're starting --n40045e to, uh, get these hand held metal detectors so they can inspect the kids every morning when they come to school --n4004c1, of all things.</t>
  </si>
  <si>
    <t>of all things</t>
  </si>
  <si>
    <t>sw4320_s8_528</t>
  </si>
  <si>
    <t>162551:26</t>
  </si>
  <si>
    <t>and that's what --n402d05's causing all the killing.</t>
  </si>
  <si>
    <t>causing all the killing</t>
  </si>
  <si>
    <t>sw4320_s70_509</t>
  </si>
  <si>
    <t>killing</t>
  </si>
  <si>
    <t>162584:21</t>
  </si>
  <si>
    <t>but it's not wrong because all their friends do it.</t>
  </si>
  <si>
    <t>because all their friends do it</t>
  </si>
  <si>
    <t>sw4320_s88_506</t>
  </si>
  <si>
    <t>162647:18</t>
  </si>
  <si>
    <t>i looked conser-, and all that stuff</t>
  </si>
  <si>
    <t>looked conser-, and all that stuff</t>
  </si>
  <si>
    <t>sw4321_s18_505</t>
  </si>
  <si>
    <t>162703:68</t>
  </si>
  <si>
    <t>and, you know, they like --n402b7f to think that they're getting someone who --n402ba6's objective in all this,</t>
  </si>
  <si>
    <t>in all this</t>
  </si>
  <si>
    <t>sw4321_s61_525</t>
  </si>
  <si>
    <t>162902:77</t>
  </si>
  <si>
    <t>i always kind of think it --n403253 would be neat to be able --n403276 to watch them and be there for them all the time.</t>
  </si>
  <si>
    <t>watch them and be there for them all the time</t>
  </si>
  <si>
    <t>sw4325_s113_528</t>
  </si>
  <si>
    <t>162910:15</t>
  </si>
  <si>
    <t>so i'm here all the time.</t>
  </si>
  <si>
    <t>'m here all the time</t>
  </si>
  <si>
    <t>sw4325_s118_504</t>
  </si>
  <si>
    <t>162986:49</t>
  </si>
  <si>
    <t>because the judges sitting in that kind of stuff day after day, they know all the procedures,</t>
  </si>
  <si>
    <t>know all the procedures</t>
  </si>
  <si>
    <t>sw4327_s25_516</t>
  </si>
  <si>
    <t>procedures</t>
  </si>
  <si>
    <t>163173:15</t>
  </si>
  <si>
    <t>you know, all kinds of bottles they, they, they really charge people to, i guess --n4019f1 when you purchase them --n401a08 and, and then when you turn them back in --n401a37.</t>
  </si>
  <si>
    <t>S-N4019F1</t>
  </si>
  <si>
    <t>sw4329_s51_505</t>
  </si>
  <si>
    <t>163270:8</t>
  </si>
  <si>
    <t>we all do it.</t>
  </si>
  <si>
    <t>sw4329_s109_501</t>
  </si>
  <si>
    <t>163383:98</t>
  </si>
  <si>
    <t>and yet, we're getting, we're subjected --n401cf3 to this policy, you know, the same one that, uh, th-, all the engineers have --n401d5a to, to,</t>
  </si>
  <si>
    <t>th-</t>
  </si>
  <si>
    <t>th-, all the engineers have --n401d5a to, to</t>
  </si>
  <si>
    <t>NP-SBJ-N401D5A</t>
  </si>
  <si>
    <t>sw4330_s42_531</t>
  </si>
  <si>
    <t>163461:20</t>
  </si>
  <si>
    <t>he makes you take off all your clothes</t>
  </si>
  <si>
    <t>take off all your clothes</t>
  </si>
  <si>
    <t>sw4330_s104_507</t>
  </si>
  <si>
    <t>163522:172</t>
  </si>
  <si>
    <t>it's, it's, it's funny because, uh, it was one of the things that bush is trying really hard --n402848 to get ahold of --n40285f is the line item veto where, uh, you know, congress is able --n4028a2 to attach all kinds of, uh, funny amendments for individual, uh, c-, congressional districts to the, to the main budget proposals --n402921</t>
  </si>
  <si>
    <t>attach</t>
  </si>
  <si>
    <t>attach all kinds of, uh, funny amendments for individual, uh, c-, congressional districts to the, to the main budget proposals</t>
  </si>
  <si>
    <t>sw4333_s45_561</t>
  </si>
  <si>
    <t>163607:15</t>
  </si>
  <si>
    <t>so that's about all i can feel apt --n400243 to discuss --n400252 with you since i just know,</t>
  </si>
  <si>
    <t>sw4334_s4_503</t>
  </si>
  <si>
    <t>163716:13</t>
  </si>
  <si>
    <t>and that's all it,</t>
  </si>
  <si>
    <t>'s all it</t>
  </si>
  <si>
    <t>sw4334_s73_503</t>
  </si>
  <si>
    <t>163800:26</t>
  </si>
  <si>
    <t>i just mostly buy along the same lines all the time.</t>
  </si>
  <si>
    <t>lines</t>
  </si>
  <si>
    <t>buy along the same lines all the time</t>
  </si>
  <si>
    <t>sw4334_s131_507</t>
  </si>
  <si>
    <t>163882:132</t>
  </si>
  <si>
    <t>there were one case where, uh, this one guy, uh, was taking women from the teller and, and, you know, making them give him money and stuff and then at the same time, raping them all --n4015e8,</t>
  </si>
  <si>
    <t>sw4336_s26_535</t>
  </si>
  <si>
    <t>164113:17</t>
  </si>
  <si>
    <t>what about, uh, all wheel drive.</t>
  </si>
  <si>
    <t>about, uh, all wheel drive</t>
  </si>
  <si>
    <t>wheel</t>
  </si>
  <si>
    <t>sw4339_s91_504</t>
  </si>
  <si>
    <t>164151:52</t>
  </si>
  <si>
    <t>i guess, uh, when you, when you count all the little things that people do --n400c35 like --n400c40,</t>
  </si>
  <si>
    <t>count</t>
  </si>
  <si>
    <t>count all the little things that people do --n400c35 like --n400c40</t>
  </si>
  <si>
    <t>sw4340_s14_519</t>
  </si>
  <si>
    <t>164294:30</t>
  </si>
  <si>
    <t>i don't think you'll ever stop all that stuff dead,</t>
  </si>
  <si>
    <t>stop all that stuff dead</t>
  </si>
  <si>
    <t>sw4340_s104_510</t>
  </si>
  <si>
    <t>164630:51</t>
  </si>
  <si>
    <t>he was a really cool guy. uh, you know, went to columbia university and all this stuff.</t>
  </si>
  <si>
    <t>was a really cool guy. uh, you know, went to columbia university and all this stuff</t>
  </si>
  <si>
    <t>sw4342_s71_514</t>
  </si>
  <si>
    <t>164677:130</t>
  </si>
  <si>
    <t>oh, i would imagine in, uh, you know, in, in dallas they have plenty happening in dallas to cover --n404253, that it --n404266 gets hard covering all of the sub-, suburbs</t>
  </si>
  <si>
    <t>covering</t>
  </si>
  <si>
    <t>covering all of the sub-, suburbs</t>
  </si>
  <si>
    <t>sw4342_s100_549</t>
  </si>
  <si>
    <t>164733:13</t>
  </si>
  <si>
    <t>they almost take all emotions out of it when they report it --n401808</t>
  </si>
  <si>
    <t>take all emotions out of it when they report it --n401808</t>
  </si>
  <si>
    <t>emotions</t>
  </si>
  <si>
    <t>sw4345_s28_504</t>
  </si>
  <si>
    <t>164850:39</t>
  </si>
  <si>
    <t>because what --n4016f5 was happening was, you know, all the very rich people went out to the, move out to the suburbs</t>
  </si>
  <si>
    <t>all the very rich people went out to the, move out to the suburbs</t>
  </si>
  <si>
    <t>sw4346_s45_515</t>
  </si>
  <si>
    <t>164863:143</t>
  </si>
  <si>
    <t>so i, you know, i think that one of the things, one of the ways to, to, to help schools in general, uh, and get them all to a minimum level of, of, of competency almost --n401e22, would be to expand the size of school districts so you get a wider variety of people,</t>
  </si>
  <si>
    <t>sw4346_s54_549</t>
  </si>
  <si>
    <t>165050:54</t>
  </si>
  <si>
    <t>uh, they've got all the american, well, all the, all the cars rated --n401de9, you know,</t>
  </si>
  <si>
    <t>all the american, well, all the, all the cars rated --n401de9</t>
  </si>
  <si>
    <t>NP-SBJ-N401DE9</t>
  </si>
  <si>
    <t>sw4347_s58_515</t>
  </si>
  <si>
    <t>165084:41</t>
  </si>
  <si>
    <t>because technology is so, uh, you know, volatile and changing all the time.</t>
  </si>
  <si>
    <t>changing</t>
  </si>
  <si>
    <t>changing all the time</t>
  </si>
  <si>
    <t>sw4347_s84_512</t>
  </si>
  <si>
    <t>165110:35</t>
  </si>
  <si>
    <t>and the hardware, well, i mean, all the chips that --n403233 make up the hardware are a commodity</t>
  </si>
  <si>
    <t>sw4347_s99_509</t>
  </si>
  <si>
    <t>chips</t>
  </si>
  <si>
    <t>165118:21</t>
  </si>
  <si>
    <t>i used --n403575 to see all those commercials for windows, you know,</t>
  </si>
  <si>
    <t>see all those commercials for windows</t>
  </si>
  <si>
    <t>sw4347_s104_507</t>
  </si>
  <si>
    <t>165218:61</t>
  </si>
  <si>
    <t>and i know that the oil --n4009ff needs, should be changed --n400a1a very regularly and all of the bearings</t>
  </si>
  <si>
    <t>and all of the bearings</t>
  </si>
  <si>
    <t>NAC-N4009FF</t>
  </si>
  <si>
    <t>sw4349_s16_519</t>
  </si>
  <si>
    <t>bearings</t>
  </si>
  <si>
    <t>165355:8</t>
  </si>
  <si>
    <t>do you all have a budget.</t>
  </si>
  <si>
    <t>sw4353_s4_501</t>
  </si>
  <si>
    <t>165419:28</t>
  </si>
  <si>
    <t>she, uh she writes all the checks, you know, once a month.</t>
  </si>
  <si>
    <t>writes</t>
  </si>
  <si>
    <t>writes all the checks, you know, once a month</t>
  </si>
  <si>
    <t>sw4353_s46_509</t>
  </si>
  <si>
    <t>165440:23</t>
  </si>
  <si>
    <t>she likes --n401896 keeping track of all that stuff</t>
  </si>
  <si>
    <t>of all that stuff</t>
  </si>
  <si>
    <t>sw4353_s59_508</t>
  </si>
  <si>
    <t>165520:16</t>
  </si>
  <si>
    <t>it sounds like you all pretty much do it the same we do --n403077.</t>
  </si>
  <si>
    <t>pretty</t>
  </si>
  <si>
    <t>sw4353_s113_505</t>
  </si>
  <si>
    <t>165534:40</t>
  </si>
  <si>
    <t>i mean he works it out every month and breaks it all down.</t>
  </si>
  <si>
    <t>sw4353_s120_512</t>
  </si>
  <si>
    <t>165550:80</t>
  </si>
  <si>
    <t>because i think when you go to the grocery store --n403861, you can just, you can go crazy with all the choices that you have --n4038a8</t>
  </si>
  <si>
    <t>with all the choices that you have --n4038a8</t>
  </si>
  <si>
    <t>sw4353_s130_527</t>
  </si>
  <si>
    <t>choices</t>
  </si>
  <si>
    <t>165590:18</t>
  </si>
  <si>
    <t>you will see that all of a sudden you're paying, you're trying --n4040f2 to decide whether you are going --n404111 to do, you know, soccer and piano and all these choices that they have --n404158 of activities to do --n404177</t>
  </si>
  <si>
    <t>that all of a sudden you're paying, you're trying --n4040f2 to decide whether you are going --n404111 to do, you know, soccer and piano and all these choices that they have --n404158 of activities to do --n404177</t>
  </si>
  <si>
    <t>sw4353_s152_506</t>
  </si>
  <si>
    <t>165590:117</t>
  </si>
  <si>
    <t>soccer and piano and all these choices that they have --n404158 of activities to do --n404177</t>
  </si>
  <si>
    <t>sw4353_s152_538</t>
  </si>
  <si>
    <t>165683:32</t>
  </si>
  <si>
    <t>cause i do al-, almost all my own maintenance and, uh those types of things.</t>
  </si>
  <si>
    <t>maintenance</t>
  </si>
  <si>
    <t>165941:36</t>
  </si>
  <si>
    <t>and they used --n403f88 to have --n403f97 to take out all the, uh, pages and then cut the spine off --n403fda to be able --n403fed to recycle them.</t>
  </si>
  <si>
    <t>take out all the, uh, pages</t>
  </si>
  <si>
    <t>sw4358_s70_513</t>
  </si>
  <si>
    <t>pages</t>
  </si>
  <si>
    <t>166090:18</t>
  </si>
  <si>
    <t>but, uh people want all of that</t>
  </si>
  <si>
    <t>want all of that</t>
  </si>
  <si>
    <t>sw4360_s78_504</t>
  </si>
  <si>
    <t>166094:9</t>
  </si>
  <si>
    <t>and not all of those are necessities.</t>
  </si>
  <si>
    <t>sw4360_s80_501</t>
  </si>
  <si>
    <t>166153:10</t>
  </si>
  <si>
    <t>and they all seem --n401e44 to go together.</t>
  </si>
  <si>
    <t>NP-SBJ-N401E44</t>
  </si>
  <si>
    <t>sw4362_s37_501</t>
  </si>
  <si>
    <t>166156:15</t>
  </si>
  <si>
    <t>they --n40224b're all three social issues and could be addressed --n402276 by the government in any ways. and clearly, to me, is a kind of government thing to, to fix --n4022e1</t>
  </si>
  <si>
    <t>'re all three social issues</t>
  </si>
  <si>
    <t>NP-N40224B</t>
  </si>
  <si>
    <t>sw4362_s40_506</t>
  </si>
  <si>
    <t>166176:6</t>
  </si>
  <si>
    <t>not all school districts are well paid.</t>
  </si>
  <si>
    <t>not all school districts</t>
  </si>
  <si>
    <t>sw4362_s55_501</t>
  </si>
  <si>
    <t>districts</t>
  </si>
  <si>
    <t>166185:12</t>
  </si>
  <si>
    <t>they both work all summer full-time.</t>
  </si>
  <si>
    <t>work all summer full-time</t>
  </si>
  <si>
    <t>sw4362_s61_503</t>
  </si>
  <si>
    <t>166669:26</t>
  </si>
  <si>
    <t>and i started --n402ca5 getting calls from all sorts of diseases and syndromes and everything you could imagine --n402ce8.</t>
  </si>
  <si>
    <t>from all sorts of diseases and syndromes and everything you could imagine --n402ce8</t>
  </si>
  <si>
    <t>sw4364_s64_508</t>
  </si>
  <si>
    <t>166707:45</t>
  </si>
  <si>
    <t>there's no need for someone who --n403ac3 is soliciting should know at all.</t>
  </si>
  <si>
    <t>166888:73</t>
  </si>
  <si>
    <t>maybe just the judge because they're the people who --n401ef4 know what the system is --n401f0f and what it's all about --n401f2e and believe in the system.</t>
  </si>
  <si>
    <t>'s all about --n401f2e</t>
  </si>
  <si>
    <t>166924:65</t>
  </si>
  <si>
    <t>i don't, i don't know that they always have because i never sat all the way through a jury trial.</t>
  </si>
  <si>
    <t>sat</t>
  </si>
  <si>
    <t>sat all the way through a jury trial</t>
  </si>
  <si>
    <t>sw4370_s63_523</t>
  </si>
  <si>
    <t>166992:31</t>
  </si>
  <si>
    <t>and states c-, can use all the revenue they can get --n4021dc.</t>
  </si>
  <si>
    <t>use all the revenue they can get --n4021dc</t>
  </si>
  <si>
    <t>sw4372_s29_509</t>
  </si>
  <si>
    <t>revenue</t>
  </si>
  <si>
    <t>167014:30</t>
  </si>
  <si>
    <t>but the accounting department will, uh, suck up all the bills at the end of the month and realize how much they have --n402ffc to pay --n40300b.</t>
  </si>
  <si>
    <t>suck up all the bills at the end of the month</t>
  </si>
  <si>
    <t>sw4372_s44_507</t>
  </si>
  <si>
    <t>167235:10</t>
  </si>
  <si>
    <t>well, all it ever did --n400f93 was rain and thunder storms.</t>
  </si>
  <si>
    <t>sw4378_s37_502</t>
  </si>
  <si>
    <t>167376:59</t>
  </si>
  <si>
    <t>and so, uh, and, and so we wanted --n4034f4 to get all new stuff in there.</t>
  </si>
  <si>
    <t>get all new stuff in there</t>
  </si>
  <si>
    <t>167494:30</t>
  </si>
  <si>
    <t>i guess, uh, we keep it all in a safe here at the house.</t>
  </si>
  <si>
    <t>sw4379_s48_508</t>
  </si>
  <si>
    <t>167518:43</t>
  </si>
  <si>
    <t>does your husband deal in, uh, stocks and bonds and mutual funds and all that kind of stuff.</t>
  </si>
  <si>
    <t>stocks and bonds and mutual funds and all that kind of stuff</t>
  </si>
  <si>
    <t>sw4379_s63_505</t>
  </si>
  <si>
    <t>167811:81</t>
  </si>
  <si>
    <t>once, once it seemed i got into high school, they had a lot of, uh, mumblex accelerated programs and all kinds of stuff like that.</t>
  </si>
  <si>
    <t>accelerated programs and all kinds of stuff like that</t>
  </si>
  <si>
    <t>sw4380_s94_523</t>
  </si>
  <si>
    <t>167822:62</t>
  </si>
  <si>
    <t>once you book junior high, uh, start junior high, --n404c21 starting in eighth grade all the way through high school, there were four levels.</t>
  </si>
  <si>
    <t>sw4380_s100_518</t>
  </si>
  <si>
    <t>167836:20</t>
  </si>
  <si>
    <t>and it's like crystal clear all the time except for during the winter when the inversion sets in --n400133</t>
  </si>
  <si>
    <t>clear</t>
  </si>
  <si>
    <t>'s like crystal clear all the time except for during the winter when the inversion sets in --n400133</t>
  </si>
  <si>
    <t>sw4382_s3_505</t>
  </si>
  <si>
    <t>168125:160</t>
  </si>
  <si>
    <t>it's like well you know, if you're a partying kind of guy and you drink, you know, like a couple of twelve packs, maybe, over the weekend it's going --n4031bf to be hard pressed to p-, --n4031e6 to put all your recyclables in that one place, you know.</t>
  </si>
  <si>
    <t>put all your recyclables in that one place</t>
  </si>
  <si>
    <t>sw4483_s96_554</t>
  </si>
  <si>
    <t>recyclables</t>
  </si>
  <si>
    <t>168218:22</t>
  </si>
  <si>
    <t>and they have some good feedback and all that stuff</t>
  </si>
  <si>
    <t>some good feedback and all that stuff</t>
  </si>
  <si>
    <t>sw4483_s152_503</t>
  </si>
  <si>
    <t>168237:31</t>
  </si>
  <si>
    <t>and you need --n400449 to make sure all your bills are paid --n400478.</t>
  </si>
  <si>
    <t>sure</t>
  </si>
  <si>
    <t>all your bills are paid --n400478</t>
  </si>
  <si>
    <t>NP-SBJ-N400478</t>
  </si>
  <si>
    <t>sw4519_s6_512</t>
  </si>
  <si>
    <t>168372:15</t>
  </si>
  <si>
    <t>do they budget at all.</t>
  </si>
  <si>
    <t>sw4519_s74_504</t>
  </si>
  <si>
    <t>168551:36</t>
  </si>
  <si>
    <t>i would like for it to be settled once for all and, uh, get in the background while the more important issues get discussed --n403564, uh, uh,</t>
  </si>
  <si>
    <t>for all</t>
  </si>
  <si>
    <t>sw4548_s93_513</t>
  </si>
  <si>
    <t>168792:42</t>
  </si>
  <si>
    <t>i was ju-, started --n400377 to think about all the big, you know, data bases they have --n4003ba with all the information about you on them like the credit reports and all those, you know, demographics studies that they do --n400421 that, --n400430 um, you know, have, who --n400457 knows, how much, you know, stuff about all the purchases that you've made --n4004a2 and everything --n4004b1 kept tract --n4004c0 somewhere</t>
  </si>
  <si>
    <t>about all the big, you know, data bases they have --n4003ba with all the information about you on them like the credit reports and all those, you know, demographics studies that they do --n400421 that, --n400430 um, you know, have, who --n400457 knows, how much, you know, stuff about all the purchases that you've made --n4004a2 and everything --n4004b1 kept tract --n4004c0 somewhere</t>
  </si>
  <si>
    <t>sw4572_s8_514</t>
  </si>
  <si>
    <t>168792:82</t>
  </si>
  <si>
    <t>with all the information about you on them like the credit reports and all those, you know, demographics studies that they do --n400421 that, --n400430 um, you know, have, who --n400457 knows, how much, you know, stuff about all the purchases that you've made --n4004a2 and everything --n4004b1 kept tract --n4004c0 somewhere</t>
  </si>
  <si>
    <t>sw4572_s8_527</t>
  </si>
  <si>
    <t>168792:115</t>
  </si>
  <si>
    <t>the credit reports and all those, you know, demographics studies that they do --n400421 that, --n400430 um, you know, have, who --n400457 knows, how much, you know, stuff about all the purchases that you've made --n4004a2 and everything --n4004b1 kept tract --n4004c0 somewhere</t>
  </si>
  <si>
    <t>sw4572_s8_534</t>
  </si>
  <si>
    <t>168792:220</t>
  </si>
  <si>
    <t>about all the purchases that you've made --n4004a2 and everything</t>
  </si>
  <si>
    <t>sw4572_s8_572</t>
  </si>
  <si>
    <t>purchases</t>
  </si>
  <si>
    <t>168855:141</t>
  </si>
  <si>
    <t>i mean i've heard of things like, you know, making them, you know, marking them somehow or, you know, or something like that or, you know, putting them all someplace like in a kind of,</t>
  </si>
  <si>
    <t>someplace</t>
  </si>
  <si>
    <t>sw4572_s47_549</t>
  </si>
  <si>
    <t>169547:32</t>
  </si>
  <si>
    <t>they should have one year and one appeal. cover all their bases with one appeal</t>
  </si>
  <si>
    <t>cover</t>
  </si>
  <si>
    <t>cover all their bases with one appeal</t>
  </si>
  <si>
    <t>sw4617_s67_509</t>
  </si>
  <si>
    <t>169618:51</t>
  </si>
  <si>
    <t>it's probably like thirty, forty thousand dollars a day you know, worth of all the free for all.</t>
  </si>
  <si>
    <t>of all the free for all</t>
  </si>
  <si>
    <t>sw4617_s109_516</t>
  </si>
  <si>
    <t>169618:59</t>
  </si>
  <si>
    <t>all the free for all</t>
  </si>
  <si>
    <t>169895:249</t>
  </si>
  <si>
    <t>but again, um, it must be depressing for the people who, who --n402040 are, who --n402057 are just e-, e-, essentially not able --n40209e to take care of themselves in their own house but, but, certainly, uh, certainly have ar-, ar-, are, have retained all of their, uh, mental skills and so on.</t>
  </si>
  <si>
    <t>retained</t>
  </si>
  <si>
    <t>retained all of their, uh, mental skills and so on</t>
  </si>
  <si>
    <t>sw4619_s42_585</t>
  </si>
  <si>
    <t>skills</t>
  </si>
  <si>
    <t>169896:107</t>
  </si>
  <si>
    <t>it --n4024d8's, must be depressing to, to walk, walk the halls and see, an-, and see all these other people who --n40256b really don't know where they are --n40258e.</t>
  </si>
  <si>
    <t>see all these other people who --n40256b really don't know where they are --n40258e</t>
  </si>
  <si>
    <t>sw4619_s43_534</t>
  </si>
  <si>
    <t>169924:30</t>
  </si>
  <si>
    <t>and they were in the same room which not all husband and wives were --n403b0b</t>
  </si>
  <si>
    <t>not all husband and wives</t>
  </si>
  <si>
    <t>husband</t>
  </si>
  <si>
    <t>sw4619_s61_509</t>
  </si>
  <si>
    <t>wives</t>
  </si>
  <si>
    <t>169929:39</t>
  </si>
  <si>
    <t>and when you walked into their room --n403c0b, they had brought all their furniture from their house</t>
  </si>
  <si>
    <t>brought</t>
  </si>
  <si>
    <t>brought all their furniture from their house</t>
  </si>
  <si>
    <t>sw4619_s64_512</t>
  </si>
  <si>
    <t>furniture</t>
  </si>
  <si>
    <t>169942:51</t>
  </si>
  <si>
    <t>but this room, on the other hand, you know, they got rid --n404149 of all of the sort of standard issue beds and dressers and this and that</t>
  </si>
  <si>
    <t>of all of the sort of standard issue beds and dressers and this and that</t>
  </si>
  <si>
    <t>sw4619_s73_513</t>
  </si>
  <si>
    <t>169943:13</t>
  </si>
  <si>
    <t>and they had all their stuff from their house</t>
  </si>
  <si>
    <t>had all their stuff from their house</t>
  </si>
  <si>
    <t>sw4619_s74_503</t>
  </si>
  <si>
    <t>169988:20</t>
  </si>
  <si>
    <t>but i've two kids and all.</t>
  </si>
  <si>
    <t>'ve two kids and all</t>
  </si>
  <si>
    <t>sw4626_s9_505</t>
  </si>
  <si>
    <t>170249:102</t>
  </si>
  <si>
    <t>you know. because it --n40294b's not a person's fault that, you know, people not buying or businesses are, are not on the up and up all the time, you know.</t>
  </si>
  <si>
    <t>are not on the up and up all the time, you know</t>
  </si>
  <si>
    <t>sw4628_s61_531</t>
  </si>
  <si>
    <t>170265:111</t>
  </si>
  <si>
    <t>well, you, you think it --n4031da's better than to, to try --n40320d to spread the, the effort equally among all the employees of the company</t>
  </si>
  <si>
    <t>among</t>
  </si>
  <si>
    <t>among all the employees of the company</t>
  </si>
  <si>
    <t>sw4628_s70_539</t>
  </si>
  <si>
    <t>170279:72</t>
  </si>
  <si>
    <t>and, you know, there are reason to look for another job instead of just dumping it on them all at one time --n403780.</t>
  </si>
  <si>
    <t>dumping it on them all at one time</t>
  </si>
  <si>
    <t>170375:14</t>
  </si>
  <si>
    <t>she's got all these sisters and her brother --n401233 to take care of her.</t>
  </si>
  <si>
    <t>got all these sisters and her brother --n401233 to take care of her</t>
  </si>
  <si>
    <t>NP-N401233</t>
  </si>
  <si>
    <t>sw4633_s42_504</t>
  </si>
  <si>
    <t>170382:32</t>
  </si>
  <si>
    <t>i think it was easier when they all had each other and could entertain each other and i was home more --n40152d.</t>
  </si>
  <si>
    <t>sw4633_s47_512</t>
  </si>
  <si>
    <t>170385:8</t>
  </si>
  <si>
    <t>did you all do a lot of organized things like, uh, little league, uh, soccer.</t>
  </si>
  <si>
    <t>sw4633_s49_501</t>
  </si>
  <si>
    <t>170401:25</t>
  </si>
  <si>
    <t>i mean, there is a competition all the time.</t>
  </si>
  <si>
    <t>competition</t>
  </si>
  <si>
    <t>is a competition all the time</t>
  </si>
  <si>
    <t>sw4633_s60_508</t>
  </si>
  <si>
    <t>170451:27</t>
  </si>
  <si>
    <t>it was making the friends and going all the places</t>
  </si>
  <si>
    <t>going all the places</t>
  </si>
  <si>
    <t>sw4633_s94_509</t>
  </si>
  <si>
    <t>170694:54</t>
  </si>
  <si>
    <t>because the place where you buy your car --n4035db, they're usually the worst one of all.</t>
  </si>
  <si>
    <t>sw4642_s110_517</t>
  </si>
  <si>
    <t>170726:57</t>
  </si>
  <si>
    <t>and, uh, they, when they put her in --n4004c6, she had all kinds of trouble</t>
  </si>
  <si>
    <t>had all kinds of trouble</t>
  </si>
  <si>
    <t>sw4646_s10_517</t>
  </si>
  <si>
    <t>170799:47</t>
  </si>
  <si>
    <t>i guess that's a problem --n4026de too for people. wait lists and all.</t>
  </si>
  <si>
    <t>wait lists and all</t>
  </si>
  <si>
    <t>sw4646_s56_513</t>
  </si>
  <si>
    <t>171125:14</t>
  </si>
  <si>
    <t>but, we have all single families.</t>
  </si>
  <si>
    <t>have all single families</t>
  </si>
  <si>
    <t>single</t>
  </si>
  <si>
    <t>sw4659_s63_503</t>
  </si>
  <si>
    <t>families</t>
  </si>
  <si>
    <t>171201:121</t>
  </si>
  <si>
    <t>but a lot of time i-, a lot of cases, uh, is circumstantial evidence that, that --n40021a convicts a person, which i don't think --n400249 is all the time good. because sometimes it --n400274's hard to get all the facts and to prove a person innocent, i mean prove a person guilty if you don't really know or you don't really have an eyewitness.</t>
  </si>
  <si>
    <t>is all the time good</t>
  </si>
  <si>
    <t>sw4679_s5_540</t>
  </si>
  <si>
    <t>171201:163</t>
  </si>
  <si>
    <t>get all the facts</t>
  </si>
  <si>
    <t>sw4679_s5_555</t>
  </si>
  <si>
    <t>171245:62</t>
  </si>
  <si>
    <t>well i guess i don't think that, uh, uh, juries need --n401bac to decide sentencing all the time.</t>
  </si>
  <si>
    <t>sentencing</t>
  </si>
  <si>
    <t>need --n401bac to decide sentencing all the time</t>
  </si>
  <si>
    <t>sw4679_s36_520</t>
  </si>
  <si>
    <t>171537:52</t>
  </si>
  <si>
    <t>and then anything extra is, you know, more or less split --n40171d up between all of us. and just thrown --n401748 in the kitty, more or less, for a rainy day.</t>
  </si>
  <si>
    <t>between all of us</t>
  </si>
  <si>
    <t>sw4688_s25_516</t>
  </si>
  <si>
    <t>171564:33</t>
  </si>
  <si>
    <t>if i work too many days, then i lose all my state aid</t>
  </si>
  <si>
    <t>lose all my state aid</t>
  </si>
  <si>
    <t>sw4688_s42_510</t>
  </si>
  <si>
    <t>171838:13</t>
  </si>
  <si>
    <t>and they have all these teams from,</t>
  </si>
  <si>
    <t>have all these teams from</t>
  </si>
  <si>
    <t>sw4691_s108_503</t>
  </si>
  <si>
    <t>171860:57</t>
  </si>
  <si>
    <t>so it kind of annoys me when people just lay in front of a t v and watch all this stuff --n403901.</t>
  </si>
  <si>
    <t>watch all this stuff</t>
  </si>
  <si>
    <t>sw4691_s123_518</t>
  </si>
  <si>
    <t>171995:28</t>
  </si>
  <si>
    <t>it didn't backlog or all of the, uh, the cases that --n40123c are, uh, all ready pending.</t>
  </si>
  <si>
    <t>backlog or all of the, uh, the cases that --n40123c are, uh, all ready pending</t>
  </si>
  <si>
    <t>sw4697_s24_508</t>
  </si>
  <si>
    <t>171995:79</t>
  </si>
  <si>
    <t>are, uh, all ready pending</t>
  </si>
  <si>
    <t>172217:27</t>
  </si>
  <si>
    <t>so that explains wha-, all the, uh, computer assignments.</t>
  </si>
  <si>
    <t>wha-</t>
  </si>
  <si>
    <t>explains wha-, all the, uh, computer assignments</t>
  </si>
  <si>
    <t>sw4698_s28_508</t>
  </si>
  <si>
    <t>assignments</t>
  </si>
  <si>
    <t>172255:55</t>
  </si>
  <si>
    <t>emil is, probably pulls down a third a-, of all my time.</t>
  </si>
  <si>
    <t>of all my time</t>
  </si>
  <si>
    <t>sw4698_s54_518</t>
  </si>
  <si>
    <t>172264:47</t>
  </si>
  <si>
    <t>i mean, obviously, i do most of my, almost all of my report writing on, on my computer, uh, whether it's term papers or even some smaller homework assignments.</t>
  </si>
  <si>
    <t>sw4698_s62_515</t>
  </si>
  <si>
    <t>writing</t>
  </si>
  <si>
    <t>172362:74</t>
  </si>
  <si>
    <t>and then w-, after five minutes when the, uh, uh, voice comes on --n4006bb, we can talk all night if we want.</t>
  </si>
  <si>
    <t>talk all night if we want</t>
  </si>
  <si>
    <t>sw4707_s16_521</t>
  </si>
  <si>
    <t>172412:35</t>
  </si>
  <si>
    <t>if you compute as a percentage of total income, all taxes lumped together, we actually do pretty well.</t>
  </si>
  <si>
    <t>income</t>
  </si>
  <si>
    <t>you compute as a percentage of total income, all taxes lumped together</t>
  </si>
  <si>
    <t>sw4707_s46_512</t>
  </si>
  <si>
    <t>172455:98</t>
  </si>
  <si>
    <t>i wish i didn't have --n402aa8 to pay any more --n402abf fo-, to my physicians in a year than i had --n402af2 to pay for all of my school taxes.</t>
  </si>
  <si>
    <t>for all of my school taxes</t>
  </si>
  <si>
    <t>sw4707_s72_533</t>
  </si>
  <si>
    <t>172580:110</t>
  </si>
  <si>
    <t>and i, i think it's really something that the, uh, the government ought --n40161c to encourage --n40162b more because, uh, there are all these complaints about how we're not a saving country --n40167a and where the average savings rate is something like four percent in this country and fifteen percent in, uh, germany and japan --n4016e1.</t>
  </si>
  <si>
    <t>are all these complaints about how we're not a saving country --n40167a and where the average savings rate is something like four percent in this country and fifteen percent in, uh, germany and japan --n4016e1</t>
  </si>
  <si>
    <t>sw4720_s40_537</t>
  </si>
  <si>
    <t>complaints</t>
  </si>
  <si>
    <t>172789:32</t>
  </si>
  <si>
    <t>oh i, i've got all four feet in the trough, you know, --n4020ba being a federal employee.</t>
  </si>
  <si>
    <t>got all four feet in the trough, you know, --n4020ba being a federal employee</t>
  </si>
  <si>
    <t>feet</t>
  </si>
  <si>
    <t>172804:59</t>
  </si>
  <si>
    <t>every one of us, most of us have our, have all four feet --n4027e5 in the trough, you know. plus our snout, right up to our ears.</t>
  </si>
  <si>
    <t>have all four feet --n4027e5 in the trough, you know. plus our snout, right up to our ears</t>
  </si>
  <si>
    <t>172920:50</t>
  </si>
  <si>
    <t>right now, i can, right now, i can throw them all in the back when we have room --n4007cb</t>
  </si>
  <si>
    <t>sw4728_s16_513</t>
  </si>
  <si>
    <t>173222:11</t>
  </si>
  <si>
    <t>we have all kinds of testing</t>
  </si>
  <si>
    <t>have all kinds of testing</t>
  </si>
  <si>
    <t>sw4733_s25_503</t>
  </si>
  <si>
    <t>173363:38</t>
  </si>
  <si>
    <t>and he said, he said mom, all we do --n403442 is work.</t>
  </si>
  <si>
    <t>mom</t>
  </si>
  <si>
    <t>mom, all we do --n403442 is work</t>
  </si>
  <si>
    <t>S-SEZ</t>
  </si>
  <si>
    <t>sw4733_s110_512</t>
  </si>
  <si>
    <t>173391:39</t>
  </si>
  <si>
    <t>i think if they're going --n403b14 to be there all day, they should find time.</t>
  </si>
  <si>
    <t>be there all day</t>
  </si>
  <si>
    <t>sw4733_s125_515</t>
  </si>
  <si>
    <t>173429:53</t>
  </si>
  <si>
    <t>that's why they want them there --n404798 because them somebody takes care of them all day.</t>
  </si>
  <si>
    <t>takes care of them all day</t>
  </si>
  <si>
    <t>sw4733_s147_520</t>
  </si>
  <si>
    <t>173489:40</t>
  </si>
  <si>
    <t>you know, that, that's what all c-, these, these hearings are about --n402b5c</t>
  </si>
  <si>
    <t>what all c-, these, these hearings are about --n402b5c</t>
  </si>
  <si>
    <t>SBAR-NOM,PRD</t>
  </si>
  <si>
    <t>sw4736_s34_515</t>
  </si>
  <si>
    <t>hearings</t>
  </si>
  <si>
    <t>173490:17</t>
  </si>
  <si>
    <t>and that's what all these, you know, court cases are about --n402c94.</t>
  </si>
  <si>
    <t>what all these, you know, court cases are about --n402c94</t>
  </si>
  <si>
    <t>sw4736_s35_506</t>
  </si>
  <si>
    <t>173507:81</t>
  </si>
  <si>
    <t>so, i, i, i mean as, as man has gotten more complicated so all of the, uh, imaginations to, uh, you know, protect him from, from --n403b4d being, uh, dumped --n403b68 on by, uh, civilian authority in, in so-, in criminal actions, especially, you know, murder cases and that sort of thing.</t>
  </si>
  <si>
    <t>sw4736_s48_528</t>
  </si>
  <si>
    <t>imaginations</t>
  </si>
  <si>
    <t>173526:115</t>
  </si>
  <si>
    <t>and, uh, i know the, the government is, uh, you know, gives drug tests an-, to all new entrants, all new appli-, applicants coming into government.</t>
  </si>
  <si>
    <t>entrants</t>
  </si>
  <si>
    <t>to all new entrants, all new appli-, applicants coming into government</t>
  </si>
  <si>
    <t>PP-DTV</t>
  </si>
  <si>
    <t>sw4765_s3_534</t>
  </si>
  <si>
    <t>173542:48</t>
  </si>
  <si>
    <t>and, uh, i have absolutely no compunction about, uh, using any and all means to, to, uh, uh, you know, work out, figure out who --n400de4 has a drug program or who --n400e07 has a drug problem and, uh, and putting that guy into, into therapy to, whatever it is --n400e82 to, to, you know, break this, uh, activity.</t>
  </si>
  <si>
    <t>any and all means</t>
  </si>
  <si>
    <t>sw4765_s13_512</t>
  </si>
  <si>
    <t>173560:220</t>
  </si>
  <si>
    <t>uh, one is that, uh, if you're coming to work under the influence of any sort of drug, alcohol, whatever, or, you know, even if it's smoking, inhibits, you know, your ability to function, then i, i think that, that, you know, i don't have any problem at all with testing that individual, you know, on the spot.</t>
  </si>
  <si>
    <t>individual</t>
  </si>
  <si>
    <t>173606:30</t>
  </si>
  <si>
    <t>and clearly if you're into coke and all you want --n4039a0 to do --n4039af is, you know, snort your brains out all day long, if it was legal, you could do it real cheap</t>
  </si>
  <si>
    <t>you're into coke and all you want --n4039a0 to do --n4039af is, you know, snort your brains out all day long</t>
  </si>
  <si>
    <t>sw4765_s54_510</t>
  </si>
  <si>
    <t>173606:86</t>
  </si>
  <si>
    <t>snort your brains out all day long</t>
  </si>
  <si>
    <t>sw4765_s54_533</t>
  </si>
  <si>
    <t>173917:55</t>
  </si>
  <si>
    <t>well, that, they say it, it, all it takes --n40277d is about five, ten minutes a day.</t>
  </si>
  <si>
    <t>it, it, all it takes --n40277d is about five, ten minutes a day</t>
  </si>
  <si>
    <t>sw4785_s80_519</t>
  </si>
  <si>
    <t>174037:39</t>
  </si>
  <si>
    <t>and, you know, the younger kids, uh, or maybe all of them needed help at one time or another.</t>
  </si>
  <si>
    <t>the younger kids, uh, or maybe all of them</t>
  </si>
  <si>
    <t>sw4785_s148_505</t>
  </si>
  <si>
    <t>174150:25</t>
  </si>
  <si>
    <t>are you involved in the legal system at all.</t>
  </si>
  <si>
    <t>sw4792_s55_506</t>
  </si>
  <si>
    <t>174291:37</t>
  </si>
  <si>
    <t>you know, to try --n40437d to get them all in in a good time</t>
  </si>
  <si>
    <t>sw4792_s140_513</t>
  </si>
  <si>
    <t>174336:99</t>
  </si>
  <si>
    <t>i've al-, i've always, uh, w-, wanted very much, uh, --n400559 to, uh, be somehow involved in all that. and, uh, to, uh, meet and, and to see, see it actually happen.</t>
  </si>
  <si>
    <t>in all that</t>
  </si>
  <si>
    <t>sw4796_s11_530</t>
  </si>
  <si>
    <t>174371:32</t>
  </si>
  <si>
    <t>i don't know what you think --n400f62 about all that.</t>
  </si>
  <si>
    <t>sw4796_s30_511</t>
  </si>
  <si>
    <t>174376:77</t>
  </si>
  <si>
    <t>there's a lot that --n4011e7's happened in my lifetime as far as, uh, you know, with the space shuttle and all. although plans to, uh, go to other planets have somewhat been thwarted --n40127e in comparison to, uh, the sixties.</t>
  </si>
  <si>
    <t>the space shuttle and all</t>
  </si>
  <si>
    <t>sw4796_s34_522</t>
  </si>
  <si>
    <t>planets</t>
  </si>
  <si>
    <t>174855:72</t>
  </si>
  <si>
    <t>so, uh, it was one of those things where you go through the, the general battery of all their tests --n402336</t>
  </si>
  <si>
    <t>of all their tests</t>
  </si>
  <si>
    <t>sw4812_s61_523</t>
  </si>
  <si>
    <t>tests</t>
  </si>
  <si>
    <t>175114:17</t>
  </si>
  <si>
    <t>and you can't put all the children in special education.</t>
  </si>
  <si>
    <t>put all the children in special education</t>
  </si>
  <si>
    <t>sw4826_s101_504</t>
  </si>
  <si>
    <t>175154:8</t>
  </si>
  <si>
    <t>with all this, don't hurt the kids and don't abuse their rights, you've also taken something away from the discipline, i think --n403b7c.</t>
  </si>
  <si>
    <t>with all this, don't hurt the kids and don't abuse their rights</t>
  </si>
  <si>
    <t>sw4826_s124_503</t>
  </si>
  <si>
    <t>175216:14</t>
  </si>
  <si>
    <t>you know, all these things.</t>
  </si>
  <si>
    <t>sw4830_s28_505</t>
  </si>
  <si>
    <t>175253:34</t>
  </si>
  <si>
    <t>but i think a lot of, all of the whole criminal system is messed --n401ddc up in, in that regard.</t>
  </si>
  <si>
    <t>a lot of, all of the whole criminal system is messed --n401ddc up in, in that regard</t>
  </si>
  <si>
    <t>NP-SBJ-N401DDC</t>
  </si>
  <si>
    <t>sw4830_s49_511</t>
  </si>
  <si>
    <t>175278:23</t>
  </si>
  <si>
    <t>and, uh, you know, all</t>
  </si>
  <si>
    <t>sw4830_s64_506</t>
  </si>
  <si>
    <t>175400:7</t>
  </si>
  <si>
    <t>and all of a sudden we know we've got changes made --n40127c.</t>
  </si>
  <si>
    <t>sw4831_s17_501</t>
  </si>
  <si>
    <t>175439:34</t>
  </si>
  <si>
    <t>uh, we're having a, for all unclassified programs, we're, we're having little tables put --n40272e up in front of mumblex lab in the hallways</t>
  </si>
  <si>
    <t>for all unclassified programs</t>
  </si>
  <si>
    <t>unclassified</t>
  </si>
  <si>
    <t>sw4831_s45_511</t>
  </si>
  <si>
    <t>175440:18</t>
  </si>
  <si>
    <t>and every, all the other employees are going --n4028d0 to come around and see what sort of things we do --n402903. which i thought --n40291e was kind of interesting and, but, uh, but that, that sort, sort of thing.</t>
  </si>
  <si>
    <t>every</t>
  </si>
  <si>
    <t>NP-SBJ-N4028D0</t>
  </si>
  <si>
    <t>sw4831_s46_505</t>
  </si>
  <si>
    <t>175495:23</t>
  </si>
  <si>
    <t>and because of the defense cutbacks and all that kind of stuff. and all the nuclear and stuff which --n404abe is what he, what he was working on --n404ae9. he's getting cut --n404b04 back</t>
  </si>
  <si>
    <t>the defense cutbacks and all that kind of stuff</t>
  </si>
  <si>
    <t>sw4831_s85_502</t>
  </si>
  <si>
    <t>175495:42</t>
  </si>
  <si>
    <t>the defense cutbacks and all that kind of stuff. and all the nuclear and stuff which --n404abe is what he, what he was working on --n404ae9</t>
  </si>
  <si>
    <t>nuclear</t>
  </si>
  <si>
    <t>175527:45</t>
  </si>
  <si>
    <t>because, you know, if we don't want that to happen all we have --n400fbb to do --n400fca is just call the phone company and say, look, you know, i want my name unlisted or want my, you know,</t>
  </si>
  <si>
    <t>if we don't want that to happen all we have --n400fbb to do --n400fca is just call the phone company and say, look, you know, i want my name unlisted or want my, you know</t>
  </si>
  <si>
    <t>sw4834_s20_515</t>
  </si>
  <si>
    <t>175945:80</t>
  </si>
  <si>
    <t>and, and, and my, my wife, you know, you know, looks at all those bills that --n400492 come in</t>
  </si>
  <si>
    <t>at all those bills that --n400492 come in</t>
  </si>
  <si>
    <t>sw4868_s6_525</t>
  </si>
  <si>
    <t>175948:30</t>
  </si>
  <si>
    <t>and, you know, and all those people are counting on me to have my wife pay them. you see,</t>
  </si>
  <si>
    <t>sw4868_s7_509</t>
  </si>
  <si>
    <t>175967:64</t>
  </si>
  <si>
    <t>but at any rate, what --n40100c happened was that i, i just absolutely put away all the credit cards.</t>
  </si>
  <si>
    <t>put away all the credit cards</t>
  </si>
  <si>
    <t>sw4868_s21_521</t>
  </si>
  <si>
    <t>175980:33</t>
  </si>
  <si>
    <t>once, once i got them all through college, uh, it came to the point where, uh,</t>
  </si>
  <si>
    <t>sw4868_s32_510</t>
  </si>
  <si>
    <t>176040:12</t>
  </si>
  <si>
    <t>i do almost all my purchasing on credit cards.</t>
  </si>
  <si>
    <t>almost all my purchasing</t>
  </si>
  <si>
    <t>sw4868_s70_503</t>
  </si>
  <si>
    <t>purchasing</t>
  </si>
  <si>
    <t>176070:67</t>
  </si>
  <si>
    <t>but, th-, the, the terrible part about it. i've looked at it all</t>
  </si>
  <si>
    <t>sw4868_s89_519</t>
  </si>
  <si>
    <t>176071:10</t>
  </si>
  <si>
    <t>and it all looks still pretty good to me.</t>
  </si>
  <si>
    <t>looks</t>
  </si>
  <si>
    <t>sw4868_s90_501</t>
  </si>
  <si>
    <t>176197:59</t>
  </si>
  <si>
    <t>and so, of course, we love it. because we get --n4018a5 to see this cute little baby all the time.</t>
  </si>
  <si>
    <t>baby</t>
  </si>
  <si>
    <t>see this cute little baby all the time</t>
  </si>
  <si>
    <t>sw4877_s58_516</t>
  </si>
  <si>
    <t>176242:20</t>
  </si>
  <si>
    <t>i mean, first of all, uh, her children were sick all the time.</t>
  </si>
  <si>
    <t>sw4877_s89_507</t>
  </si>
  <si>
    <t>176242:41</t>
  </si>
  <si>
    <t>sick</t>
  </si>
  <si>
    <t>were sick all the time</t>
  </si>
  <si>
    <t>sw4877_s89_512</t>
  </si>
  <si>
    <t>176257:56</t>
  </si>
  <si>
    <t>and she goes well, she goes, he has the same thing that all my kids have --n4031e9.</t>
  </si>
  <si>
    <t>that all my kids have --n4031e9</t>
  </si>
  <si>
    <t>sw4877_s100_519</t>
  </si>
  <si>
    <t>176284:24</t>
  </si>
  <si>
    <t>i mean her, all her kids were sick</t>
  </si>
  <si>
    <t>sw4877_s121_509</t>
  </si>
  <si>
    <t>176297:51</t>
  </si>
  <si>
    <t>i was trying --n404799 to get my husband to come and pick him up and all that kind of stuff.</t>
  </si>
  <si>
    <t>was trying --n404799 to get my husband to come and pick him up and all that kind of stuff</t>
  </si>
  <si>
    <t>sw4877_s134_517</t>
  </si>
  <si>
    <t>176324:77</t>
  </si>
  <si>
    <t>and i've got some very definite, uh, opinions about it --n400286. uh, you know, which --n4002a9 haven't changed all that much from my first reactions from, from when they, when they announced it --n40030c. but, uh, developed a little more, i guess, but haven't changed that much.</t>
  </si>
  <si>
    <t>changed</t>
  </si>
  <si>
    <t>changed all that much from my first reactions from, from when they, when they announced it --n40030c</t>
  </si>
  <si>
    <t>176371:40</t>
  </si>
  <si>
    <t>an-, and our company has taken that and gone all the way.</t>
  </si>
  <si>
    <t>gone</t>
  </si>
  <si>
    <t>gone all the way</t>
  </si>
  <si>
    <t>sw4880_s40_511</t>
  </si>
  <si>
    <t>176375:47</t>
  </si>
  <si>
    <t>so we'll just accuse everybody of --n40235c using drugs and, make it all even.</t>
  </si>
  <si>
    <t>even</t>
  </si>
  <si>
    <t>176393:80</t>
  </si>
  <si>
    <t>uh, and, uh, you know, i, i sit at a terminal and, and write software all day.</t>
  </si>
  <si>
    <t>sit at a terminal and, and write software all day</t>
  </si>
  <si>
    <t>sw4880_s54_523</t>
  </si>
  <si>
    <t>176466:60</t>
  </si>
  <si>
    <t>a, a, it's a bedroom and a walk-in closet and a bathroom all on one side of the house.</t>
  </si>
  <si>
    <t>bathroom</t>
  </si>
  <si>
    <t>a bedroom and a walk-in closet and a bathroom all on one side of the house</t>
  </si>
  <si>
    <t>side</t>
  </si>
  <si>
    <t>176468:17</t>
  </si>
  <si>
    <t>did the framing and all.</t>
  </si>
  <si>
    <t>the framing and all</t>
  </si>
  <si>
    <t>sw4886_s12_503</t>
  </si>
  <si>
    <t>176470:19</t>
  </si>
  <si>
    <t>oh, we did it all except for the sheetrocking.</t>
  </si>
  <si>
    <t>except</t>
  </si>
  <si>
    <t>sw4886_s13_504</t>
  </si>
  <si>
    <t>176479:12</t>
  </si>
  <si>
    <t>and i did all the sheetrocking and the interior work.</t>
  </si>
  <si>
    <t>did all the sheetrocking and the interior work</t>
  </si>
  <si>
    <t>sw4886_s19_503</t>
  </si>
  <si>
    <t>176483:39</t>
  </si>
  <si>
    <t>we did all, put the roof up and did all the roofing and the, put all the interior walls up.</t>
  </si>
  <si>
    <t>did all the roofing</t>
  </si>
  <si>
    <t>sw4886_s22_512</t>
  </si>
  <si>
    <t>roofing</t>
  </si>
  <si>
    <t>176483:69</t>
  </si>
  <si>
    <t>put all the interior walls up</t>
  </si>
  <si>
    <t>sw4886_s22_520</t>
  </si>
  <si>
    <t>walls</t>
  </si>
  <si>
    <t>176489:108</t>
  </si>
  <si>
    <t>and whatever you have --n400e0b to put --n400e1a in there to get the, s-, --n400e45 to take the gaps --n400e5c out between the sheets and on the ceiling and all that.</t>
  </si>
  <si>
    <t>take the gaps --n400e5c out between the sheets and on the ceiling and all that</t>
  </si>
  <si>
    <t>sw4886_s26_536</t>
  </si>
  <si>
    <t>176545:28</t>
  </si>
  <si>
    <t>he, well he did all the flooring himself.</t>
  </si>
  <si>
    <t>did all the flooring himself</t>
  </si>
  <si>
    <t>sw4886_s61_509</t>
  </si>
  <si>
    <t>flooring</t>
  </si>
  <si>
    <t>176628:74</t>
  </si>
  <si>
    <t>i i built it --n40393a two levels and with a big toy box and some benches and, uh, a backrest and all that stuff.</t>
  </si>
  <si>
    <t>a big toy box and some benches and, uh, a backrest and all that stuff</t>
  </si>
  <si>
    <t>sw4886_s117_514</t>
  </si>
  <si>
    <t>176703:36</t>
  </si>
  <si>
    <t>when i drive through that area --n404d3b, that's all i see --n404d5e is pressure treated, pressure treated lumber yards.</t>
  </si>
  <si>
    <t>'s all i see --n404d5e</t>
  </si>
  <si>
    <t>sw4886_s166_512</t>
  </si>
  <si>
    <t>176743:20</t>
  </si>
  <si>
    <t>you've got something going all the time.</t>
  </si>
  <si>
    <t>got something going all the time</t>
  </si>
  <si>
    <t>sw4886_s191_507</t>
  </si>
  <si>
    <t>176747:69</t>
  </si>
  <si>
    <t>and if, if you have a situation where you change that body of law --n4006cc, then all of sudden they, they start, they could start --n40071f going back and digging up all these cases that, uh, that --n40075a would be handled --n40076d differently were they judged --n400784 by today's standards.</t>
  </si>
  <si>
    <t>sw4890_s2_523</t>
  </si>
  <si>
    <t>176747:138</t>
  </si>
  <si>
    <t>digging up all these cases that, uh, that --n40075a would be handled --n40076d differently were they judged --n400784 by today's standards</t>
  </si>
  <si>
    <t>sw4890_s2_549</t>
  </si>
  <si>
    <t>176760:117</t>
  </si>
  <si>
    <t>uh, and th-, and the problems that, that --n400fa1 has come that --n400fb8 has come from this decision that that jury came to --n400feb after all of us witnessed what we did --n401012 with the video tape beating. uh just makes you wonder i guess whether or not they,</t>
  </si>
  <si>
    <t>after all of us witnessed what we did --n401012 with the video tape beating</t>
  </si>
  <si>
    <t>sw4890_s10_542</t>
  </si>
  <si>
    <t>176807:109</t>
  </si>
  <si>
    <t>uh, i understand why they were upset --n4022d5 by the verdict --n4022e8 just because even those of us that --n40230b aren't black or, uh, don't live there or whatever, we all saw the same thing on the, on the tape</t>
  </si>
  <si>
    <t>sw4890_s37_532</t>
  </si>
  <si>
    <t>176920:36</t>
  </si>
  <si>
    <t>there just is not going --n4003dd to be room for all of us.</t>
  </si>
  <si>
    <t>sw4902_s8_512</t>
  </si>
  <si>
    <t>177032:19</t>
  </si>
  <si>
    <t>and, uh, first of all, th-, they,</t>
  </si>
  <si>
    <t>sw4902_s75_504</t>
  </si>
  <si>
    <t>177058:61</t>
  </si>
  <si>
    <t>and, you know, one guy comes around with his truck and, and dumps it all in there.</t>
  </si>
  <si>
    <t>sw4908_s11_516</t>
  </si>
  <si>
    <t>177071:20</t>
  </si>
  <si>
    <t>we also separate newspapers from all of the other stuff which --n4011dc goes into the bin and gets separated --n4011ff in the truck</t>
  </si>
  <si>
    <t>from all of the other stuff which --n4011dc goes into the bin and gets separated --n4011ff in the truck</t>
  </si>
  <si>
    <t>sw4908_s21_506</t>
  </si>
  <si>
    <t>177073:25</t>
  </si>
  <si>
    <t>and, in fact, uh, despite all of our open space out here, landfill space is still, uh, very hard to come by --n401408.</t>
  </si>
  <si>
    <t>despite</t>
  </si>
  <si>
    <t>despite all of our open space out here</t>
  </si>
  <si>
    <t>sw4908_s23_505</t>
  </si>
  <si>
    <t>177099:49</t>
  </si>
  <si>
    <t>i don't think anybody around here would understand all the, all those exotic techniques, you know, getting rid --n4023ba of the heavy metals.</t>
  </si>
  <si>
    <t>understand all the, all those exotic techniques, you know, getting rid --n4023ba of the heavy metals</t>
  </si>
  <si>
    <t>sw4908_s38_516</t>
  </si>
  <si>
    <t>techniques</t>
  </si>
  <si>
    <t>177109:29</t>
  </si>
  <si>
    <t>and, again, this is driven --n402940 by all of the documentation and, uh, e s and h, uh, uh, considerations that, uh, people are, uh, worrying about --n4029bf, i think, much more than they should.</t>
  </si>
  <si>
    <t>by all of the documentation and, uh, e s and h, uh, uh, considerations that, uh, people are, uh, worrying about --n4029bf, i think, much more than they should</t>
  </si>
  <si>
    <t>sw4908_s42_507</t>
  </si>
  <si>
    <t>documentation</t>
  </si>
  <si>
    <t>177114:38</t>
  </si>
  <si>
    <t>back when i was in graduate school --n402c84, i did all of the recycling of the, uh, paper from the computer center</t>
  </si>
  <si>
    <t>did all of the recycling of the, uh, paper from the computer center</t>
  </si>
  <si>
    <t>sw4908_s45_512</t>
  </si>
  <si>
    <t>recycling</t>
  </si>
  <si>
    <t>177205:54</t>
  </si>
  <si>
    <t>i'm not, it's not something i really enjoy --n4029fc all that much that, i'll, i'll probably,</t>
  </si>
  <si>
    <t>enjoy --n4029fc all that much that, i'll, i'll probably</t>
  </si>
  <si>
    <t>177299:71</t>
  </si>
  <si>
    <t>when you're young --n4054a7, you, you can abuse your, your, all your systems</t>
  </si>
  <si>
    <t>abuse your, your, all your systems</t>
  </si>
  <si>
    <t>systems</t>
  </si>
  <si>
    <t>177350:23</t>
  </si>
  <si>
    <t>and, uh, we stripped it all the way down and refinished it</t>
  </si>
  <si>
    <t>stripped it all the way down</t>
  </si>
  <si>
    <t>sw4936_s24_506</t>
  </si>
  <si>
    <t>177516:9</t>
  </si>
  <si>
    <t>and now all my blades need sharpening. because, uh, treated wood will also chew them up.</t>
  </si>
  <si>
    <t>sw4936_s118_502</t>
  </si>
  <si>
    <t>blades</t>
  </si>
  <si>
    <t>BadNP</t>
  </si>
  <si>
    <t>RevisedHead</t>
  </si>
  <si>
    <t>RevisedPartitive</t>
  </si>
  <si>
    <t>hyper</t>
  </si>
  <si>
    <t>checkbook</t>
  </si>
  <si>
    <t>drugs</t>
  </si>
  <si>
    <t>restrictions</t>
  </si>
  <si>
    <t>dialects</t>
  </si>
  <si>
    <t>publicity</t>
  </si>
  <si>
    <t>nightmares</t>
  </si>
  <si>
    <t>ours</t>
  </si>
  <si>
    <t>drawbacks</t>
  </si>
  <si>
    <t>cds</t>
  </si>
  <si>
    <t>politics</t>
  </si>
  <si>
    <t>ups</t>
  </si>
  <si>
    <t>bs</t>
  </si>
  <si>
    <t>trouble</t>
  </si>
  <si>
    <t>music</t>
  </si>
  <si>
    <t>possibilities</t>
  </si>
  <si>
    <t>leaves</t>
  </si>
  <si>
    <t>tastes</t>
  </si>
  <si>
    <t>belts</t>
  </si>
  <si>
    <t>garbage</t>
  </si>
  <si>
    <t>advantages</t>
  </si>
  <si>
    <t>gardening</t>
  </si>
  <si>
    <t>grief</t>
  </si>
  <si>
    <t>violence</t>
  </si>
  <si>
    <t>involvement</t>
  </si>
  <si>
    <t>daughters</t>
  </si>
  <si>
    <t>s-</t>
  </si>
  <si>
    <t>records</t>
  </si>
  <si>
    <t>minority</t>
  </si>
  <si>
    <t>questions</t>
  </si>
  <si>
    <t>towers</t>
  </si>
  <si>
    <t>cetera</t>
  </si>
  <si>
    <t>raters</t>
  </si>
  <si>
    <t>suburbs</t>
  </si>
  <si>
    <t>diseases</t>
  </si>
  <si>
    <t>beds</t>
  </si>
  <si>
    <t>applicants</t>
  </si>
  <si>
    <t>sheetrocking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</si>
</sst>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49" fontId="0" fillId="0" borderId="0" xfId="0" applyNumberFormat="1"/>
    <xf numFmtId="11" fontId="0" fillId="0" borderId="0" xfId="0" applyNumberFormat="1"/>
    <xf numFmtId="0" fontId="3"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wbdext"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8576"/>
  <sheetViews>
    <sheetView tabSelected="1" topLeftCell="F1" workbookViewId="0">
      <selection activeCell="G1" sqref="G1:G1048576"/>
    </sheetView>
  </sheetViews>
  <sheetFormatPr baseColWidth="10" defaultRowHeight="15" x14ac:dyDescent="0.75"/>
  <cols>
    <col min="2" max="2" width="140.1640625" customWidth="1"/>
    <col min="3" max="3" width="11.83203125" customWidth="1"/>
    <col min="4" max="4" width="80.6640625" customWidth="1"/>
    <col min="5" max="5" width="12.83203125" customWidth="1"/>
    <col min="6" max="6" width="15.1640625" customWidth="1"/>
    <col min="7" max="7" width="15.33203125" customWidth="1"/>
    <col min="8" max="8" width="9.83203125" customWidth="1"/>
    <col min="9" max="10" width="10.83203125" customWidth="1"/>
    <col min="11" max="12" width="7.6640625" customWidth="1"/>
    <col min="13" max="13" width="9.33203125" bestFit="1" customWidth="1"/>
    <col min="14" max="14" width="12.1640625" bestFit="1" customWidth="1"/>
    <col min="15" max="15" width="22.33203125" bestFit="1" customWidth="1"/>
    <col min="16" max="16" width="18.1640625" bestFit="1" customWidth="1"/>
    <col min="17" max="17" width="8.6640625" bestFit="1" customWidth="1"/>
    <col min="18" max="18" width="12.1640625" bestFit="1" customWidth="1"/>
    <col min="19" max="19" width="16.33203125" customWidth="1"/>
    <col min="20" max="20" width="8.1640625" bestFit="1" customWidth="1"/>
  </cols>
  <sheetData>
    <row r="1" spans="1:20">
      <c r="A1" s="1" t="s">
        <v>0</v>
      </c>
      <c r="B1" t="s">
        <v>1</v>
      </c>
      <c r="C1" t="s">
        <v>2</v>
      </c>
      <c r="D1" t="s">
        <v>3</v>
      </c>
      <c r="E1" t="s">
        <v>4</v>
      </c>
      <c r="F1" t="s">
        <v>6</v>
      </c>
      <c r="G1" t="s">
        <v>7</v>
      </c>
      <c r="H1" t="s">
        <v>8</v>
      </c>
      <c r="I1" t="s">
        <v>10</v>
      </c>
      <c r="J1" t="s">
        <v>8912</v>
      </c>
      <c r="K1" t="s">
        <v>8911</v>
      </c>
      <c r="L1" t="s">
        <v>8910</v>
      </c>
      <c r="M1" t="s">
        <v>11</v>
      </c>
      <c r="N1" t="s">
        <v>12</v>
      </c>
      <c r="O1" t="s">
        <v>13</v>
      </c>
      <c r="P1" t="s">
        <v>14</v>
      </c>
      <c r="Q1" t="s">
        <v>15</v>
      </c>
      <c r="R1" t="s">
        <v>16</v>
      </c>
      <c r="S1" t="s">
        <v>9</v>
      </c>
      <c r="T1" t="s">
        <v>5</v>
      </c>
    </row>
    <row r="2" spans="1:20">
      <c r="A2" s="1" t="s">
        <v>17</v>
      </c>
      <c r="B2" t="s">
        <v>18</v>
      </c>
      <c r="C2" t="s">
        <v>19</v>
      </c>
      <c r="D2" t="s">
        <v>20</v>
      </c>
      <c r="E2" t="s">
        <v>21</v>
      </c>
      <c r="F2" t="s">
        <v>23</v>
      </c>
      <c r="G2" t="s">
        <v>24</v>
      </c>
      <c r="H2" t="s">
        <v>25</v>
      </c>
      <c r="I2" t="s">
        <v>27</v>
      </c>
      <c r="M2">
        <v>15</v>
      </c>
      <c r="N2">
        <v>7.10900473933649E-2</v>
      </c>
      <c r="O2">
        <v>12.479608263821399</v>
      </c>
      <c r="P2">
        <v>1</v>
      </c>
      <c r="Q2">
        <v>211</v>
      </c>
      <c r="R2">
        <v>1.75924520876654E-4</v>
      </c>
      <c r="S2" t="s">
        <v>26</v>
      </c>
      <c r="T2" t="s">
        <v>22</v>
      </c>
    </row>
    <row r="3" spans="1:20">
      <c r="A3" s="1" t="s">
        <v>28</v>
      </c>
      <c r="B3" t="s">
        <v>29</v>
      </c>
      <c r="C3" t="s">
        <v>30</v>
      </c>
      <c r="D3" t="s">
        <v>31</v>
      </c>
      <c r="E3" t="s">
        <v>32</v>
      </c>
      <c r="F3" t="s">
        <v>23</v>
      </c>
      <c r="G3" t="s">
        <v>24</v>
      </c>
      <c r="H3" t="s">
        <v>33</v>
      </c>
      <c r="I3" t="s">
        <v>27</v>
      </c>
      <c r="M3">
        <v>15</v>
      </c>
      <c r="N3">
        <v>7.10900473933649E-2</v>
      </c>
      <c r="O3">
        <v>12.479608263821399</v>
      </c>
      <c r="P3">
        <v>1</v>
      </c>
      <c r="Q3">
        <v>211</v>
      </c>
      <c r="R3">
        <v>1.75924520876654E-4</v>
      </c>
      <c r="S3" t="s">
        <v>34</v>
      </c>
      <c r="T3" t="s">
        <v>32</v>
      </c>
    </row>
    <row r="4" spans="1:20">
      <c r="A4" s="1" t="s">
        <v>35</v>
      </c>
      <c r="B4" t="s">
        <v>36</v>
      </c>
      <c r="C4" t="s">
        <v>37</v>
      </c>
      <c r="D4" t="s">
        <v>38</v>
      </c>
      <c r="E4" t="s">
        <v>39</v>
      </c>
      <c r="F4" t="s">
        <v>24</v>
      </c>
      <c r="H4" t="s">
        <v>33</v>
      </c>
      <c r="I4" t="s">
        <v>41</v>
      </c>
      <c r="L4" t="s">
        <v>2711</v>
      </c>
      <c r="M4">
        <v>5</v>
      </c>
      <c r="N4">
        <v>4.3859649122807001E-2</v>
      </c>
      <c r="O4">
        <v>13.3736748190724</v>
      </c>
      <c r="P4">
        <v>1</v>
      </c>
      <c r="Q4">
        <v>114</v>
      </c>
      <c r="R4" s="2">
        <v>9.50492672035005E-5</v>
      </c>
      <c r="T4" t="s">
        <v>40</v>
      </c>
    </row>
    <row r="5" spans="1:20">
      <c r="A5" s="1" t="s">
        <v>42</v>
      </c>
      <c r="B5" t="s">
        <v>43</v>
      </c>
      <c r="E5" t="s">
        <v>32</v>
      </c>
      <c r="G5" t="s">
        <v>44</v>
      </c>
      <c r="I5" t="s">
        <v>46</v>
      </c>
      <c r="M5">
        <v>5</v>
      </c>
      <c r="N5">
        <v>0.16129032258064499</v>
      </c>
      <c r="O5">
        <v>15.286963185878999</v>
      </c>
      <c r="P5">
        <v>1</v>
      </c>
      <c r="Q5">
        <v>31</v>
      </c>
      <c r="R5" s="2">
        <v>2.5846730555337799E-5</v>
      </c>
      <c r="S5" t="s">
        <v>45</v>
      </c>
      <c r="T5" t="s">
        <v>32</v>
      </c>
    </row>
    <row r="6" spans="1:20">
      <c r="A6" s="1" t="s">
        <v>47</v>
      </c>
      <c r="B6" t="s">
        <v>48</v>
      </c>
      <c r="C6" t="s">
        <v>49</v>
      </c>
      <c r="D6" t="s">
        <v>50</v>
      </c>
      <c r="E6" t="s">
        <v>51</v>
      </c>
      <c r="F6" t="s">
        <v>23</v>
      </c>
      <c r="H6" t="s">
        <v>33</v>
      </c>
      <c r="I6" t="s">
        <v>52</v>
      </c>
      <c r="L6" t="s">
        <v>2711</v>
      </c>
      <c r="M6">
        <v>1</v>
      </c>
      <c r="N6">
        <v>0.5</v>
      </c>
      <c r="O6">
        <v>20.193853781487601</v>
      </c>
      <c r="P6">
        <v>1</v>
      </c>
      <c r="Q6">
        <v>2</v>
      </c>
      <c r="R6" s="2">
        <v>1.6675310035701801E-6</v>
      </c>
      <c r="T6" t="s">
        <v>40</v>
      </c>
    </row>
    <row r="7" spans="1:20">
      <c r="A7" s="1" t="s">
        <v>53</v>
      </c>
      <c r="B7" t="s">
        <v>54</v>
      </c>
      <c r="C7" t="s">
        <v>55</v>
      </c>
      <c r="D7" t="s">
        <v>56</v>
      </c>
      <c r="E7" t="s">
        <v>57</v>
      </c>
      <c r="F7" t="s">
        <v>24</v>
      </c>
      <c r="G7" t="s">
        <v>24</v>
      </c>
      <c r="H7" t="s">
        <v>33</v>
      </c>
      <c r="I7" t="s">
        <v>57</v>
      </c>
      <c r="M7">
        <v>106</v>
      </c>
      <c r="N7">
        <v>4.7372184483374996E-3</v>
      </c>
      <c r="O7">
        <v>5.7442537195612102</v>
      </c>
      <c r="P7">
        <v>1</v>
      </c>
      <c r="Q7">
        <v>22376</v>
      </c>
      <c r="R7">
        <v>1.8656336867943199E-2</v>
      </c>
      <c r="S7" t="s">
        <v>58</v>
      </c>
      <c r="T7" t="s">
        <v>32</v>
      </c>
    </row>
    <row r="8" spans="1:20">
      <c r="A8" s="1" t="s">
        <v>59</v>
      </c>
      <c r="B8" t="s">
        <v>60</v>
      </c>
      <c r="C8" t="s">
        <v>55</v>
      </c>
      <c r="D8" t="s">
        <v>61</v>
      </c>
      <c r="E8" t="s">
        <v>62</v>
      </c>
      <c r="F8" t="s">
        <v>23</v>
      </c>
      <c r="G8" t="s">
        <v>63</v>
      </c>
      <c r="H8" t="s">
        <v>33</v>
      </c>
      <c r="I8" t="s">
        <v>65</v>
      </c>
      <c r="K8" t="s">
        <v>62</v>
      </c>
      <c r="M8">
        <v>36</v>
      </c>
      <c r="N8">
        <v>1.6720854621458399E-2</v>
      </c>
      <c r="O8">
        <v>9.1223914189309294</v>
      </c>
      <c r="P8">
        <v>1</v>
      </c>
      <c r="Q8">
        <v>2153</v>
      </c>
      <c r="R8">
        <v>1.7950971253433E-3</v>
      </c>
      <c r="S8" t="s">
        <v>64</v>
      </c>
      <c r="T8" t="s">
        <v>32</v>
      </c>
    </row>
    <row r="9" spans="1:20">
      <c r="A9" s="1" t="s">
        <v>66</v>
      </c>
      <c r="B9" t="s">
        <v>67</v>
      </c>
      <c r="D9" t="s">
        <v>67</v>
      </c>
      <c r="E9" t="s">
        <v>32</v>
      </c>
      <c r="F9" t="s">
        <v>68</v>
      </c>
      <c r="G9" t="s">
        <v>44</v>
      </c>
      <c r="I9" t="s">
        <v>70</v>
      </c>
      <c r="M9">
        <v>1</v>
      </c>
      <c r="N9">
        <v>0.33333333333333298</v>
      </c>
      <c r="O9">
        <v>19.193853781487601</v>
      </c>
      <c r="P9">
        <v>1</v>
      </c>
      <c r="Q9">
        <v>3</v>
      </c>
      <c r="R9" s="2">
        <v>2.5012965053552799E-6</v>
      </c>
      <c r="S9" t="s">
        <v>69</v>
      </c>
      <c r="T9" t="s">
        <v>32</v>
      </c>
    </row>
    <row r="10" spans="1:20">
      <c r="A10" s="1" t="s">
        <v>71</v>
      </c>
      <c r="B10" t="s">
        <v>72</v>
      </c>
      <c r="C10" t="s">
        <v>73</v>
      </c>
      <c r="D10" t="s">
        <v>74</v>
      </c>
      <c r="E10" t="s">
        <v>75</v>
      </c>
      <c r="F10" t="s">
        <v>23</v>
      </c>
      <c r="G10" t="s">
        <v>24</v>
      </c>
      <c r="H10" t="s">
        <v>25</v>
      </c>
      <c r="I10" t="s">
        <v>75</v>
      </c>
      <c r="J10" t="s">
        <v>8913</v>
      </c>
      <c r="K10" t="s">
        <v>542</v>
      </c>
      <c r="M10">
        <v>59</v>
      </c>
      <c r="N10">
        <v>0.45384615384615401</v>
      </c>
      <c r="O10">
        <v>13.182626526064301</v>
      </c>
      <c r="P10">
        <v>1</v>
      </c>
      <c r="Q10">
        <v>130</v>
      </c>
      <c r="R10">
        <v>1.0838951523206199E-4</v>
      </c>
      <c r="S10" t="s">
        <v>76</v>
      </c>
      <c r="T10" t="s">
        <v>40</v>
      </c>
    </row>
    <row r="11" spans="1:20">
      <c r="A11" s="1" t="s">
        <v>77</v>
      </c>
      <c r="B11" t="s">
        <v>78</v>
      </c>
      <c r="C11" t="s">
        <v>55</v>
      </c>
      <c r="D11" t="s">
        <v>79</v>
      </c>
      <c r="E11" t="s">
        <v>57</v>
      </c>
      <c r="F11" t="s">
        <v>24</v>
      </c>
      <c r="G11" t="s">
        <v>24</v>
      </c>
      <c r="H11" t="s">
        <v>33</v>
      </c>
      <c r="I11" t="s">
        <v>81</v>
      </c>
      <c r="M11">
        <v>76</v>
      </c>
      <c r="N11">
        <v>9.0692124105011901E-2</v>
      </c>
      <c r="O11">
        <v>10.484769968937201</v>
      </c>
      <c r="P11">
        <v>1</v>
      </c>
      <c r="Q11">
        <v>838</v>
      </c>
      <c r="R11">
        <v>6.9869549049590696E-4</v>
      </c>
      <c r="S11" t="s">
        <v>80</v>
      </c>
      <c r="T11" t="s">
        <v>32</v>
      </c>
    </row>
    <row r="12" spans="1:20">
      <c r="A12" s="1" t="s">
        <v>82</v>
      </c>
      <c r="B12" t="s">
        <v>83</v>
      </c>
      <c r="C12" t="s">
        <v>84</v>
      </c>
      <c r="D12" t="s">
        <v>83</v>
      </c>
      <c r="E12" t="s">
        <v>21</v>
      </c>
      <c r="F12" t="s">
        <v>68</v>
      </c>
      <c r="G12" t="s">
        <v>85</v>
      </c>
      <c r="H12" t="s">
        <v>33</v>
      </c>
      <c r="I12" t="s">
        <v>87</v>
      </c>
      <c r="L12" t="s">
        <v>2711</v>
      </c>
      <c r="M12">
        <v>31</v>
      </c>
      <c r="N12">
        <v>1</v>
      </c>
      <c r="O12">
        <v>15.286963185878999</v>
      </c>
      <c r="P12">
        <v>1</v>
      </c>
      <c r="Q12">
        <v>31</v>
      </c>
      <c r="R12" s="2">
        <v>2.5846730555337799E-5</v>
      </c>
      <c r="S12" t="s">
        <v>86</v>
      </c>
      <c r="T12" t="s">
        <v>22</v>
      </c>
    </row>
    <row r="13" spans="1:20">
      <c r="A13" s="1" t="s">
        <v>88</v>
      </c>
      <c r="B13" t="s">
        <v>89</v>
      </c>
      <c r="C13" t="s">
        <v>90</v>
      </c>
      <c r="D13" t="s">
        <v>91</v>
      </c>
      <c r="E13" t="s">
        <v>92</v>
      </c>
      <c r="F13" t="s">
        <v>93</v>
      </c>
      <c r="G13" t="s">
        <v>24</v>
      </c>
      <c r="H13" t="s">
        <v>33</v>
      </c>
      <c r="I13" t="s">
        <v>92</v>
      </c>
      <c r="M13">
        <v>1</v>
      </c>
      <c r="N13">
        <v>0.16666666666666699</v>
      </c>
      <c r="O13">
        <v>17.8719256866002</v>
      </c>
      <c r="P13">
        <v>1</v>
      </c>
      <c r="Q13">
        <v>6</v>
      </c>
      <c r="R13" s="2">
        <v>5.0025930107105497E-6</v>
      </c>
      <c r="S13" t="s">
        <v>94</v>
      </c>
      <c r="T13" t="s">
        <v>40</v>
      </c>
    </row>
    <row r="14" spans="1:20">
      <c r="A14" s="1" t="s">
        <v>95</v>
      </c>
      <c r="B14" t="s">
        <v>96</v>
      </c>
      <c r="C14" t="s">
        <v>97</v>
      </c>
      <c r="D14" t="s">
        <v>98</v>
      </c>
      <c r="E14" t="s">
        <v>99</v>
      </c>
      <c r="F14" t="s">
        <v>24</v>
      </c>
      <c r="H14" t="s">
        <v>25</v>
      </c>
      <c r="I14" t="s">
        <v>100</v>
      </c>
      <c r="L14" t="s">
        <v>2711</v>
      </c>
      <c r="M14">
        <v>1</v>
      </c>
      <c r="N14">
        <v>1.7857142857142901E-2</v>
      </c>
      <c r="O14">
        <v>14.4124940679629</v>
      </c>
      <c r="P14">
        <v>1</v>
      </c>
      <c r="Q14">
        <v>56</v>
      </c>
      <c r="R14" s="2">
        <v>4.6690868099965198E-5</v>
      </c>
      <c r="T14" t="s">
        <v>40</v>
      </c>
    </row>
    <row r="15" spans="1:20">
      <c r="A15" s="1" t="s">
        <v>101</v>
      </c>
      <c r="B15" t="s">
        <v>102</v>
      </c>
      <c r="C15" t="s">
        <v>103</v>
      </c>
      <c r="D15" t="s">
        <v>104</v>
      </c>
      <c r="E15" t="s">
        <v>21</v>
      </c>
      <c r="F15" t="s">
        <v>23</v>
      </c>
      <c r="G15" t="s">
        <v>24</v>
      </c>
      <c r="H15" t="s">
        <v>25</v>
      </c>
      <c r="I15" t="s">
        <v>62</v>
      </c>
      <c r="M15">
        <v>25</v>
      </c>
      <c r="N15">
        <v>9.4126506024096394E-3</v>
      </c>
      <c r="O15">
        <v>8.8193576357960293</v>
      </c>
      <c r="P15">
        <v>1</v>
      </c>
      <c r="Q15">
        <v>2656</v>
      </c>
      <c r="R15">
        <v>2.2144811727412002E-3</v>
      </c>
      <c r="S15" t="s">
        <v>105</v>
      </c>
      <c r="T15" t="s">
        <v>22</v>
      </c>
    </row>
    <row r="16" spans="1:20">
      <c r="A16" s="1" t="s">
        <v>106</v>
      </c>
      <c r="B16" t="s">
        <v>107</v>
      </c>
      <c r="C16" t="s">
        <v>108</v>
      </c>
      <c r="D16" t="s">
        <v>109</v>
      </c>
      <c r="E16" t="s">
        <v>21</v>
      </c>
      <c r="F16" t="s">
        <v>23</v>
      </c>
      <c r="G16" t="s">
        <v>24</v>
      </c>
      <c r="H16" t="s">
        <v>25</v>
      </c>
      <c r="I16" t="s">
        <v>111</v>
      </c>
      <c r="M16">
        <v>2</v>
      </c>
      <c r="N16">
        <v>3.125E-2</v>
      </c>
      <c r="O16">
        <v>14.2165738579876</v>
      </c>
      <c r="P16">
        <v>1</v>
      </c>
      <c r="Q16">
        <v>64</v>
      </c>
      <c r="R16" s="2">
        <v>5.3360992114245897E-5</v>
      </c>
      <c r="S16" t="s">
        <v>110</v>
      </c>
      <c r="T16" t="s">
        <v>22</v>
      </c>
    </row>
    <row r="17" spans="1:20">
      <c r="A17" s="1" t="s">
        <v>112</v>
      </c>
      <c r="B17" t="s">
        <v>113</v>
      </c>
      <c r="C17" t="s">
        <v>49</v>
      </c>
      <c r="D17" t="s">
        <v>114</v>
      </c>
      <c r="E17" t="s">
        <v>21</v>
      </c>
      <c r="F17" t="s">
        <v>24</v>
      </c>
      <c r="G17" t="s">
        <v>24</v>
      </c>
      <c r="H17" t="s">
        <v>33</v>
      </c>
      <c r="I17" t="s">
        <v>57</v>
      </c>
      <c r="M17">
        <v>106</v>
      </c>
      <c r="N17">
        <v>4.7372184483374996E-3</v>
      </c>
      <c r="O17">
        <v>5.7442537195612102</v>
      </c>
      <c r="P17">
        <v>1</v>
      </c>
      <c r="Q17">
        <v>22376</v>
      </c>
      <c r="R17">
        <v>1.8656336867943199E-2</v>
      </c>
      <c r="S17" t="s">
        <v>115</v>
      </c>
      <c r="T17" t="s">
        <v>22</v>
      </c>
    </row>
    <row r="18" spans="1:20">
      <c r="A18" s="1" t="s">
        <v>116</v>
      </c>
      <c r="B18" t="s">
        <v>117</v>
      </c>
      <c r="C18" t="s">
        <v>118</v>
      </c>
      <c r="D18" t="s">
        <v>119</v>
      </c>
      <c r="E18" t="s">
        <v>32</v>
      </c>
      <c r="F18" t="s">
        <v>23</v>
      </c>
      <c r="G18" t="s">
        <v>120</v>
      </c>
      <c r="I18" t="s">
        <v>122</v>
      </c>
      <c r="M18">
        <v>146</v>
      </c>
      <c r="N18">
        <v>7.7991452991453006E-2</v>
      </c>
      <c r="O18">
        <v>9.3242599382467706</v>
      </c>
      <c r="P18">
        <v>1</v>
      </c>
      <c r="Q18">
        <v>1872</v>
      </c>
      <c r="R18">
        <v>1.5608090193416899E-3</v>
      </c>
      <c r="S18" t="s">
        <v>121</v>
      </c>
      <c r="T18" t="s">
        <v>32</v>
      </c>
    </row>
    <row r="19" spans="1:20">
      <c r="A19" s="1" t="s">
        <v>123</v>
      </c>
      <c r="B19" t="s">
        <v>124</v>
      </c>
      <c r="C19" t="s">
        <v>49</v>
      </c>
      <c r="D19" t="s">
        <v>125</v>
      </c>
      <c r="E19" t="s">
        <v>21</v>
      </c>
      <c r="F19" t="s">
        <v>23</v>
      </c>
      <c r="G19" t="s">
        <v>24</v>
      </c>
      <c r="H19" t="s">
        <v>25</v>
      </c>
      <c r="I19" t="s">
        <v>127</v>
      </c>
      <c r="M19">
        <v>1</v>
      </c>
      <c r="N19">
        <v>2.1276595744680899E-2</v>
      </c>
      <c r="O19">
        <v>14.6702918254305</v>
      </c>
      <c r="P19">
        <v>1</v>
      </c>
      <c r="Q19">
        <v>47</v>
      </c>
      <c r="R19" s="2">
        <v>3.9186978583899298E-5</v>
      </c>
      <c r="S19" t="s">
        <v>126</v>
      </c>
      <c r="T19" t="s">
        <v>22</v>
      </c>
    </row>
    <row r="20" spans="1:20">
      <c r="A20" s="1" t="s">
        <v>128</v>
      </c>
      <c r="B20" t="s">
        <v>129</v>
      </c>
      <c r="C20" t="s">
        <v>130</v>
      </c>
      <c r="D20" t="s">
        <v>131</v>
      </c>
      <c r="E20" t="s">
        <v>132</v>
      </c>
      <c r="F20" t="s">
        <v>23</v>
      </c>
      <c r="G20" t="s">
        <v>24</v>
      </c>
      <c r="H20" t="s">
        <v>25</v>
      </c>
      <c r="I20" t="s">
        <v>134</v>
      </c>
      <c r="M20">
        <v>2</v>
      </c>
      <c r="N20">
        <v>0.125</v>
      </c>
      <c r="O20">
        <v>16.286963185878999</v>
      </c>
      <c r="P20">
        <v>1</v>
      </c>
      <c r="Q20">
        <v>16</v>
      </c>
      <c r="R20" s="2">
        <v>1.33402480285615E-5</v>
      </c>
      <c r="S20" t="s">
        <v>133</v>
      </c>
      <c r="T20" t="s">
        <v>32</v>
      </c>
    </row>
    <row r="21" spans="1:20">
      <c r="A21" s="1" t="s">
        <v>135</v>
      </c>
      <c r="B21" t="s">
        <v>136</v>
      </c>
      <c r="C21" t="s">
        <v>130</v>
      </c>
      <c r="D21" t="s">
        <v>137</v>
      </c>
      <c r="E21" t="s">
        <v>21</v>
      </c>
      <c r="F21" t="s">
        <v>23</v>
      </c>
      <c r="G21" t="s">
        <v>24</v>
      </c>
      <c r="H21" t="s">
        <v>25</v>
      </c>
      <c r="I21" t="s">
        <v>139</v>
      </c>
      <c r="K21" t="s">
        <v>8914</v>
      </c>
      <c r="M21">
        <v>1</v>
      </c>
      <c r="N21">
        <v>8.3472454090150296E-4</v>
      </c>
      <c r="O21">
        <v>9.9686463445440499</v>
      </c>
      <c r="P21">
        <v>1</v>
      </c>
      <c r="Q21">
        <v>1198</v>
      </c>
      <c r="R21">
        <v>9.9885107113853997E-4</v>
      </c>
      <c r="S21" t="s">
        <v>138</v>
      </c>
      <c r="T21" t="s">
        <v>22</v>
      </c>
    </row>
    <row r="22" spans="1:20">
      <c r="A22" s="1" t="s">
        <v>140</v>
      </c>
      <c r="B22" t="s">
        <v>141</v>
      </c>
      <c r="C22" t="s">
        <v>142</v>
      </c>
      <c r="D22" t="s">
        <v>143</v>
      </c>
      <c r="E22" t="s">
        <v>144</v>
      </c>
      <c r="F22" t="s">
        <v>44</v>
      </c>
      <c r="G22" t="s">
        <v>44</v>
      </c>
      <c r="H22" t="s">
        <v>145</v>
      </c>
      <c r="L22" t="s">
        <v>2711</v>
      </c>
      <c r="S22" t="s">
        <v>146</v>
      </c>
      <c r="T22" t="s">
        <v>40</v>
      </c>
    </row>
    <row r="23" spans="1:20">
      <c r="A23" s="1" t="s">
        <v>147</v>
      </c>
      <c r="B23" t="s">
        <v>148</v>
      </c>
      <c r="C23" t="s">
        <v>149</v>
      </c>
      <c r="D23" t="s">
        <v>150</v>
      </c>
      <c r="E23" t="s">
        <v>21</v>
      </c>
      <c r="F23" t="s">
        <v>23</v>
      </c>
      <c r="G23" t="s">
        <v>24</v>
      </c>
      <c r="H23" t="s">
        <v>33</v>
      </c>
      <c r="I23" t="s">
        <v>152</v>
      </c>
      <c r="M23">
        <v>6</v>
      </c>
      <c r="N23">
        <v>7.0588235294117604E-2</v>
      </c>
      <c r="O23">
        <v>13.8015363587088</v>
      </c>
      <c r="P23">
        <v>1</v>
      </c>
      <c r="Q23">
        <v>85</v>
      </c>
      <c r="R23" s="2">
        <v>7.0870067651732799E-5</v>
      </c>
      <c r="S23" t="s">
        <v>151</v>
      </c>
      <c r="T23" t="s">
        <v>22</v>
      </c>
    </row>
    <row r="24" spans="1:20">
      <c r="A24" s="1" t="s">
        <v>153</v>
      </c>
      <c r="B24" t="s">
        <v>154</v>
      </c>
      <c r="C24" t="s">
        <v>142</v>
      </c>
      <c r="D24" t="s">
        <v>143</v>
      </c>
      <c r="E24" t="s">
        <v>155</v>
      </c>
      <c r="F24" t="s">
        <v>156</v>
      </c>
      <c r="G24" t="s">
        <v>156</v>
      </c>
      <c r="H24" t="s">
        <v>145</v>
      </c>
      <c r="L24" t="s">
        <v>2711</v>
      </c>
      <c r="S24" t="s">
        <v>157</v>
      </c>
      <c r="T24" t="s">
        <v>40</v>
      </c>
    </row>
    <row r="25" spans="1:20">
      <c r="A25" s="1" t="s">
        <v>158</v>
      </c>
      <c r="B25" t="s">
        <v>159</v>
      </c>
      <c r="C25" t="s">
        <v>160</v>
      </c>
      <c r="D25" t="s">
        <v>161</v>
      </c>
      <c r="F25" t="s">
        <v>23</v>
      </c>
      <c r="G25" t="s">
        <v>162</v>
      </c>
      <c r="H25" t="s">
        <v>33</v>
      </c>
      <c r="I25" t="s">
        <v>164</v>
      </c>
      <c r="L25" t="s">
        <v>2711</v>
      </c>
      <c r="M25">
        <v>20</v>
      </c>
      <c r="N25">
        <v>2.4116724948752E-3</v>
      </c>
      <c r="O25">
        <v>7.1763493803781397</v>
      </c>
      <c r="P25">
        <v>1</v>
      </c>
      <c r="Q25">
        <v>8293</v>
      </c>
      <c r="R25">
        <v>6.9144173063037696E-3</v>
      </c>
      <c r="S25" t="s">
        <v>163</v>
      </c>
      <c r="T25" t="s">
        <v>40</v>
      </c>
    </row>
    <row r="26" spans="1:20">
      <c r="A26" s="1" t="s">
        <v>165</v>
      </c>
      <c r="B26" t="s">
        <v>166</v>
      </c>
      <c r="C26" t="s">
        <v>167</v>
      </c>
      <c r="D26" t="s">
        <v>168</v>
      </c>
      <c r="E26" t="s">
        <v>169</v>
      </c>
      <c r="F26" t="s">
        <v>23</v>
      </c>
      <c r="G26" t="s">
        <v>162</v>
      </c>
      <c r="L26" t="s">
        <v>2711</v>
      </c>
      <c r="S26" t="s">
        <v>170</v>
      </c>
      <c r="T26" t="s">
        <v>40</v>
      </c>
    </row>
    <row r="27" spans="1:20">
      <c r="A27" s="1" t="s">
        <v>171</v>
      </c>
      <c r="B27" t="s">
        <v>172</v>
      </c>
      <c r="C27" t="s">
        <v>49</v>
      </c>
      <c r="D27" t="s">
        <v>173</v>
      </c>
      <c r="E27" t="s">
        <v>32</v>
      </c>
      <c r="F27" t="s">
        <v>23</v>
      </c>
      <c r="G27" t="s">
        <v>24</v>
      </c>
      <c r="H27" t="s">
        <v>33</v>
      </c>
      <c r="I27" t="s">
        <v>175</v>
      </c>
      <c r="M27">
        <v>56</v>
      </c>
      <c r="N27">
        <v>3.1963470319634701E-2</v>
      </c>
      <c r="O27">
        <v>9.4198904130539898</v>
      </c>
      <c r="P27">
        <v>1</v>
      </c>
      <c r="Q27">
        <v>1752</v>
      </c>
      <c r="R27">
        <v>1.4607571591274801E-3</v>
      </c>
      <c r="S27" t="s">
        <v>174</v>
      </c>
      <c r="T27" t="s">
        <v>32</v>
      </c>
    </row>
    <row r="28" spans="1:20">
      <c r="A28" s="1" t="s">
        <v>176</v>
      </c>
      <c r="B28" t="s">
        <v>177</v>
      </c>
      <c r="C28" t="s">
        <v>49</v>
      </c>
      <c r="D28" t="s">
        <v>177</v>
      </c>
      <c r="E28" t="s">
        <v>21</v>
      </c>
      <c r="F28" t="s">
        <v>68</v>
      </c>
      <c r="G28" t="s">
        <v>44</v>
      </c>
      <c r="H28" t="s">
        <v>33</v>
      </c>
      <c r="I28" t="s">
        <v>179</v>
      </c>
      <c r="M28">
        <v>15</v>
      </c>
      <c r="N28">
        <v>3.1446540880503103E-2</v>
      </c>
      <c r="O28">
        <v>11.299036018179599</v>
      </c>
      <c r="P28">
        <v>1</v>
      </c>
      <c r="Q28">
        <v>477</v>
      </c>
      <c r="R28">
        <v>3.9770614435148899E-4</v>
      </c>
      <c r="S28" t="s">
        <v>178</v>
      </c>
      <c r="T28" t="s">
        <v>22</v>
      </c>
    </row>
    <row r="29" spans="1:20">
      <c r="A29" s="1" t="s">
        <v>180</v>
      </c>
      <c r="B29" t="s">
        <v>181</v>
      </c>
      <c r="D29" t="e">
        <f>--n40276a all</f>
        <v>#NAME?</v>
      </c>
      <c r="E29" t="s">
        <v>182</v>
      </c>
      <c r="F29" t="s">
        <v>44</v>
      </c>
      <c r="G29" t="s">
        <v>44</v>
      </c>
      <c r="H29" t="s">
        <v>33</v>
      </c>
      <c r="I29" t="s">
        <v>142</v>
      </c>
      <c r="L29" t="s">
        <v>2711</v>
      </c>
      <c r="M29">
        <v>38</v>
      </c>
      <c r="N29">
        <v>1.69923534409516E-3</v>
      </c>
      <c r="O29">
        <v>5.7450921770375398</v>
      </c>
      <c r="P29">
        <v>1</v>
      </c>
      <c r="Q29">
        <v>22363</v>
      </c>
      <c r="R29">
        <v>1.8645497916419999E-2</v>
      </c>
      <c r="S29" t="s">
        <v>183</v>
      </c>
      <c r="T29" t="s">
        <v>40</v>
      </c>
    </row>
    <row r="30" spans="1:20">
      <c r="A30" s="1" t="s">
        <v>184</v>
      </c>
      <c r="B30" t="s">
        <v>185</v>
      </c>
      <c r="C30" t="s">
        <v>186</v>
      </c>
      <c r="D30" t="s">
        <v>187</v>
      </c>
      <c r="E30" t="s">
        <v>21</v>
      </c>
      <c r="F30" t="s">
        <v>23</v>
      </c>
      <c r="G30" t="s">
        <v>24</v>
      </c>
      <c r="H30" t="s">
        <v>25</v>
      </c>
      <c r="I30" t="s">
        <v>179</v>
      </c>
      <c r="M30">
        <v>15</v>
      </c>
      <c r="N30">
        <v>3.1446540880503103E-2</v>
      </c>
      <c r="O30">
        <v>11.299036018179599</v>
      </c>
      <c r="P30">
        <v>1</v>
      </c>
      <c r="Q30">
        <v>477</v>
      </c>
      <c r="R30">
        <v>3.9770614435148899E-4</v>
      </c>
      <c r="S30" t="s">
        <v>188</v>
      </c>
      <c r="T30" t="s">
        <v>22</v>
      </c>
    </row>
    <row r="31" spans="1:20">
      <c r="A31" s="1" t="s">
        <v>189</v>
      </c>
      <c r="B31" t="s">
        <v>190</v>
      </c>
      <c r="D31" t="s">
        <v>190</v>
      </c>
      <c r="E31" t="s">
        <v>57</v>
      </c>
      <c r="F31" t="s">
        <v>68</v>
      </c>
      <c r="G31" t="s">
        <v>44</v>
      </c>
      <c r="I31" t="s">
        <v>57</v>
      </c>
      <c r="M31">
        <v>106</v>
      </c>
      <c r="N31">
        <v>4.7372184483374996E-3</v>
      </c>
      <c r="O31">
        <v>5.7442537195612102</v>
      </c>
      <c r="P31">
        <v>1</v>
      </c>
      <c r="Q31">
        <v>22376</v>
      </c>
      <c r="R31">
        <v>1.8656336867943199E-2</v>
      </c>
      <c r="S31" t="s">
        <v>191</v>
      </c>
      <c r="T31" t="s">
        <v>32</v>
      </c>
    </row>
    <row r="32" spans="1:20">
      <c r="A32" s="1" t="s">
        <v>192</v>
      </c>
      <c r="B32" t="s">
        <v>193</v>
      </c>
      <c r="C32" t="s">
        <v>90</v>
      </c>
      <c r="D32" t="s">
        <v>194</v>
      </c>
      <c r="E32" t="s">
        <v>32</v>
      </c>
      <c r="F32" t="s">
        <v>23</v>
      </c>
      <c r="G32" t="s">
        <v>120</v>
      </c>
      <c r="I32" t="s">
        <v>122</v>
      </c>
      <c r="M32">
        <v>146</v>
      </c>
      <c r="N32">
        <v>7.7991452991453006E-2</v>
      </c>
      <c r="O32">
        <v>9.3242599382467706</v>
      </c>
      <c r="P32">
        <v>1</v>
      </c>
      <c r="Q32">
        <v>1872</v>
      </c>
      <c r="R32">
        <v>1.5608090193416899E-3</v>
      </c>
      <c r="S32" t="s">
        <v>195</v>
      </c>
      <c r="T32" t="s">
        <v>32</v>
      </c>
    </row>
    <row r="33" spans="1:20">
      <c r="A33" s="1" t="s">
        <v>196</v>
      </c>
      <c r="B33" t="s">
        <v>197</v>
      </c>
      <c r="C33" t="s">
        <v>198</v>
      </c>
      <c r="D33" t="s">
        <v>199</v>
      </c>
      <c r="E33" t="s">
        <v>32</v>
      </c>
      <c r="F33" t="s">
        <v>93</v>
      </c>
      <c r="G33" t="s">
        <v>85</v>
      </c>
      <c r="I33" t="s">
        <v>201</v>
      </c>
      <c r="M33">
        <v>40</v>
      </c>
      <c r="N33">
        <v>3.6199095022624403E-2</v>
      </c>
      <c r="O33">
        <v>10.0853293247094</v>
      </c>
      <c r="P33">
        <v>1</v>
      </c>
      <c r="Q33">
        <v>1105</v>
      </c>
      <c r="R33">
        <v>9.2131087947252698E-4</v>
      </c>
      <c r="S33" t="s">
        <v>200</v>
      </c>
      <c r="T33" t="s">
        <v>32</v>
      </c>
    </row>
    <row r="34" spans="1:20">
      <c r="A34" s="1" t="s">
        <v>202</v>
      </c>
      <c r="B34" t="s">
        <v>203</v>
      </c>
      <c r="C34" t="s">
        <v>204</v>
      </c>
      <c r="D34" t="s">
        <v>205</v>
      </c>
      <c r="F34" t="s">
        <v>23</v>
      </c>
      <c r="G34" t="s">
        <v>85</v>
      </c>
      <c r="H34" t="s">
        <v>33</v>
      </c>
      <c r="I34" t="s">
        <v>142</v>
      </c>
      <c r="L34" t="s">
        <v>2711</v>
      </c>
      <c r="M34">
        <v>38</v>
      </c>
      <c r="N34">
        <v>1.69923534409516E-3</v>
      </c>
      <c r="O34">
        <v>5.7450921770375398</v>
      </c>
      <c r="P34">
        <v>1</v>
      </c>
      <c r="Q34">
        <v>22363</v>
      </c>
      <c r="R34">
        <v>1.8645497916419999E-2</v>
      </c>
      <c r="S34" t="s">
        <v>206</v>
      </c>
      <c r="T34" t="s">
        <v>40</v>
      </c>
    </row>
    <row r="35" spans="1:20">
      <c r="A35" s="1" t="s">
        <v>207</v>
      </c>
      <c r="B35" t="s">
        <v>208</v>
      </c>
      <c r="C35" t="s">
        <v>160</v>
      </c>
      <c r="D35" t="s">
        <v>209</v>
      </c>
      <c r="F35" t="s">
        <v>23</v>
      </c>
      <c r="G35" t="s">
        <v>162</v>
      </c>
      <c r="H35" t="s">
        <v>33</v>
      </c>
      <c r="I35" t="s">
        <v>211</v>
      </c>
      <c r="L35" t="s">
        <v>2711</v>
      </c>
      <c r="M35">
        <v>25</v>
      </c>
      <c r="N35">
        <v>2.2921059869808399E-3</v>
      </c>
      <c r="O35">
        <v>6.78101934136828</v>
      </c>
      <c r="P35">
        <v>1</v>
      </c>
      <c r="Q35">
        <v>10907</v>
      </c>
      <c r="R35">
        <v>9.0938803279700005E-3</v>
      </c>
      <c r="S35" t="s">
        <v>210</v>
      </c>
      <c r="T35" t="s">
        <v>40</v>
      </c>
    </row>
    <row r="36" spans="1:20">
      <c r="A36" s="1" t="s">
        <v>212</v>
      </c>
      <c r="B36" t="s">
        <v>213</v>
      </c>
      <c r="C36" t="s">
        <v>55</v>
      </c>
      <c r="D36" t="s">
        <v>214</v>
      </c>
      <c r="E36" t="s">
        <v>57</v>
      </c>
      <c r="F36" t="s">
        <v>24</v>
      </c>
      <c r="G36" t="s">
        <v>24</v>
      </c>
      <c r="H36" t="s">
        <v>33</v>
      </c>
      <c r="I36" t="s">
        <v>65</v>
      </c>
      <c r="J36" t="s">
        <v>8913</v>
      </c>
      <c r="K36" t="s">
        <v>81</v>
      </c>
      <c r="M36">
        <v>36</v>
      </c>
      <c r="N36">
        <v>1.6720854621458399E-2</v>
      </c>
      <c r="O36">
        <v>9.1223914189309294</v>
      </c>
      <c r="P36">
        <v>1</v>
      </c>
      <c r="Q36">
        <v>2153</v>
      </c>
      <c r="R36">
        <v>1.7950971253433E-3</v>
      </c>
      <c r="S36" t="s">
        <v>215</v>
      </c>
      <c r="T36" t="s">
        <v>32</v>
      </c>
    </row>
    <row r="37" spans="1:20">
      <c r="A37" s="1" t="s">
        <v>216</v>
      </c>
      <c r="B37" t="s">
        <v>217</v>
      </c>
      <c r="C37" t="s">
        <v>218</v>
      </c>
      <c r="D37" t="s">
        <v>219</v>
      </c>
      <c r="E37" t="s">
        <v>32</v>
      </c>
      <c r="F37" t="s">
        <v>23</v>
      </c>
      <c r="G37" t="s">
        <v>120</v>
      </c>
      <c r="I37" t="s">
        <v>122</v>
      </c>
      <c r="M37">
        <v>146</v>
      </c>
      <c r="N37">
        <v>7.7991452991453006E-2</v>
      </c>
      <c r="O37">
        <v>9.3242599382467706</v>
      </c>
      <c r="P37">
        <v>1</v>
      </c>
      <c r="Q37">
        <v>1872</v>
      </c>
      <c r="R37">
        <v>1.5608090193416899E-3</v>
      </c>
      <c r="S37" t="s">
        <v>220</v>
      </c>
      <c r="T37" t="s">
        <v>32</v>
      </c>
    </row>
    <row r="38" spans="1:20">
      <c r="A38" s="1" t="s">
        <v>221</v>
      </c>
      <c r="B38" t="s">
        <v>222</v>
      </c>
      <c r="C38" t="s">
        <v>21</v>
      </c>
      <c r="D38" t="s">
        <v>223</v>
      </c>
      <c r="E38" t="s">
        <v>32</v>
      </c>
      <c r="F38" t="s">
        <v>93</v>
      </c>
      <c r="G38" t="s">
        <v>24</v>
      </c>
      <c r="H38" t="s">
        <v>33</v>
      </c>
      <c r="I38" t="s">
        <v>225</v>
      </c>
      <c r="M38">
        <v>1</v>
      </c>
      <c r="N38">
        <v>0.2</v>
      </c>
      <c r="O38">
        <v>18.193853781487601</v>
      </c>
      <c r="P38">
        <v>1</v>
      </c>
      <c r="Q38">
        <v>5</v>
      </c>
      <c r="R38" s="2">
        <v>4.1688275089254598E-6</v>
      </c>
      <c r="S38" t="s">
        <v>224</v>
      </c>
      <c r="T38" t="s">
        <v>32</v>
      </c>
    </row>
    <row r="39" spans="1:20">
      <c r="A39" s="1" t="s">
        <v>226</v>
      </c>
      <c r="B39" t="s">
        <v>227</v>
      </c>
      <c r="C39" t="s">
        <v>108</v>
      </c>
      <c r="D39" t="s">
        <v>228</v>
      </c>
      <c r="E39" t="s">
        <v>21</v>
      </c>
      <c r="F39" t="s">
        <v>23</v>
      </c>
      <c r="G39" t="s">
        <v>24</v>
      </c>
      <c r="H39" t="s">
        <v>25</v>
      </c>
      <c r="I39" t="s">
        <v>230</v>
      </c>
      <c r="M39">
        <v>8</v>
      </c>
      <c r="N39">
        <v>9.6385542168674704E-2</v>
      </c>
      <c r="O39">
        <v>13.836301776869499</v>
      </c>
      <c r="P39">
        <v>1</v>
      </c>
      <c r="Q39">
        <v>83</v>
      </c>
      <c r="R39" s="2">
        <v>6.92025366481626E-5</v>
      </c>
      <c r="S39" t="s">
        <v>229</v>
      </c>
      <c r="T39" t="s">
        <v>22</v>
      </c>
    </row>
    <row r="40" spans="1:20">
      <c r="A40" s="1" t="s">
        <v>231</v>
      </c>
      <c r="B40" t="s">
        <v>232</v>
      </c>
      <c r="C40" t="s">
        <v>233</v>
      </c>
      <c r="D40" t="s">
        <v>234</v>
      </c>
      <c r="F40" t="s">
        <v>235</v>
      </c>
      <c r="G40" t="s">
        <v>44</v>
      </c>
      <c r="H40" t="s">
        <v>33</v>
      </c>
      <c r="I40" t="s">
        <v>211</v>
      </c>
      <c r="L40" t="s">
        <v>2711</v>
      </c>
      <c r="M40">
        <v>25</v>
      </c>
      <c r="N40">
        <v>2.2921059869808399E-3</v>
      </c>
      <c r="O40">
        <v>6.78101934136828</v>
      </c>
      <c r="P40">
        <v>1</v>
      </c>
      <c r="Q40">
        <v>10907</v>
      </c>
      <c r="R40">
        <v>9.0938803279700005E-3</v>
      </c>
      <c r="S40" t="s">
        <v>236</v>
      </c>
      <c r="T40" t="s">
        <v>40</v>
      </c>
    </row>
    <row r="41" spans="1:20">
      <c r="A41" s="1" t="s">
        <v>237</v>
      </c>
      <c r="B41" t="s">
        <v>238</v>
      </c>
      <c r="C41" t="s">
        <v>21</v>
      </c>
      <c r="D41" t="s">
        <v>239</v>
      </c>
      <c r="E41" t="s">
        <v>132</v>
      </c>
      <c r="F41" t="s">
        <v>93</v>
      </c>
      <c r="G41" t="s">
        <v>24</v>
      </c>
      <c r="H41" t="s">
        <v>33</v>
      </c>
      <c r="I41" t="s">
        <v>241</v>
      </c>
      <c r="M41">
        <v>36</v>
      </c>
      <c r="N41">
        <v>1.5880017644463999E-2</v>
      </c>
      <c r="O41">
        <v>9.0479216356670396</v>
      </c>
      <c r="P41">
        <v>1</v>
      </c>
      <c r="Q41">
        <v>2267</v>
      </c>
      <c r="R41">
        <v>1.8901463925468001E-3</v>
      </c>
      <c r="S41" t="s">
        <v>240</v>
      </c>
      <c r="T41" t="s">
        <v>32</v>
      </c>
    </row>
    <row r="42" spans="1:20">
      <c r="A42" s="1" t="s">
        <v>242</v>
      </c>
      <c r="B42" t="s">
        <v>243</v>
      </c>
      <c r="C42" t="s">
        <v>244</v>
      </c>
      <c r="D42" t="s">
        <v>245</v>
      </c>
      <c r="E42" t="s">
        <v>62</v>
      </c>
      <c r="F42" t="s">
        <v>23</v>
      </c>
      <c r="G42" t="s">
        <v>24</v>
      </c>
      <c r="H42" t="s">
        <v>25</v>
      </c>
      <c r="I42" t="s">
        <v>81</v>
      </c>
      <c r="M42">
        <v>76</v>
      </c>
      <c r="N42">
        <v>9.0692124105011901E-2</v>
      </c>
      <c r="O42">
        <v>10.484769968937201</v>
      </c>
      <c r="P42">
        <v>1</v>
      </c>
      <c r="Q42">
        <v>838</v>
      </c>
      <c r="R42">
        <v>6.9869549049590696E-4</v>
      </c>
      <c r="S42" t="s">
        <v>246</v>
      </c>
      <c r="T42" t="s">
        <v>32</v>
      </c>
    </row>
    <row r="43" spans="1:20">
      <c r="A43" s="1" t="s">
        <v>247</v>
      </c>
      <c r="B43" t="s">
        <v>248</v>
      </c>
      <c r="C43" t="s">
        <v>21</v>
      </c>
      <c r="D43" t="s">
        <v>249</v>
      </c>
      <c r="E43" t="s">
        <v>32</v>
      </c>
      <c r="F43" t="s">
        <v>250</v>
      </c>
      <c r="G43" t="s">
        <v>24</v>
      </c>
      <c r="H43" t="s">
        <v>33</v>
      </c>
      <c r="I43" t="s">
        <v>252</v>
      </c>
      <c r="M43">
        <v>1</v>
      </c>
      <c r="N43">
        <v>2.2222222222222199E-2</v>
      </c>
      <c r="O43">
        <v>14.734422162850301</v>
      </c>
      <c r="P43">
        <v>1</v>
      </c>
      <c r="Q43">
        <v>45</v>
      </c>
      <c r="R43" s="2">
        <v>3.75194475803291E-5</v>
      </c>
      <c r="S43" t="s">
        <v>251</v>
      </c>
      <c r="T43" t="s">
        <v>32</v>
      </c>
    </row>
    <row r="44" spans="1:20">
      <c r="A44" s="1" t="s">
        <v>253</v>
      </c>
      <c r="B44" t="s">
        <v>254</v>
      </c>
      <c r="C44" t="s">
        <v>142</v>
      </c>
      <c r="D44" t="s">
        <v>143</v>
      </c>
      <c r="E44" t="s">
        <v>255</v>
      </c>
      <c r="F44" t="s">
        <v>256</v>
      </c>
      <c r="G44" t="s">
        <v>256</v>
      </c>
      <c r="H44" t="s">
        <v>145</v>
      </c>
      <c r="L44" t="s">
        <v>2711</v>
      </c>
      <c r="S44" t="s">
        <v>257</v>
      </c>
      <c r="T44" t="s">
        <v>40</v>
      </c>
    </row>
    <row r="45" spans="1:20">
      <c r="A45" s="1" t="s">
        <v>258</v>
      </c>
      <c r="B45" t="s">
        <v>259</v>
      </c>
      <c r="C45" t="s">
        <v>142</v>
      </c>
      <c r="D45" t="s">
        <v>143</v>
      </c>
      <c r="E45" t="s">
        <v>255</v>
      </c>
      <c r="F45" t="s">
        <v>260</v>
      </c>
      <c r="G45" t="s">
        <v>260</v>
      </c>
      <c r="H45" t="s">
        <v>145</v>
      </c>
      <c r="L45" t="s">
        <v>2711</v>
      </c>
      <c r="S45" t="s">
        <v>261</v>
      </c>
      <c r="T45" t="s">
        <v>40</v>
      </c>
    </row>
    <row r="46" spans="1:20">
      <c r="A46" s="1" t="s">
        <v>262</v>
      </c>
      <c r="B46" t="s">
        <v>259</v>
      </c>
      <c r="C46" t="s">
        <v>263</v>
      </c>
      <c r="D46" t="s">
        <v>264</v>
      </c>
      <c r="E46" t="s">
        <v>21</v>
      </c>
      <c r="F46" t="s">
        <v>23</v>
      </c>
      <c r="G46" t="s">
        <v>265</v>
      </c>
      <c r="H46" t="s">
        <v>33</v>
      </c>
      <c r="I46" t="s">
        <v>142</v>
      </c>
      <c r="M46">
        <v>38</v>
      </c>
      <c r="N46">
        <v>1.69923534409516E-3</v>
      </c>
      <c r="O46">
        <v>5.7450921770375398</v>
      </c>
      <c r="P46">
        <v>1</v>
      </c>
      <c r="Q46">
        <v>22363</v>
      </c>
      <c r="R46">
        <v>1.8645497916419999E-2</v>
      </c>
      <c r="S46" t="s">
        <v>266</v>
      </c>
      <c r="T46" t="s">
        <v>22</v>
      </c>
    </row>
    <row r="47" spans="1:20">
      <c r="A47" s="1" t="s">
        <v>267</v>
      </c>
      <c r="B47" t="s">
        <v>268</v>
      </c>
      <c r="C47" t="s">
        <v>49</v>
      </c>
      <c r="D47" t="s">
        <v>269</v>
      </c>
      <c r="F47" t="s">
        <v>23</v>
      </c>
      <c r="G47" t="s">
        <v>270</v>
      </c>
      <c r="H47" t="s">
        <v>33</v>
      </c>
      <c r="I47" t="s">
        <v>75</v>
      </c>
      <c r="J47" t="s">
        <v>8913</v>
      </c>
      <c r="K47" t="s">
        <v>27</v>
      </c>
      <c r="M47">
        <v>59</v>
      </c>
      <c r="N47">
        <v>0.45384615384615401</v>
      </c>
      <c r="O47">
        <v>13.182626526064301</v>
      </c>
      <c r="P47">
        <v>1</v>
      </c>
      <c r="Q47">
        <v>130</v>
      </c>
      <c r="R47">
        <v>1.0838951523206199E-4</v>
      </c>
      <c r="S47" t="s">
        <v>271</v>
      </c>
      <c r="T47" t="s">
        <v>40</v>
      </c>
    </row>
    <row r="48" spans="1:20">
      <c r="A48" s="1" t="s">
        <v>272</v>
      </c>
      <c r="B48" t="s">
        <v>273</v>
      </c>
      <c r="C48" t="s">
        <v>144</v>
      </c>
      <c r="D48" t="s">
        <v>274</v>
      </c>
      <c r="E48" t="s">
        <v>75</v>
      </c>
      <c r="F48" t="s">
        <v>23</v>
      </c>
      <c r="G48" t="s">
        <v>24</v>
      </c>
      <c r="H48" t="s">
        <v>25</v>
      </c>
      <c r="I48" t="s">
        <v>75</v>
      </c>
      <c r="J48" t="s">
        <v>8913</v>
      </c>
      <c r="K48" t="s">
        <v>175</v>
      </c>
      <c r="M48">
        <v>59</v>
      </c>
      <c r="N48">
        <v>0.45384615384615401</v>
      </c>
      <c r="O48">
        <v>13.182626526064301</v>
      </c>
      <c r="P48">
        <v>1</v>
      </c>
      <c r="Q48">
        <v>130</v>
      </c>
      <c r="R48">
        <v>1.0838951523206199E-4</v>
      </c>
      <c r="S48" t="s">
        <v>275</v>
      </c>
      <c r="T48" t="s">
        <v>40</v>
      </c>
    </row>
    <row r="49" spans="1:20">
      <c r="A49" s="1" t="s">
        <v>276</v>
      </c>
      <c r="B49" t="s">
        <v>277</v>
      </c>
      <c r="C49" t="s">
        <v>278</v>
      </c>
      <c r="D49" t="s">
        <v>279</v>
      </c>
      <c r="E49" t="s">
        <v>280</v>
      </c>
      <c r="F49" t="s">
        <v>23</v>
      </c>
      <c r="G49" t="s">
        <v>120</v>
      </c>
      <c r="I49" t="s">
        <v>280</v>
      </c>
      <c r="L49" t="s">
        <v>2711</v>
      </c>
      <c r="M49">
        <v>51</v>
      </c>
      <c r="N49">
        <v>7.3170731707317097E-2</v>
      </c>
      <c r="O49">
        <v>10.750910285638801</v>
      </c>
      <c r="P49">
        <v>1</v>
      </c>
      <c r="Q49">
        <v>697</v>
      </c>
      <c r="R49">
        <v>5.8113455474420898E-4</v>
      </c>
      <c r="S49" t="s">
        <v>281</v>
      </c>
      <c r="T49" t="s">
        <v>40</v>
      </c>
    </row>
    <row r="50" spans="1:20">
      <c r="A50" s="1" t="s">
        <v>282</v>
      </c>
      <c r="B50" t="s">
        <v>283</v>
      </c>
      <c r="C50" t="s">
        <v>84</v>
      </c>
      <c r="D50" t="s">
        <v>283</v>
      </c>
      <c r="F50" t="s">
        <v>68</v>
      </c>
      <c r="G50" t="s">
        <v>44</v>
      </c>
      <c r="I50" t="s">
        <v>285</v>
      </c>
      <c r="J50" t="s">
        <v>32</v>
      </c>
      <c r="M50">
        <v>2</v>
      </c>
      <c r="N50">
        <v>0.25</v>
      </c>
      <c r="O50">
        <v>17.386498859429899</v>
      </c>
      <c r="P50">
        <v>1</v>
      </c>
      <c r="Q50">
        <v>8</v>
      </c>
      <c r="R50" s="2">
        <v>6.6701240142807397E-6</v>
      </c>
      <c r="S50" t="s">
        <v>284</v>
      </c>
      <c r="T50" t="s">
        <v>40</v>
      </c>
    </row>
    <row r="51" spans="1:20">
      <c r="A51" s="1" t="s">
        <v>286</v>
      </c>
      <c r="B51" t="s">
        <v>287</v>
      </c>
      <c r="C51" t="s">
        <v>288</v>
      </c>
      <c r="D51" t="s">
        <v>289</v>
      </c>
      <c r="E51" t="s">
        <v>32</v>
      </c>
      <c r="F51" t="s">
        <v>23</v>
      </c>
      <c r="G51" t="s">
        <v>24</v>
      </c>
      <c r="H51" t="s">
        <v>25</v>
      </c>
      <c r="I51" t="s">
        <v>291</v>
      </c>
      <c r="M51">
        <v>5</v>
      </c>
      <c r="N51">
        <v>8.6206896551724102E-2</v>
      </c>
      <c r="O51">
        <v>14.360963767322801</v>
      </c>
      <c r="P51">
        <v>1</v>
      </c>
      <c r="Q51">
        <v>58</v>
      </c>
      <c r="R51" s="2">
        <v>4.8358399103535302E-5</v>
      </c>
      <c r="S51" t="s">
        <v>290</v>
      </c>
      <c r="T51" t="s">
        <v>32</v>
      </c>
    </row>
    <row r="52" spans="1:20">
      <c r="A52" s="1" t="s">
        <v>292</v>
      </c>
      <c r="B52" t="s">
        <v>293</v>
      </c>
      <c r="C52" t="s">
        <v>294</v>
      </c>
      <c r="D52" t="s">
        <v>295</v>
      </c>
      <c r="E52" t="s">
        <v>21</v>
      </c>
      <c r="F52" t="s">
        <v>23</v>
      </c>
      <c r="G52" t="s">
        <v>24</v>
      </c>
      <c r="H52" t="s">
        <v>25</v>
      </c>
      <c r="I52" t="s">
        <v>297</v>
      </c>
      <c r="M52">
        <v>11</v>
      </c>
      <c r="N52">
        <v>7.0063694267515894E-2</v>
      </c>
      <c r="O52">
        <v>12.9084515626253</v>
      </c>
      <c r="P52">
        <v>1</v>
      </c>
      <c r="Q52">
        <v>157</v>
      </c>
      <c r="R52">
        <v>1.30901183780259E-4</v>
      </c>
      <c r="S52" t="s">
        <v>296</v>
      </c>
      <c r="T52" t="s">
        <v>22</v>
      </c>
    </row>
    <row r="53" spans="1:20">
      <c r="A53" s="1" t="s">
        <v>298</v>
      </c>
      <c r="B53" t="s">
        <v>299</v>
      </c>
      <c r="C53" t="s">
        <v>55</v>
      </c>
      <c r="D53" t="s">
        <v>300</v>
      </c>
      <c r="E53" t="s">
        <v>57</v>
      </c>
      <c r="F53" t="s">
        <v>24</v>
      </c>
      <c r="G53" t="s">
        <v>24</v>
      </c>
      <c r="H53" t="s">
        <v>33</v>
      </c>
      <c r="I53" t="s">
        <v>57</v>
      </c>
      <c r="M53">
        <v>106</v>
      </c>
      <c r="N53">
        <v>4.7372184483374996E-3</v>
      </c>
      <c r="O53">
        <v>5.7442537195612102</v>
      </c>
      <c r="P53">
        <v>1</v>
      </c>
      <c r="Q53">
        <v>22376</v>
      </c>
      <c r="R53">
        <v>1.8656336867943199E-2</v>
      </c>
      <c r="S53" t="s">
        <v>301</v>
      </c>
      <c r="T53" t="s">
        <v>32</v>
      </c>
    </row>
    <row r="54" spans="1:20">
      <c r="A54" s="1" t="s">
        <v>302</v>
      </c>
      <c r="B54" t="s">
        <v>303</v>
      </c>
      <c r="C54" t="s">
        <v>304</v>
      </c>
      <c r="D54" t="s">
        <v>305</v>
      </c>
      <c r="E54" t="s">
        <v>32</v>
      </c>
      <c r="F54" t="s">
        <v>24</v>
      </c>
      <c r="G54" t="s">
        <v>24</v>
      </c>
      <c r="H54" t="s">
        <v>33</v>
      </c>
      <c r="I54" t="s">
        <v>81</v>
      </c>
      <c r="M54">
        <v>76</v>
      </c>
      <c r="N54">
        <v>9.0692124105011901E-2</v>
      </c>
      <c r="O54">
        <v>10.484769968937201</v>
      </c>
      <c r="P54">
        <v>1</v>
      </c>
      <c r="Q54">
        <v>838</v>
      </c>
      <c r="R54">
        <v>6.9869549049590696E-4</v>
      </c>
      <c r="S54" t="s">
        <v>306</v>
      </c>
      <c r="T54" t="s">
        <v>32</v>
      </c>
    </row>
    <row r="55" spans="1:20">
      <c r="A55" s="1" t="s">
        <v>307</v>
      </c>
      <c r="B55" t="s">
        <v>308</v>
      </c>
      <c r="C55" t="s">
        <v>164</v>
      </c>
      <c r="D55" t="s">
        <v>309</v>
      </c>
      <c r="E55" t="s">
        <v>310</v>
      </c>
      <c r="F55" t="s">
        <v>44</v>
      </c>
      <c r="G55" t="s">
        <v>44</v>
      </c>
      <c r="H55" t="s">
        <v>33</v>
      </c>
      <c r="L55" t="s">
        <v>2711</v>
      </c>
      <c r="S55" t="s">
        <v>311</v>
      </c>
      <c r="T55" t="s">
        <v>40</v>
      </c>
    </row>
    <row r="56" spans="1:20">
      <c r="A56" s="1" t="s">
        <v>312</v>
      </c>
      <c r="B56" t="s">
        <v>313</v>
      </c>
      <c r="C56" t="s">
        <v>314</v>
      </c>
      <c r="D56" t="s">
        <v>315</v>
      </c>
      <c r="E56" t="s">
        <v>32</v>
      </c>
      <c r="F56" t="s">
        <v>23</v>
      </c>
      <c r="G56" t="s">
        <v>120</v>
      </c>
      <c r="I56" t="s">
        <v>122</v>
      </c>
      <c r="M56">
        <v>146</v>
      </c>
      <c r="N56">
        <v>7.7991452991453006E-2</v>
      </c>
      <c r="O56">
        <v>9.3242599382467706</v>
      </c>
      <c r="P56">
        <v>1</v>
      </c>
      <c r="Q56">
        <v>1872</v>
      </c>
      <c r="R56">
        <v>1.5608090193416899E-3</v>
      </c>
      <c r="S56" t="s">
        <v>316</v>
      </c>
      <c r="T56" t="s">
        <v>32</v>
      </c>
    </row>
    <row r="57" spans="1:20">
      <c r="A57" s="1" t="s">
        <v>317</v>
      </c>
      <c r="B57" t="s">
        <v>318</v>
      </c>
      <c r="C57" t="s">
        <v>55</v>
      </c>
      <c r="D57" t="s">
        <v>318</v>
      </c>
      <c r="F57" t="s">
        <v>68</v>
      </c>
      <c r="G57" t="s">
        <v>44</v>
      </c>
      <c r="H57" t="s">
        <v>33</v>
      </c>
      <c r="I57" t="s">
        <v>142</v>
      </c>
      <c r="L57" t="s">
        <v>2711</v>
      </c>
      <c r="M57">
        <v>38</v>
      </c>
      <c r="N57">
        <v>1.69923534409516E-3</v>
      </c>
      <c r="O57">
        <v>5.7450921770375398</v>
      </c>
      <c r="P57">
        <v>1</v>
      </c>
      <c r="Q57">
        <v>22363</v>
      </c>
      <c r="R57">
        <v>1.8645497916419999E-2</v>
      </c>
      <c r="S57" t="s">
        <v>319</v>
      </c>
      <c r="T57" t="s">
        <v>40</v>
      </c>
    </row>
    <row r="58" spans="1:20">
      <c r="A58" s="1" t="s">
        <v>320</v>
      </c>
      <c r="B58" t="s">
        <v>321</v>
      </c>
      <c r="C58" t="s">
        <v>169</v>
      </c>
      <c r="D58" t="s">
        <v>322</v>
      </c>
      <c r="F58" t="s">
        <v>93</v>
      </c>
      <c r="G58" t="s">
        <v>24</v>
      </c>
      <c r="H58" t="s">
        <v>33</v>
      </c>
      <c r="I58" t="s">
        <v>324</v>
      </c>
      <c r="L58" t="s">
        <v>2711</v>
      </c>
      <c r="M58">
        <v>42</v>
      </c>
      <c r="N58">
        <v>1.10424608912843E-3</v>
      </c>
      <c r="O58">
        <v>4.9788517281102997</v>
      </c>
      <c r="P58">
        <v>1</v>
      </c>
      <c r="Q58">
        <v>38035</v>
      </c>
      <c r="R58">
        <v>3.1712270860395998E-2</v>
      </c>
      <c r="S58" t="s">
        <v>323</v>
      </c>
      <c r="T58" t="s">
        <v>40</v>
      </c>
    </row>
    <row r="59" spans="1:20">
      <c r="A59" s="1" t="s">
        <v>325</v>
      </c>
      <c r="B59" t="s">
        <v>326</v>
      </c>
      <c r="C59" t="s">
        <v>327</v>
      </c>
      <c r="D59" t="s">
        <v>328</v>
      </c>
      <c r="E59" t="s">
        <v>329</v>
      </c>
      <c r="F59" t="s">
        <v>68</v>
      </c>
      <c r="G59" t="s">
        <v>44</v>
      </c>
      <c r="H59" t="s">
        <v>33</v>
      </c>
      <c r="I59" t="s">
        <v>329</v>
      </c>
      <c r="J59" t="s">
        <v>8913</v>
      </c>
      <c r="K59" t="s">
        <v>845</v>
      </c>
      <c r="M59">
        <v>19</v>
      </c>
      <c r="N59">
        <v>0.52777777777777801</v>
      </c>
      <c r="O59">
        <v>15.0645707645426</v>
      </c>
      <c r="P59">
        <v>1</v>
      </c>
      <c r="Q59">
        <v>36</v>
      </c>
      <c r="R59" s="2">
        <v>3.0015558064263302E-5</v>
      </c>
      <c r="S59" t="s">
        <v>330</v>
      </c>
      <c r="T59" t="s">
        <v>40</v>
      </c>
    </row>
    <row r="60" spans="1:20">
      <c r="A60" s="1" t="s">
        <v>331</v>
      </c>
      <c r="B60" t="s">
        <v>332</v>
      </c>
      <c r="C60" t="s">
        <v>333</v>
      </c>
      <c r="D60" t="s">
        <v>334</v>
      </c>
      <c r="E60" t="s">
        <v>280</v>
      </c>
      <c r="F60" t="s">
        <v>23</v>
      </c>
      <c r="G60" t="s">
        <v>120</v>
      </c>
      <c r="I60" t="s">
        <v>280</v>
      </c>
      <c r="L60" t="s">
        <v>2711</v>
      </c>
      <c r="M60">
        <v>51</v>
      </c>
      <c r="N60">
        <v>7.3170731707317097E-2</v>
      </c>
      <c r="O60">
        <v>10.750910285638801</v>
      </c>
      <c r="P60">
        <v>1</v>
      </c>
      <c r="Q60">
        <v>697</v>
      </c>
      <c r="R60">
        <v>5.8113455474420898E-4</v>
      </c>
      <c r="S60" t="s">
        <v>335</v>
      </c>
      <c r="T60" t="s">
        <v>40</v>
      </c>
    </row>
    <row r="61" spans="1:20">
      <c r="A61" s="1" t="s">
        <v>336</v>
      </c>
      <c r="B61" t="s">
        <v>337</v>
      </c>
      <c r="C61" t="s">
        <v>338</v>
      </c>
      <c r="D61" t="s">
        <v>339</v>
      </c>
      <c r="E61" t="s">
        <v>340</v>
      </c>
      <c r="F61" t="s">
        <v>93</v>
      </c>
      <c r="H61" t="s">
        <v>33</v>
      </c>
      <c r="I61" t="s">
        <v>341</v>
      </c>
      <c r="L61" t="s">
        <v>2711</v>
      </c>
      <c r="M61">
        <v>2</v>
      </c>
      <c r="N61">
        <v>6.13496932515337E-3</v>
      </c>
      <c r="O61">
        <v>11.849557873571699</v>
      </c>
      <c r="P61">
        <v>1</v>
      </c>
      <c r="Q61">
        <v>326</v>
      </c>
      <c r="R61">
        <v>2.7180755358193999E-4</v>
      </c>
      <c r="T61" t="s">
        <v>40</v>
      </c>
    </row>
    <row r="62" spans="1:20">
      <c r="A62" s="1" t="s">
        <v>342</v>
      </c>
      <c r="B62" t="s">
        <v>343</v>
      </c>
      <c r="C62" t="s">
        <v>55</v>
      </c>
      <c r="D62" t="s">
        <v>344</v>
      </c>
      <c r="E62" t="s">
        <v>57</v>
      </c>
      <c r="F62" t="s">
        <v>23</v>
      </c>
      <c r="G62" t="s">
        <v>63</v>
      </c>
      <c r="I62" t="s">
        <v>57</v>
      </c>
      <c r="M62">
        <v>106</v>
      </c>
      <c r="N62">
        <v>4.7372184483374996E-3</v>
      </c>
      <c r="O62">
        <v>5.7442537195612102</v>
      </c>
      <c r="P62">
        <v>1</v>
      </c>
      <c r="Q62">
        <v>22376</v>
      </c>
      <c r="R62">
        <v>1.8656336867943199E-2</v>
      </c>
      <c r="S62" t="s">
        <v>345</v>
      </c>
      <c r="T62" t="s">
        <v>32</v>
      </c>
    </row>
    <row r="63" spans="1:20">
      <c r="A63" s="1" t="s">
        <v>346</v>
      </c>
      <c r="B63" t="s">
        <v>347</v>
      </c>
      <c r="C63" t="s">
        <v>55</v>
      </c>
      <c r="D63" t="s">
        <v>348</v>
      </c>
      <c r="E63" t="s">
        <v>57</v>
      </c>
      <c r="F63" t="s">
        <v>24</v>
      </c>
      <c r="G63" t="s">
        <v>24</v>
      </c>
      <c r="H63" t="s">
        <v>33</v>
      </c>
      <c r="I63" t="s">
        <v>57</v>
      </c>
      <c r="M63">
        <v>106</v>
      </c>
      <c r="N63">
        <v>4.7372184483374996E-3</v>
      </c>
      <c r="O63">
        <v>5.7442537195612102</v>
      </c>
      <c r="P63">
        <v>1</v>
      </c>
      <c r="Q63">
        <v>22376</v>
      </c>
      <c r="R63">
        <v>1.8656336867943199E-2</v>
      </c>
      <c r="S63" t="s">
        <v>349</v>
      </c>
      <c r="T63" t="s">
        <v>32</v>
      </c>
    </row>
    <row r="64" spans="1:20">
      <c r="A64" s="1" t="s">
        <v>350</v>
      </c>
      <c r="B64" t="s">
        <v>351</v>
      </c>
      <c r="C64" t="s">
        <v>352</v>
      </c>
      <c r="D64" t="s">
        <v>353</v>
      </c>
      <c r="E64" t="s">
        <v>280</v>
      </c>
      <c r="F64" t="s">
        <v>23</v>
      </c>
      <c r="G64" t="s">
        <v>24</v>
      </c>
      <c r="H64" t="s">
        <v>25</v>
      </c>
      <c r="I64" t="s">
        <v>280</v>
      </c>
      <c r="L64" t="s">
        <v>2711</v>
      </c>
      <c r="M64">
        <v>51</v>
      </c>
      <c r="N64">
        <v>7.3170731707317097E-2</v>
      </c>
      <c r="O64">
        <v>10.750910285638801</v>
      </c>
      <c r="P64">
        <v>1</v>
      </c>
      <c r="Q64">
        <v>697</v>
      </c>
      <c r="R64">
        <v>5.8113455474420898E-4</v>
      </c>
      <c r="S64" t="s">
        <v>354</v>
      </c>
      <c r="T64" t="s">
        <v>40</v>
      </c>
    </row>
    <row r="65" spans="1:20">
      <c r="A65" s="1" t="s">
        <v>355</v>
      </c>
      <c r="B65" t="s">
        <v>356</v>
      </c>
      <c r="C65" t="s">
        <v>55</v>
      </c>
      <c r="D65" t="s">
        <v>357</v>
      </c>
      <c r="E65" t="s">
        <v>57</v>
      </c>
      <c r="F65" t="s">
        <v>23</v>
      </c>
      <c r="G65" t="s">
        <v>63</v>
      </c>
      <c r="I65" t="s">
        <v>57</v>
      </c>
      <c r="M65">
        <v>106</v>
      </c>
      <c r="N65">
        <v>4.7372184483374996E-3</v>
      </c>
      <c r="O65">
        <v>5.7442537195612102</v>
      </c>
      <c r="P65">
        <v>1</v>
      </c>
      <c r="Q65">
        <v>22376</v>
      </c>
      <c r="R65">
        <v>1.8656336867943199E-2</v>
      </c>
      <c r="S65" t="s">
        <v>358</v>
      </c>
      <c r="T65" t="s">
        <v>32</v>
      </c>
    </row>
    <row r="66" spans="1:20">
      <c r="A66" s="1" t="s">
        <v>359</v>
      </c>
      <c r="B66" t="s">
        <v>360</v>
      </c>
      <c r="C66" t="s">
        <v>108</v>
      </c>
      <c r="D66" t="s">
        <v>361</v>
      </c>
      <c r="E66" t="s">
        <v>32</v>
      </c>
      <c r="F66" t="s">
        <v>23</v>
      </c>
      <c r="G66" t="s">
        <v>24</v>
      </c>
      <c r="H66" t="s">
        <v>25</v>
      </c>
      <c r="I66" t="s">
        <v>363</v>
      </c>
      <c r="M66">
        <v>4</v>
      </c>
      <c r="N66">
        <v>0.12121212121212099</v>
      </c>
      <c r="O66">
        <v>15.193853781487601</v>
      </c>
      <c r="P66">
        <v>1</v>
      </c>
      <c r="Q66">
        <v>33</v>
      </c>
      <c r="R66" s="2">
        <v>2.7514261558908001E-5</v>
      </c>
      <c r="S66" t="s">
        <v>362</v>
      </c>
      <c r="T66" t="s">
        <v>32</v>
      </c>
    </row>
    <row r="67" spans="1:20">
      <c r="A67" s="1" t="s">
        <v>364</v>
      </c>
      <c r="B67" t="s">
        <v>365</v>
      </c>
      <c r="C67" t="s">
        <v>366</v>
      </c>
      <c r="D67" t="s">
        <v>367</v>
      </c>
      <c r="E67" t="s">
        <v>90</v>
      </c>
      <c r="F67" t="s">
        <v>24</v>
      </c>
      <c r="G67" t="s">
        <v>24</v>
      </c>
      <c r="H67" t="s">
        <v>145</v>
      </c>
      <c r="I67">
        <f>--N401069</f>
        <v>0</v>
      </c>
      <c r="L67" t="s">
        <v>2711</v>
      </c>
      <c r="O67">
        <v>3.1832382633776501</v>
      </c>
      <c r="P67">
        <v>1</v>
      </c>
      <c r="Q67" t="s">
        <v>369</v>
      </c>
      <c r="S67" t="s">
        <v>368</v>
      </c>
      <c r="T67" t="s">
        <v>40</v>
      </c>
    </row>
    <row r="68" spans="1:20">
      <c r="A68" s="1" t="s">
        <v>370</v>
      </c>
      <c r="B68" t="s">
        <v>371</v>
      </c>
      <c r="C68" t="s">
        <v>366</v>
      </c>
      <c r="D68" t="s">
        <v>367</v>
      </c>
      <c r="E68" t="s">
        <v>372</v>
      </c>
      <c r="F68" t="s">
        <v>24</v>
      </c>
      <c r="G68" t="s">
        <v>24</v>
      </c>
      <c r="H68" t="s">
        <v>145</v>
      </c>
      <c r="L68" t="s">
        <v>2711</v>
      </c>
      <c r="S68" t="s">
        <v>373</v>
      </c>
      <c r="T68" t="s">
        <v>40</v>
      </c>
    </row>
    <row r="69" spans="1:20">
      <c r="A69" s="1" t="s">
        <v>374</v>
      </c>
      <c r="B69" t="s">
        <v>375</v>
      </c>
      <c r="C69" t="s">
        <v>376</v>
      </c>
      <c r="D69" t="s">
        <v>377</v>
      </c>
      <c r="E69" t="s">
        <v>32</v>
      </c>
      <c r="F69" t="s">
        <v>23</v>
      </c>
      <c r="G69" t="s">
        <v>24</v>
      </c>
      <c r="H69" t="s">
        <v>25</v>
      </c>
      <c r="I69" t="s">
        <v>363</v>
      </c>
      <c r="M69">
        <v>4</v>
      </c>
      <c r="N69">
        <v>0.12121212121212099</v>
      </c>
      <c r="O69">
        <v>15.193853781487601</v>
      </c>
      <c r="P69">
        <v>1</v>
      </c>
      <c r="Q69">
        <v>33</v>
      </c>
      <c r="R69" s="2">
        <v>2.7514261558908001E-5</v>
      </c>
      <c r="S69" t="s">
        <v>378</v>
      </c>
      <c r="T69" t="s">
        <v>32</v>
      </c>
    </row>
    <row r="70" spans="1:20">
      <c r="A70" s="1" t="s">
        <v>379</v>
      </c>
      <c r="B70" t="s">
        <v>380</v>
      </c>
      <c r="C70" t="s">
        <v>211</v>
      </c>
      <c r="D70" t="s">
        <v>381</v>
      </c>
      <c r="F70" t="s">
        <v>382</v>
      </c>
      <c r="G70" t="s">
        <v>382</v>
      </c>
      <c r="H70" t="s">
        <v>33</v>
      </c>
      <c r="L70" t="s">
        <v>2711</v>
      </c>
      <c r="S70" t="s">
        <v>383</v>
      </c>
      <c r="T70" t="s">
        <v>40</v>
      </c>
    </row>
    <row r="71" spans="1:20">
      <c r="A71" s="1" t="s">
        <v>384</v>
      </c>
      <c r="B71" t="s">
        <v>385</v>
      </c>
      <c r="C71" t="s">
        <v>55</v>
      </c>
      <c r="D71" t="s">
        <v>385</v>
      </c>
      <c r="E71" t="s">
        <v>62</v>
      </c>
      <c r="F71" t="s">
        <v>68</v>
      </c>
      <c r="G71" t="s">
        <v>120</v>
      </c>
      <c r="I71" t="s">
        <v>387</v>
      </c>
      <c r="M71">
        <v>5</v>
      </c>
      <c r="N71">
        <v>1.5772870662460602E-2</v>
      </c>
      <c r="O71">
        <v>11.890073033310401</v>
      </c>
      <c r="P71">
        <v>1</v>
      </c>
      <c r="Q71">
        <v>317</v>
      </c>
      <c r="R71">
        <v>2.6430366406587398E-4</v>
      </c>
      <c r="S71" t="s">
        <v>386</v>
      </c>
      <c r="T71" t="s">
        <v>32</v>
      </c>
    </row>
    <row r="72" spans="1:20">
      <c r="A72" s="1" t="s">
        <v>388</v>
      </c>
      <c r="B72" t="s">
        <v>389</v>
      </c>
      <c r="C72" t="s">
        <v>390</v>
      </c>
      <c r="D72" t="s">
        <v>389</v>
      </c>
      <c r="F72" t="s">
        <v>68</v>
      </c>
      <c r="G72" t="s">
        <v>44</v>
      </c>
      <c r="H72" t="s">
        <v>33</v>
      </c>
      <c r="I72" t="s">
        <v>142</v>
      </c>
      <c r="L72" t="s">
        <v>2711</v>
      </c>
      <c r="M72">
        <v>38</v>
      </c>
      <c r="N72">
        <v>1.69923534409516E-3</v>
      </c>
      <c r="O72">
        <v>5.7450921770375398</v>
      </c>
      <c r="P72">
        <v>1</v>
      </c>
      <c r="Q72">
        <v>22363</v>
      </c>
      <c r="R72">
        <v>1.8645497916419999E-2</v>
      </c>
      <c r="S72" t="s">
        <v>391</v>
      </c>
      <c r="T72" t="s">
        <v>40</v>
      </c>
    </row>
    <row r="73" spans="1:20">
      <c r="A73" s="1" t="s">
        <v>392</v>
      </c>
      <c r="B73" t="s">
        <v>393</v>
      </c>
      <c r="C73" t="s">
        <v>390</v>
      </c>
      <c r="D73" t="s">
        <v>393</v>
      </c>
      <c r="F73" t="s">
        <v>68</v>
      </c>
      <c r="G73" t="s">
        <v>44</v>
      </c>
      <c r="I73" t="s">
        <v>395</v>
      </c>
      <c r="M73">
        <v>1</v>
      </c>
      <c r="N73">
        <v>1.1764705882352899E-2</v>
      </c>
      <c r="O73">
        <v>13.8015363587088</v>
      </c>
      <c r="P73">
        <v>1</v>
      </c>
      <c r="Q73">
        <v>85</v>
      </c>
      <c r="R73" s="2">
        <v>7.0870067651732799E-5</v>
      </c>
      <c r="S73" t="s">
        <v>394</v>
      </c>
      <c r="T73" t="s">
        <v>40</v>
      </c>
    </row>
    <row r="74" spans="1:20">
      <c r="A74" s="1" t="s">
        <v>396</v>
      </c>
      <c r="B74" t="s">
        <v>397</v>
      </c>
      <c r="C74" t="s">
        <v>398</v>
      </c>
      <c r="D74" t="s">
        <v>397</v>
      </c>
      <c r="E74" t="s">
        <v>132</v>
      </c>
      <c r="F74" t="s">
        <v>68</v>
      </c>
      <c r="G74" t="s">
        <v>44</v>
      </c>
      <c r="I74" t="s">
        <v>241</v>
      </c>
      <c r="M74">
        <v>36</v>
      </c>
      <c r="N74">
        <v>1.5880017644463999E-2</v>
      </c>
      <c r="O74">
        <v>9.0479216356670396</v>
      </c>
      <c r="P74">
        <v>1</v>
      </c>
      <c r="Q74">
        <v>2267</v>
      </c>
      <c r="R74">
        <v>1.8901463925468001E-3</v>
      </c>
      <c r="S74" t="s">
        <v>399</v>
      </c>
      <c r="T74" t="s">
        <v>32</v>
      </c>
    </row>
    <row r="75" spans="1:20">
      <c r="A75" s="1" t="s">
        <v>400</v>
      </c>
      <c r="B75" t="s">
        <v>401</v>
      </c>
      <c r="C75" t="s">
        <v>402</v>
      </c>
      <c r="D75" t="s">
        <v>403</v>
      </c>
      <c r="E75" t="s">
        <v>32</v>
      </c>
      <c r="F75" t="s">
        <v>23</v>
      </c>
      <c r="G75" t="s">
        <v>24</v>
      </c>
      <c r="H75" t="s">
        <v>25</v>
      </c>
      <c r="I75" t="s">
        <v>405</v>
      </c>
      <c r="M75">
        <v>7</v>
      </c>
      <c r="N75">
        <v>0.10294117647058799</v>
      </c>
      <c r="O75">
        <v>14.1277645910298</v>
      </c>
      <c r="P75">
        <v>1</v>
      </c>
      <c r="Q75">
        <v>68</v>
      </c>
      <c r="R75" s="2">
        <v>5.6696054121386301E-5</v>
      </c>
      <c r="S75" t="s">
        <v>404</v>
      </c>
      <c r="T75" t="s">
        <v>32</v>
      </c>
    </row>
    <row r="76" spans="1:20">
      <c r="A76" s="1" t="s">
        <v>406</v>
      </c>
      <c r="B76" t="s">
        <v>401</v>
      </c>
      <c r="C76" t="s">
        <v>407</v>
      </c>
      <c r="D76" t="s">
        <v>408</v>
      </c>
      <c r="E76" t="s">
        <v>32</v>
      </c>
      <c r="F76" t="s">
        <v>93</v>
      </c>
      <c r="G76" t="s">
        <v>24</v>
      </c>
      <c r="H76" t="s">
        <v>33</v>
      </c>
      <c r="I76" t="s">
        <v>405</v>
      </c>
      <c r="M76">
        <v>7</v>
      </c>
      <c r="N76">
        <v>0.10294117647058799</v>
      </c>
      <c r="O76">
        <v>14.1277645910298</v>
      </c>
      <c r="P76">
        <v>1</v>
      </c>
      <c r="Q76">
        <v>68</v>
      </c>
      <c r="R76" s="2">
        <v>5.6696054121386301E-5</v>
      </c>
      <c r="S76" t="s">
        <v>409</v>
      </c>
      <c r="T76" t="s">
        <v>32</v>
      </c>
    </row>
    <row r="77" spans="1:20">
      <c r="A77" s="1" t="s">
        <v>410</v>
      </c>
      <c r="B77" t="s">
        <v>411</v>
      </c>
      <c r="C77" t="s">
        <v>390</v>
      </c>
      <c r="D77" t="s">
        <v>412</v>
      </c>
      <c r="F77" t="s">
        <v>23</v>
      </c>
      <c r="G77" t="s">
        <v>24</v>
      </c>
      <c r="H77" t="s">
        <v>33</v>
      </c>
      <c r="I77" t="s">
        <v>175</v>
      </c>
      <c r="M77">
        <v>56</v>
      </c>
      <c r="N77">
        <v>3.1963470319634701E-2</v>
      </c>
      <c r="O77">
        <v>9.4198904130539898</v>
      </c>
      <c r="P77">
        <v>1</v>
      </c>
      <c r="Q77">
        <v>1752</v>
      </c>
      <c r="R77">
        <v>1.4607571591274801E-3</v>
      </c>
      <c r="S77" t="s">
        <v>413</v>
      </c>
      <c r="T77" t="s">
        <v>40</v>
      </c>
    </row>
    <row r="78" spans="1:20">
      <c r="A78" s="1" t="s">
        <v>414</v>
      </c>
      <c r="B78" t="s">
        <v>415</v>
      </c>
      <c r="C78" t="s">
        <v>49</v>
      </c>
      <c r="D78" t="s">
        <v>416</v>
      </c>
      <c r="E78" t="s">
        <v>32</v>
      </c>
      <c r="F78" t="s">
        <v>23</v>
      </c>
      <c r="G78" t="s">
        <v>24</v>
      </c>
      <c r="H78" t="s">
        <v>33</v>
      </c>
      <c r="I78" t="s">
        <v>418</v>
      </c>
      <c r="M78">
        <v>1</v>
      </c>
      <c r="N78">
        <v>0.25</v>
      </c>
      <c r="O78">
        <v>18.6088912807664</v>
      </c>
      <c r="P78">
        <v>1</v>
      </c>
      <c r="Q78">
        <v>4</v>
      </c>
      <c r="R78" s="2">
        <v>3.3350620071403699E-6</v>
      </c>
      <c r="S78" t="s">
        <v>417</v>
      </c>
      <c r="T78" t="s">
        <v>32</v>
      </c>
    </row>
    <row r="79" spans="1:20">
      <c r="A79" s="1" t="s">
        <v>419</v>
      </c>
      <c r="B79" t="s">
        <v>415</v>
      </c>
      <c r="C79" t="s">
        <v>198</v>
      </c>
      <c r="D79" t="s">
        <v>420</v>
      </c>
      <c r="E79" t="s">
        <v>421</v>
      </c>
      <c r="F79" t="s">
        <v>23</v>
      </c>
      <c r="G79" t="s">
        <v>24</v>
      </c>
      <c r="H79" t="s">
        <v>33</v>
      </c>
      <c r="I79" t="s">
        <v>423</v>
      </c>
      <c r="M79">
        <v>1</v>
      </c>
      <c r="N79">
        <v>5.8823529411764698E-2</v>
      </c>
      <c r="O79">
        <v>16.193853781487601</v>
      </c>
      <c r="P79">
        <v>1</v>
      </c>
      <c r="Q79">
        <v>17</v>
      </c>
      <c r="R79" s="2">
        <v>1.4174013530346601E-5</v>
      </c>
      <c r="S79" t="s">
        <v>422</v>
      </c>
      <c r="T79" t="s">
        <v>32</v>
      </c>
    </row>
    <row r="80" spans="1:20">
      <c r="A80" s="1" t="s">
        <v>424</v>
      </c>
      <c r="B80" t="s">
        <v>425</v>
      </c>
      <c r="C80" t="s">
        <v>426</v>
      </c>
      <c r="D80" t="s">
        <v>427</v>
      </c>
      <c r="F80" t="s">
        <v>23</v>
      </c>
      <c r="G80" t="s">
        <v>428</v>
      </c>
      <c r="H80" t="s">
        <v>33</v>
      </c>
      <c r="I80" t="s">
        <v>175</v>
      </c>
      <c r="M80">
        <v>56</v>
      </c>
      <c r="N80">
        <v>3.1963470319634701E-2</v>
      </c>
      <c r="O80">
        <v>9.4198904130539898</v>
      </c>
      <c r="P80">
        <v>1</v>
      </c>
      <c r="Q80">
        <v>1752</v>
      </c>
      <c r="R80">
        <v>1.4607571591274801E-3</v>
      </c>
      <c r="S80" t="s">
        <v>429</v>
      </c>
      <c r="T80" t="s">
        <v>40</v>
      </c>
    </row>
    <row r="81" spans="1:20">
      <c r="A81" s="1" t="s">
        <v>430</v>
      </c>
      <c r="B81" t="s">
        <v>431</v>
      </c>
      <c r="G81" t="s">
        <v>44</v>
      </c>
      <c r="H81" t="s">
        <v>33</v>
      </c>
      <c r="I81" t="s">
        <v>62</v>
      </c>
      <c r="L81" t="s">
        <v>2711</v>
      </c>
      <c r="M81">
        <v>25</v>
      </c>
      <c r="N81">
        <v>9.4126506024096394E-3</v>
      </c>
      <c r="O81">
        <v>8.8193576357960293</v>
      </c>
      <c r="P81">
        <v>1</v>
      </c>
      <c r="Q81">
        <v>2656</v>
      </c>
      <c r="R81">
        <v>2.2144811727412002E-3</v>
      </c>
      <c r="S81" t="s">
        <v>432</v>
      </c>
      <c r="T81" t="s">
        <v>40</v>
      </c>
    </row>
    <row r="82" spans="1:20">
      <c r="A82" s="1" t="s">
        <v>433</v>
      </c>
      <c r="B82" t="s">
        <v>434</v>
      </c>
      <c r="C82" t="s">
        <v>142</v>
      </c>
      <c r="D82" t="s">
        <v>143</v>
      </c>
      <c r="E82" t="s">
        <v>435</v>
      </c>
      <c r="F82" t="s">
        <v>44</v>
      </c>
      <c r="G82" t="s">
        <v>44</v>
      </c>
      <c r="L82" t="s">
        <v>2711</v>
      </c>
      <c r="S82" t="s">
        <v>436</v>
      </c>
      <c r="T82" t="s">
        <v>40</v>
      </c>
    </row>
    <row r="83" spans="1:20">
      <c r="A83" s="1" t="s">
        <v>437</v>
      </c>
      <c r="B83" t="s">
        <v>438</v>
      </c>
      <c r="C83" t="s">
        <v>341</v>
      </c>
      <c r="D83" t="s">
        <v>438</v>
      </c>
      <c r="E83" t="s">
        <v>439</v>
      </c>
      <c r="F83" t="s">
        <v>68</v>
      </c>
      <c r="G83" t="s">
        <v>44</v>
      </c>
      <c r="I83" t="s">
        <v>439</v>
      </c>
      <c r="M83">
        <v>5</v>
      </c>
      <c r="N83">
        <v>5.4945054945054903E-2</v>
      </c>
      <c r="O83">
        <v>13.7020006851579</v>
      </c>
      <c r="P83">
        <v>1</v>
      </c>
      <c r="Q83">
        <v>91</v>
      </c>
      <c r="R83" s="2">
        <v>7.5872660662443394E-5</v>
      </c>
      <c r="S83" t="s">
        <v>440</v>
      </c>
      <c r="T83" t="s">
        <v>40</v>
      </c>
    </row>
    <row r="84" spans="1:20">
      <c r="A84" s="1" t="s">
        <v>441</v>
      </c>
      <c r="B84" t="s">
        <v>442</v>
      </c>
      <c r="C84" t="s">
        <v>55</v>
      </c>
      <c r="D84" t="s">
        <v>443</v>
      </c>
      <c r="E84" t="s">
        <v>57</v>
      </c>
      <c r="F84" t="s">
        <v>23</v>
      </c>
      <c r="G84" t="s">
        <v>63</v>
      </c>
      <c r="I84" t="s">
        <v>57</v>
      </c>
      <c r="M84">
        <v>106</v>
      </c>
      <c r="N84">
        <v>4.7372184483374996E-3</v>
      </c>
      <c r="O84">
        <v>5.7442537195612102</v>
      </c>
      <c r="P84">
        <v>1</v>
      </c>
      <c r="Q84">
        <v>22376</v>
      </c>
      <c r="R84">
        <v>1.8656336867943199E-2</v>
      </c>
      <c r="S84" t="s">
        <v>444</v>
      </c>
      <c r="T84" t="s">
        <v>32</v>
      </c>
    </row>
    <row r="85" spans="1:20">
      <c r="A85" s="1" t="s">
        <v>445</v>
      </c>
      <c r="B85" t="s">
        <v>446</v>
      </c>
      <c r="C85" t="s">
        <v>304</v>
      </c>
      <c r="D85" t="s">
        <v>447</v>
      </c>
      <c r="E85" t="s">
        <v>32</v>
      </c>
      <c r="F85" t="s">
        <v>93</v>
      </c>
      <c r="G85" t="s">
        <v>24</v>
      </c>
      <c r="H85" t="s">
        <v>33</v>
      </c>
      <c r="I85" t="s">
        <v>449</v>
      </c>
      <c r="K85" t="s">
        <v>8915</v>
      </c>
      <c r="M85">
        <v>3</v>
      </c>
      <c r="N85">
        <v>5.3859964093357299E-3</v>
      </c>
      <c r="O85">
        <v>11.074912708764</v>
      </c>
      <c r="P85">
        <v>1</v>
      </c>
      <c r="Q85">
        <v>557</v>
      </c>
      <c r="R85">
        <v>4.6440738449429601E-4</v>
      </c>
      <c r="S85" t="s">
        <v>448</v>
      </c>
      <c r="T85" t="s">
        <v>32</v>
      </c>
    </row>
    <row r="86" spans="1:20">
      <c r="A86" s="1" t="s">
        <v>450</v>
      </c>
      <c r="B86" t="s">
        <v>451</v>
      </c>
      <c r="C86" t="s">
        <v>55</v>
      </c>
      <c r="D86" t="s">
        <v>452</v>
      </c>
      <c r="E86" t="s">
        <v>57</v>
      </c>
      <c r="F86" t="s">
        <v>23</v>
      </c>
      <c r="G86" t="s">
        <v>63</v>
      </c>
      <c r="I86" t="s">
        <v>57</v>
      </c>
      <c r="M86">
        <v>106</v>
      </c>
      <c r="N86">
        <v>4.7372184483374996E-3</v>
      </c>
      <c r="O86">
        <v>5.7442537195612102</v>
      </c>
      <c r="P86">
        <v>1</v>
      </c>
      <c r="Q86">
        <v>22376</v>
      </c>
      <c r="R86">
        <v>1.8656336867943199E-2</v>
      </c>
      <c r="S86" t="s">
        <v>453</v>
      </c>
      <c r="T86" t="s">
        <v>32</v>
      </c>
    </row>
    <row r="87" spans="1:20">
      <c r="A87" s="1" t="s">
        <v>454</v>
      </c>
      <c r="B87" t="s">
        <v>455</v>
      </c>
      <c r="C87" t="s">
        <v>456</v>
      </c>
      <c r="D87" t="s">
        <v>457</v>
      </c>
      <c r="E87" t="s">
        <v>32</v>
      </c>
      <c r="F87" t="s">
        <v>23</v>
      </c>
      <c r="G87" t="s">
        <v>24</v>
      </c>
      <c r="H87" t="s">
        <v>25</v>
      </c>
      <c r="I87" t="s">
        <v>241</v>
      </c>
      <c r="M87">
        <v>36</v>
      </c>
      <c r="N87">
        <v>1.5880017644463999E-2</v>
      </c>
      <c r="O87">
        <v>9.0479216356670396</v>
      </c>
      <c r="P87">
        <v>1</v>
      </c>
      <c r="Q87">
        <v>2267</v>
      </c>
      <c r="R87">
        <v>1.8901463925468001E-3</v>
      </c>
      <c r="S87" t="s">
        <v>458</v>
      </c>
      <c r="T87" t="s">
        <v>32</v>
      </c>
    </row>
    <row r="88" spans="1:20">
      <c r="A88" s="1" t="s">
        <v>459</v>
      </c>
      <c r="B88" t="s">
        <v>460</v>
      </c>
      <c r="C88" t="s">
        <v>461</v>
      </c>
      <c r="D88" t="s">
        <v>462</v>
      </c>
      <c r="E88" t="s">
        <v>132</v>
      </c>
      <c r="F88" t="s">
        <v>93</v>
      </c>
      <c r="G88" t="s">
        <v>24</v>
      </c>
      <c r="H88" t="s">
        <v>33</v>
      </c>
      <c r="I88" t="s">
        <v>464</v>
      </c>
      <c r="M88">
        <v>1</v>
      </c>
      <c r="N88">
        <v>0.125</v>
      </c>
      <c r="O88">
        <v>17.386498859429899</v>
      </c>
      <c r="P88">
        <v>1</v>
      </c>
      <c r="Q88">
        <v>8</v>
      </c>
      <c r="R88" s="2">
        <v>6.6701240142807397E-6</v>
      </c>
      <c r="S88" t="s">
        <v>463</v>
      </c>
      <c r="T88" t="s">
        <v>32</v>
      </c>
    </row>
    <row r="89" spans="1:20">
      <c r="A89" s="1" t="s">
        <v>465</v>
      </c>
      <c r="B89" t="s">
        <v>466</v>
      </c>
      <c r="C89" t="s">
        <v>21</v>
      </c>
      <c r="D89" t="s">
        <v>467</v>
      </c>
      <c r="E89" t="s">
        <v>27</v>
      </c>
      <c r="F89" t="s">
        <v>93</v>
      </c>
      <c r="G89" t="s">
        <v>24</v>
      </c>
      <c r="H89" t="s">
        <v>33</v>
      </c>
      <c r="I89" t="s">
        <v>27</v>
      </c>
      <c r="M89">
        <v>15</v>
      </c>
      <c r="N89">
        <v>7.10900473933649E-2</v>
      </c>
      <c r="O89">
        <v>12.479608263821399</v>
      </c>
      <c r="P89">
        <v>1</v>
      </c>
      <c r="Q89">
        <v>211</v>
      </c>
      <c r="R89">
        <v>1.75924520876654E-4</v>
      </c>
      <c r="S89" t="s">
        <v>468</v>
      </c>
      <c r="T89" t="s">
        <v>40</v>
      </c>
    </row>
    <row r="90" spans="1:20">
      <c r="A90" s="1" t="s">
        <v>469</v>
      </c>
      <c r="B90" t="s">
        <v>470</v>
      </c>
      <c r="C90" t="s">
        <v>471</v>
      </c>
      <c r="D90" t="s">
        <v>472</v>
      </c>
      <c r="E90" t="s">
        <v>75</v>
      </c>
      <c r="F90" t="s">
        <v>23</v>
      </c>
      <c r="G90" t="s">
        <v>24</v>
      </c>
      <c r="H90" t="s">
        <v>25</v>
      </c>
      <c r="I90" t="s">
        <v>75</v>
      </c>
      <c r="J90" t="s">
        <v>8913</v>
      </c>
      <c r="K90" t="s">
        <v>175</v>
      </c>
      <c r="M90">
        <v>59</v>
      </c>
      <c r="N90">
        <v>0.45384615384615401</v>
      </c>
      <c r="O90">
        <v>13.182626526064301</v>
      </c>
      <c r="P90">
        <v>1</v>
      </c>
      <c r="Q90">
        <v>130</v>
      </c>
      <c r="R90">
        <v>1.0838951523206199E-4</v>
      </c>
      <c r="S90" t="s">
        <v>473</v>
      </c>
      <c r="T90" t="s">
        <v>40</v>
      </c>
    </row>
    <row r="91" spans="1:20">
      <c r="A91" s="1" t="s">
        <v>474</v>
      </c>
      <c r="B91" t="s">
        <v>475</v>
      </c>
      <c r="C91" t="s">
        <v>55</v>
      </c>
      <c r="D91" t="s">
        <v>476</v>
      </c>
      <c r="E91" t="s">
        <v>477</v>
      </c>
      <c r="F91" t="s">
        <v>24</v>
      </c>
      <c r="G91" t="s">
        <v>24</v>
      </c>
      <c r="H91" t="s">
        <v>33</v>
      </c>
      <c r="I91" t="s">
        <v>75</v>
      </c>
      <c r="J91" t="s">
        <v>8913</v>
      </c>
      <c r="K91" t="s">
        <v>175</v>
      </c>
      <c r="M91">
        <v>59</v>
      </c>
      <c r="N91">
        <v>0.45384615384615401</v>
      </c>
      <c r="O91">
        <v>13.182626526064301</v>
      </c>
      <c r="P91">
        <v>1</v>
      </c>
      <c r="Q91">
        <v>130</v>
      </c>
      <c r="R91">
        <v>1.0838951523206199E-4</v>
      </c>
      <c r="S91" t="s">
        <v>478</v>
      </c>
      <c r="T91" t="s">
        <v>32</v>
      </c>
    </row>
    <row r="92" spans="1:20">
      <c r="A92" s="1" t="s">
        <v>479</v>
      </c>
      <c r="B92" t="s">
        <v>480</v>
      </c>
      <c r="C92" t="s">
        <v>55</v>
      </c>
      <c r="D92" t="s">
        <v>481</v>
      </c>
      <c r="E92" t="s">
        <v>57</v>
      </c>
      <c r="F92" t="s">
        <v>24</v>
      </c>
      <c r="G92" t="s">
        <v>24</v>
      </c>
      <c r="H92" t="s">
        <v>33</v>
      </c>
      <c r="I92" t="s">
        <v>65</v>
      </c>
      <c r="J92" t="s">
        <v>8913</v>
      </c>
      <c r="K92" t="s">
        <v>81</v>
      </c>
      <c r="M92">
        <v>36</v>
      </c>
      <c r="N92">
        <v>1.6720854621458399E-2</v>
      </c>
      <c r="O92">
        <v>9.1223914189309294</v>
      </c>
      <c r="P92">
        <v>1</v>
      </c>
      <c r="Q92">
        <v>2153</v>
      </c>
      <c r="R92">
        <v>1.7950971253433E-3</v>
      </c>
      <c r="S92" t="s">
        <v>482</v>
      </c>
      <c r="T92" t="s">
        <v>32</v>
      </c>
    </row>
    <row r="93" spans="1:20">
      <c r="A93" s="1" t="s">
        <v>483</v>
      </c>
      <c r="B93" t="s">
        <v>484</v>
      </c>
      <c r="C93" t="s">
        <v>485</v>
      </c>
      <c r="D93" t="s">
        <v>486</v>
      </c>
      <c r="E93" t="s">
        <v>487</v>
      </c>
      <c r="F93" t="s">
        <v>23</v>
      </c>
      <c r="G93" t="s">
        <v>162</v>
      </c>
      <c r="I93" t="s">
        <v>489</v>
      </c>
      <c r="L93" t="s">
        <v>2711</v>
      </c>
      <c r="M93">
        <v>1</v>
      </c>
      <c r="N93">
        <v>1</v>
      </c>
      <c r="O93">
        <v>20.193854984357401</v>
      </c>
      <c r="P93">
        <v>1</v>
      </c>
      <c r="Q93">
        <v>1</v>
      </c>
      <c r="R93" s="2">
        <v>8.3376550178509204E-7</v>
      </c>
      <c r="S93" t="s">
        <v>488</v>
      </c>
      <c r="T93" t="s">
        <v>40</v>
      </c>
    </row>
    <row r="94" spans="1:20">
      <c r="A94" s="1" t="s">
        <v>490</v>
      </c>
      <c r="B94" t="s">
        <v>491</v>
      </c>
      <c r="C94" t="s">
        <v>55</v>
      </c>
      <c r="D94" t="s">
        <v>492</v>
      </c>
      <c r="E94" t="s">
        <v>57</v>
      </c>
      <c r="F94" t="s">
        <v>24</v>
      </c>
      <c r="G94" t="s">
        <v>24</v>
      </c>
      <c r="H94" t="s">
        <v>33</v>
      </c>
      <c r="I94" t="s">
        <v>81</v>
      </c>
      <c r="M94">
        <v>76</v>
      </c>
      <c r="N94">
        <v>9.0692124105011901E-2</v>
      </c>
      <c r="O94">
        <v>10.484769968937201</v>
      </c>
      <c r="P94">
        <v>1</v>
      </c>
      <c r="Q94">
        <v>838</v>
      </c>
      <c r="R94">
        <v>6.9869549049590696E-4</v>
      </c>
      <c r="S94" t="s">
        <v>493</v>
      </c>
      <c r="T94" t="s">
        <v>32</v>
      </c>
    </row>
    <row r="95" spans="1:20">
      <c r="A95" s="1" t="s">
        <v>494</v>
      </c>
      <c r="B95" t="s">
        <v>495</v>
      </c>
      <c r="E95" t="s">
        <v>57</v>
      </c>
      <c r="G95" t="s">
        <v>24</v>
      </c>
      <c r="K95" t="s">
        <v>81</v>
      </c>
      <c r="S95" t="s">
        <v>496</v>
      </c>
      <c r="T95" t="s">
        <v>32</v>
      </c>
    </row>
    <row r="96" spans="1:20">
      <c r="A96" s="1" t="s">
        <v>497</v>
      </c>
      <c r="B96" t="s">
        <v>498</v>
      </c>
      <c r="C96" t="s">
        <v>499</v>
      </c>
      <c r="D96" t="s">
        <v>500</v>
      </c>
      <c r="E96" t="s">
        <v>21</v>
      </c>
      <c r="F96" t="s">
        <v>501</v>
      </c>
      <c r="G96" t="s">
        <v>24</v>
      </c>
      <c r="H96" t="s">
        <v>33</v>
      </c>
      <c r="I96" t="s">
        <v>366</v>
      </c>
      <c r="M96">
        <v>22</v>
      </c>
      <c r="N96">
        <v>8.2613593691325607E-3</v>
      </c>
      <c r="O96">
        <v>8.8155589255756599</v>
      </c>
      <c r="P96">
        <v>1</v>
      </c>
      <c r="Q96">
        <v>2663</v>
      </c>
      <c r="R96">
        <v>2.2203175312537002E-3</v>
      </c>
      <c r="S96" t="s">
        <v>502</v>
      </c>
      <c r="T96" t="s">
        <v>22</v>
      </c>
    </row>
    <row r="97" spans="1:20">
      <c r="A97" s="1" t="s">
        <v>503</v>
      </c>
      <c r="B97" t="s">
        <v>504</v>
      </c>
      <c r="C97" t="s">
        <v>21</v>
      </c>
      <c r="D97" t="s">
        <v>505</v>
      </c>
      <c r="E97" t="s">
        <v>132</v>
      </c>
      <c r="F97" t="s">
        <v>93</v>
      </c>
      <c r="G97" t="s">
        <v>24</v>
      </c>
      <c r="H97" t="s">
        <v>33</v>
      </c>
      <c r="I97" t="s">
        <v>507</v>
      </c>
      <c r="M97">
        <v>2</v>
      </c>
      <c r="N97">
        <v>3.5087719298245598E-2</v>
      </c>
      <c r="O97">
        <v>14.386498859429899</v>
      </c>
      <c r="P97">
        <v>1</v>
      </c>
      <c r="Q97">
        <v>57</v>
      </c>
      <c r="R97" s="2">
        <v>4.7524633601750203E-5</v>
      </c>
      <c r="S97" t="s">
        <v>506</v>
      </c>
      <c r="T97" t="s">
        <v>32</v>
      </c>
    </row>
    <row r="98" spans="1:20">
      <c r="A98" s="1" t="s">
        <v>508</v>
      </c>
      <c r="B98" t="s">
        <v>509</v>
      </c>
      <c r="C98" t="s">
        <v>510</v>
      </c>
      <c r="D98" t="s">
        <v>511</v>
      </c>
      <c r="E98" t="s">
        <v>477</v>
      </c>
      <c r="F98" t="s">
        <v>23</v>
      </c>
      <c r="G98" t="s">
        <v>24</v>
      </c>
      <c r="H98" t="s">
        <v>25</v>
      </c>
      <c r="I98" t="s">
        <v>513</v>
      </c>
      <c r="M98">
        <v>3</v>
      </c>
      <c r="N98">
        <v>0.13636363636363599</v>
      </c>
      <c r="O98">
        <v>15.8015363587088</v>
      </c>
      <c r="P98">
        <v>1</v>
      </c>
      <c r="Q98">
        <v>22</v>
      </c>
      <c r="R98" s="2">
        <v>1.8342841039272E-5</v>
      </c>
      <c r="S98" t="s">
        <v>512</v>
      </c>
      <c r="T98" t="s">
        <v>32</v>
      </c>
    </row>
    <row r="99" spans="1:20">
      <c r="A99" s="1" t="s">
        <v>514</v>
      </c>
      <c r="B99" t="s">
        <v>515</v>
      </c>
      <c r="C99" t="s">
        <v>55</v>
      </c>
      <c r="D99" t="s">
        <v>515</v>
      </c>
      <c r="F99" t="s">
        <v>68</v>
      </c>
      <c r="G99" t="s">
        <v>44</v>
      </c>
      <c r="H99" t="s">
        <v>33</v>
      </c>
      <c r="I99" t="s">
        <v>324</v>
      </c>
      <c r="L99" t="s">
        <v>2711</v>
      </c>
      <c r="M99">
        <v>42</v>
      </c>
      <c r="N99">
        <v>1.10424608912843E-3</v>
      </c>
      <c r="O99">
        <v>4.9788517281102997</v>
      </c>
      <c r="P99">
        <v>1</v>
      </c>
      <c r="Q99">
        <v>38035</v>
      </c>
      <c r="R99">
        <v>3.1712270860395998E-2</v>
      </c>
      <c r="S99" t="s">
        <v>516</v>
      </c>
      <c r="T99" t="s">
        <v>40</v>
      </c>
    </row>
    <row r="100" spans="1:20">
      <c r="A100" s="1" t="s">
        <v>517</v>
      </c>
      <c r="B100" t="s">
        <v>515</v>
      </c>
      <c r="C100" t="s">
        <v>518</v>
      </c>
      <c r="D100" t="s">
        <v>519</v>
      </c>
      <c r="E100" t="s">
        <v>280</v>
      </c>
      <c r="F100" t="s">
        <v>23</v>
      </c>
      <c r="G100" t="s">
        <v>24</v>
      </c>
      <c r="H100" t="s">
        <v>145</v>
      </c>
      <c r="I100" t="s">
        <v>280</v>
      </c>
      <c r="L100" t="s">
        <v>2711</v>
      </c>
      <c r="M100">
        <v>51</v>
      </c>
      <c r="N100">
        <v>7.3170731707317097E-2</v>
      </c>
      <c r="O100">
        <v>10.750910285638801</v>
      </c>
      <c r="P100">
        <v>1</v>
      </c>
      <c r="Q100">
        <v>697</v>
      </c>
      <c r="R100">
        <v>5.8113455474420898E-4</v>
      </c>
      <c r="S100" t="s">
        <v>520</v>
      </c>
      <c r="T100" t="s">
        <v>40</v>
      </c>
    </row>
    <row r="101" spans="1:20">
      <c r="A101" s="1" t="s">
        <v>521</v>
      </c>
      <c r="B101" t="s">
        <v>522</v>
      </c>
      <c r="C101" t="s">
        <v>523</v>
      </c>
      <c r="D101" t="s">
        <v>524</v>
      </c>
      <c r="E101" t="s">
        <v>525</v>
      </c>
      <c r="F101" t="s">
        <v>23</v>
      </c>
      <c r="G101" t="s">
        <v>24</v>
      </c>
      <c r="H101" t="s">
        <v>145</v>
      </c>
      <c r="I101" t="s">
        <v>527</v>
      </c>
      <c r="M101">
        <v>4</v>
      </c>
      <c r="N101">
        <v>1.7316017316017299E-2</v>
      </c>
      <c r="O101">
        <v>12.3483637305432</v>
      </c>
      <c r="P101">
        <v>1</v>
      </c>
      <c r="Q101">
        <v>231</v>
      </c>
      <c r="R101">
        <v>1.9259983091235599E-4</v>
      </c>
      <c r="S101" t="s">
        <v>526</v>
      </c>
      <c r="T101" t="s">
        <v>32</v>
      </c>
    </row>
    <row r="102" spans="1:20">
      <c r="A102" s="1" t="s">
        <v>528</v>
      </c>
      <c r="B102" t="s">
        <v>529</v>
      </c>
      <c r="D102" t="s">
        <v>143</v>
      </c>
      <c r="E102" t="s">
        <v>530</v>
      </c>
      <c r="F102" t="s">
        <v>44</v>
      </c>
      <c r="G102" t="s">
        <v>44</v>
      </c>
      <c r="H102" t="s">
        <v>145</v>
      </c>
      <c r="L102" t="s">
        <v>2711</v>
      </c>
      <c r="S102" t="s">
        <v>531</v>
      </c>
      <c r="T102" t="s">
        <v>40</v>
      </c>
    </row>
    <row r="103" spans="1:20">
      <c r="A103" s="1" t="s">
        <v>532</v>
      </c>
      <c r="B103" t="s">
        <v>533</v>
      </c>
      <c r="C103" t="s">
        <v>534</v>
      </c>
      <c r="D103" t="s">
        <v>535</v>
      </c>
      <c r="E103" t="s">
        <v>32</v>
      </c>
      <c r="F103" t="s">
        <v>23</v>
      </c>
      <c r="G103" t="s">
        <v>120</v>
      </c>
      <c r="I103" t="s">
        <v>122</v>
      </c>
      <c r="M103">
        <v>146</v>
      </c>
      <c r="N103">
        <v>7.7991452991453006E-2</v>
      </c>
      <c r="O103">
        <v>9.3242599382467706</v>
      </c>
      <c r="P103">
        <v>1</v>
      </c>
      <c r="Q103">
        <v>1872</v>
      </c>
      <c r="R103">
        <v>1.5608090193416899E-3</v>
      </c>
      <c r="S103" t="s">
        <v>536</v>
      </c>
      <c r="T103" t="s">
        <v>32</v>
      </c>
    </row>
    <row r="104" spans="1:20">
      <c r="A104" s="1" t="s">
        <v>537</v>
      </c>
      <c r="B104" t="s">
        <v>538</v>
      </c>
      <c r="C104" t="s">
        <v>539</v>
      </c>
      <c r="D104" t="s">
        <v>540</v>
      </c>
      <c r="E104" t="s">
        <v>477</v>
      </c>
      <c r="F104" t="s">
        <v>23</v>
      </c>
      <c r="G104" t="s">
        <v>24</v>
      </c>
      <c r="H104" t="s">
        <v>25</v>
      </c>
      <c r="I104" t="s">
        <v>542</v>
      </c>
      <c r="M104">
        <v>5</v>
      </c>
      <c r="N104">
        <v>0.27777777777777801</v>
      </c>
      <c r="O104">
        <v>16.106390940237201</v>
      </c>
      <c r="P104">
        <v>1</v>
      </c>
      <c r="Q104">
        <v>18</v>
      </c>
      <c r="R104" s="2">
        <v>1.50077790321317E-5</v>
      </c>
      <c r="S104" t="s">
        <v>541</v>
      </c>
      <c r="T104" t="s">
        <v>32</v>
      </c>
    </row>
    <row r="105" spans="1:20">
      <c r="A105" s="1" t="s">
        <v>543</v>
      </c>
      <c r="B105" t="s">
        <v>544</v>
      </c>
      <c r="C105" t="s">
        <v>545</v>
      </c>
      <c r="D105" t="s">
        <v>546</v>
      </c>
      <c r="E105" t="s">
        <v>32</v>
      </c>
      <c r="F105" t="s">
        <v>23</v>
      </c>
      <c r="G105" t="s">
        <v>24</v>
      </c>
      <c r="H105" t="s">
        <v>25</v>
      </c>
      <c r="I105" t="s">
        <v>297</v>
      </c>
      <c r="M105">
        <v>11</v>
      </c>
      <c r="N105">
        <v>7.0063694267515894E-2</v>
      </c>
      <c r="O105">
        <v>12.9084515626253</v>
      </c>
      <c r="P105">
        <v>1</v>
      </c>
      <c r="Q105">
        <v>157</v>
      </c>
      <c r="R105">
        <v>1.30901183780259E-4</v>
      </c>
      <c r="S105" t="s">
        <v>547</v>
      </c>
      <c r="T105" t="s">
        <v>32</v>
      </c>
    </row>
    <row r="106" spans="1:20">
      <c r="A106" s="1" t="s">
        <v>548</v>
      </c>
      <c r="B106" t="s">
        <v>549</v>
      </c>
      <c r="C106" t="s">
        <v>550</v>
      </c>
      <c r="D106" t="s">
        <v>551</v>
      </c>
      <c r="E106" t="s">
        <v>32</v>
      </c>
      <c r="F106" t="s">
        <v>23</v>
      </c>
      <c r="G106" t="s">
        <v>120</v>
      </c>
      <c r="I106" t="s">
        <v>122</v>
      </c>
      <c r="M106">
        <v>146</v>
      </c>
      <c r="N106">
        <v>7.7991452991453006E-2</v>
      </c>
      <c r="O106">
        <v>9.3242599382467706</v>
      </c>
      <c r="P106">
        <v>1</v>
      </c>
      <c r="Q106">
        <v>1872</v>
      </c>
      <c r="R106">
        <v>1.5608090193416899E-3</v>
      </c>
      <c r="S106" t="s">
        <v>552</v>
      </c>
      <c r="T106" t="s">
        <v>32</v>
      </c>
    </row>
    <row r="107" spans="1:20">
      <c r="A107" s="1" t="s">
        <v>553</v>
      </c>
      <c r="B107" t="s">
        <v>554</v>
      </c>
      <c r="C107" t="s">
        <v>118</v>
      </c>
      <c r="D107" t="s">
        <v>555</v>
      </c>
      <c r="E107" t="s">
        <v>556</v>
      </c>
      <c r="F107" t="s">
        <v>24</v>
      </c>
      <c r="H107" t="s">
        <v>145</v>
      </c>
      <c r="L107" t="s">
        <v>2711</v>
      </c>
      <c r="T107" t="s">
        <v>40</v>
      </c>
    </row>
    <row r="108" spans="1:20">
      <c r="A108" s="1" t="s">
        <v>557</v>
      </c>
      <c r="B108" t="s">
        <v>558</v>
      </c>
      <c r="C108" t="s">
        <v>559</v>
      </c>
      <c r="D108" t="s">
        <v>560</v>
      </c>
      <c r="E108" t="s">
        <v>164</v>
      </c>
      <c r="F108" t="s">
        <v>561</v>
      </c>
      <c r="G108" t="s">
        <v>24</v>
      </c>
      <c r="H108" t="s">
        <v>33</v>
      </c>
      <c r="L108" t="s">
        <v>2711</v>
      </c>
      <c r="S108" t="s">
        <v>562</v>
      </c>
      <c r="T108" t="s">
        <v>40</v>
      </c>
    </row>
    <row r="109" spans="1:20">
      <c r="A109" s="1" t="s">
        <v>563</v>
      </c>
      <c r="B109" t="s">
        <v>564</v>
      </c>
      <c r="C109" t="s">
        <v>160</v>
      </c>
      <c r="D109" t="s">
        <v>565</v>
      </c>
      <c r="E109" t="s">
        <v>57</v>
      </c>
      <c r="F109" t="s">
        <v>23</v>
      </c>
      <c r="G109" t="s">
        <v>162</v>
      </c>
      <c r="H109" t="s">
        <v>33</v>
      </c>
      <c r="I109" t="e">
        <f>--n40393c</f>
        <v>#NAME?</v>
      </c>
      <c r="L109" t="s">
        <v>2711</v>
      </c>
      <c r="O109">
        <v>3.1832382633776501</v>
      </c>
      <c r="P109">
        <v>1</v>
      </c>
      <c r="Q109" t="s">
        <v>369</v>
      </c>
      <c r="S109" t="s">
        <v>566</v>
      </c>
      <c r="T109" t="s">
        <v>32</v>
      </c>
    </row>
    <row r="110" spans="1:20">
      <c r="A110" s="1" t="s">
        <v>567</v>
      </c>
      <c r="B110" t="s">
        <v>568</v>
      </c>
      <c r="C110" t="s">
        <v>160</v>
      </c>
      <c r="D110" t="s">
        <v>569</v>
      </c>
      <c r="E110" t="s">
        <v>182</v>
      </c>
      <c r="F110" t="s">
        <v>23</v>
      </c>
      <c r="G110" t="s">
        <v>162</v>
      </c>
      <c r="L110" t="s">
        <v>2711</v>
      </c>
      <c r="S110" t="s">
        <v>570</v>
      </c>
      <c r="T110" t="s">
        <v>40</v>
      </c>
    </row>
    <row r="111" spans="1:20">
      <c r="A111" s="1" t="s">
        <v>571</v>
      </c>
      <c r="B111" t="s">
        <v>572</v>
      </c>
      <c r="C111" t="s">
        <v>573</v>
      </c>
      <c r="D111" t="s">
        <v>572</v>
      </c>
      <c r="E111" t="s">
        <v>32</v>
      </c>
      <c r="F111" t="s">
        <v>68</v>
      </c>
      <c r="G111" t="s">
        <v>44</v>
      </c>
      <c r="I111" t="s">
        <v>575</v>
      </c>
      <c r="M111">
        <v>27</v>
      </c>
      <c r="N111">
        <v>4.3130990415335503E-2</v>
      </c>
      <c r="O111">
        <v>10.9061414019381</v>
      </c>
      <c r="P111">
        <v>1</v>
      </c>
      <c r="Q111">
        <v>626</v>
      </c>
      <c r="R111">
        <v>5.2193720411746803E-4</v>
      </c>
      <c r="S111" t="s">
        <v>574</v>
      </c>
      <c r="T111" t="s">
        <v>32</v>
      </c>
    </row>
    <row r="112" spans="1:20">
      <c r="A112" s="1" t="s">
        <v>576</v>
      </c>
      <c r="B112" t="s">
        <v>577</v>
      </c>
      <c r="C112" t="s">
        <v>108</v>
      </c>
      <c r="D112" t="s">
        <v>578</v>
      </c>
      <c r="E112" t="s">
        <v>579</v>
      </c>
      <c r="F112" t="s">
        <v>23</v>
      </c>
      <c r="G112" t="s">
        <v>24</v>
      </c>
      <c r="H112" t="s">
        <v>25</v>
      </c>
      <c r="I112" t="s">
        <v>575</v>
      </c>
      <c r="M112">
        <v>27</v>
      </c>
      <c r="N112">
        <v>4.3130990415335503E-2</v>
      </c>
      <c r="O112">
        <v>10.9061414019381</v>
      </c>
      <c r="P112">
        <v>1</v>
      </c>
      <c r="Q112">
        <v>626</v>
      </c>
      <c r="R112">
        <v>5.2193720411746803E-4</v>
      </c>
      <c r="S112" t="s">
        <v>580</v>
      </c>
      <c r="T112" t="s">
        <v>32</v>
      </c>
    </row>
    <row r="113" spans="1:20">
      <c r="A113" s="1" t="s">
        <v>581</v>
      </c>
      <c r="B113" t="s">
        <v>582</v>
      </c>
      <c r="C113" t="s">
        <v>49</v>
      </c>
      <c r="D113" t="s">
        <v>583</v>
      </c>
      <c r="E113" t="s">
        <v>57</v>
      </c>
      <c r="F113" t="s">
        <v>24</v>
      </c>
      <c r="G113" t="s">
        <v>24</v>
      </c>
      <c r="H113" t="s">
        <v>33</v>
      </c>
      <c r="I113" t="s">
        <v>57</v>
      </c>
      <c r="M113">
        <v>106</v>
      </c>
      <c r="N113">
        <v>4.7372184483374996E-3</v>
      </c>
      <c r="O113">
        <v>5.7442537195612102</v>
      </c>
      <c r="P113">
        <v>1</v>
      </c>
      <c r="Q113">
        <v>22376</v>
      </c>
      <c r="R113">
        <v>1.8656336867943199E-2</v>
      </c>
      <c r="S113" t="s">
        <v>584</v>
      </c>
      <c r="T113" t="s">
        <v>32</v>
      </c>
    </row>
    <row r="114" spans="1:20">
      <c r="A114" s="1" t="s">
        <v>585</v>
      </c>
      <c r="B114" t="s">
        <v>586</v>
      </c>
      <c r="C114" t="s">
        <v>366</v>
      </c>
      <c r="D114" t="e">
        <f>--n40467d them all</f>
        <v>#NAME?</v>
      </c>
      <c r="E114" t="s">
        <v>149</v>
      </c>
      <c r="F114" t="s">
        <v>24</v>
      </c>
      <c r="G114" t="s">
        <v>24</v>
      </c>
      <c r="H114" t="s">
        <v>145</v>
      </c>
      <c r="I114" t="s">
        <v>588</v>
      </c>
      <c r="L114" t="s">
        <v>2711</v>
      </c>
      <c r="M114">
        <v>1</v>
      </c>
      <c r="N114">
        <v>4.6948356807511703E-3</v>
      </c>
      <c r="O114">
        <v>12.4659333269244</v>
      </c>
      <c r="P114">
        <v>1</v>
      </c>
      <c r="Q114">
        <v>213</v>
      </c>
      <c r="R114">
        <v>1.7759205188022501E-4</v>
      </c>
      <c r="S114" t="s">
        <v>587</v>
      </c>
      <c r="T114" t="s">
        <v>40</v>
      </c>
    </row>
    <row r="115" spans="1:20">
      <c r="A115" s="1" t="s">
        <v>589</v>
      </c>
      <c r="B115" t="s">
        <v>590</v>
      </c>
      <c r="C115" t="s">
        <v>333</v>
      </c>
      <c r="D115" t="s">
        <v>591</v>
      </c>
      <c r="E115" t="s">
        <v>62</v>
      </c>
      <c r="F115" t="s">
        <v>23</v>
      </c>
      <c r="G115" t="s">
        <v>24</v>
      </c>
      <c r="H115" t="s">
        <v>25</v>
      </c>
      <c r="I115" t="s">
        <v>575</v>
      </c>
      <c r="M115">
        <v>27</v>
      </c>
      <c r="N115">
        <v>4.3130990415335503E-2</v>
      </c>
      <c r="O115">
        <v>10.9061414019381</v>
      </c>
      <c r="P115">
        <v>1</v>
      </c>
      <c r="Q115">
        <v>626</v>
      </c>
      <c r="R115">
        <v>5.2193720411746803E-4</v>
      </c>
      <c r="S115" t="s">
        <v>592</v>
      </c>
      <c r="T115" t="s">
        <v>32</v>
      </c>
    </row>
    <row r="116" spans="1:20">
      <c r="A116" s="1" t="s">
        <v>593</v>
      </c>
      <c r="B116" t="s">
        <v>590</v>
      </c>
      <c r="C116" t="s">
        <v>499</v>
      </c>
      <c r="D116" t="s">
        <v>594</v>
      </c>
      <c r="E116" t="s">
        <v>132</v>
      </c>
      <c r="F116" t="s">
        <v>93</v>
      </c>
      <c r="G116" t="s">
        <v>24</v>
      </c>
      <c r="H116" t="s">
        <v>33</v>
      </c>
      <c r="I116" t="s">
        <v>241</v>
      </c>
      <c r="M116">
        <v>36</v>
      </c>
      <c r="N116">
        <v>1.5880017644463999E-2</v>
      </c>
      <c r="O116">
        <v>9.0479216356670396</v>
      </c>
      <c r="P116">
        <v>1</v>
      </c>
      <c r="Q116">
        <v>2267</v>
      </c>
      <c r="R116">
        <v>1.8901463925468001E-3</v>
      </c>
      <c r="S116" t="s">
        <v>595</v>
      </c>
      <c r="T116" t="s">
        <v>32</v>
      </c>
    </row>
    <row r="117" spans="1:20">
      <c r="A117" s="1" t="s">
        <v>596</v>
      </c>
      <c r="B117" t="s">
        <v>597</v>
      </c>
      <c r="C117" t="s">
        <v>598</v>
      </c>
      <c r="D117" t="s">
        <v>599</v>
      </c>
      <c r="E117" t="s">
        <v>32</v>
      </c>
      <c r="F117" t="s">
        <v>23</v>
      </c>
      <c r="G117" t="s">
        <v>24</v>
      </c>
      <c r="H117" t="s">
        <v>25</v>
      </c>
      <c r="I117" t="s">
        <v>201</v>
      </c>
      <c r="M117">
        <v>40</v>
      </c>
      <c r="N117">
        <v>3.6199095022624403E-2</v>
      </c>
      <c r="O117">
        <v>10.0853293247094</v>
      </c>
      <c r="P117">
        <v>1</v>
      </c>
      <c r="Q117">
        <v>1105</v>
      </c>
      <c r="R117">
        <v>9.2131087947252698E-4</v>
      </c>
      <c r="S117" t="s">
        <v>600</v>
      </c>
      <c r="T117" t="s">
        <v>32</v>
      </c>
    </row>
    <row r="118" spans="1:20">
      <c r="A118" s="1" t="s">
        <v>601</v>
      </c>
      <c r="B118" t="s">
        <v>602</v>
      </c>
      <c r="D118" t="s">
        <v>603</v>
      </c>
      <c r="E118" t="s">
        <v>32</v>
      </c>
      <c r="F118" t="s">
        <v>23</v>
      </c>
      <c r="G118" t="s">
        <v>120</v>
      </c>
      <c r="I118" t="s">
        <v>122</v>
      </c>
      <c r="M118">
        <v>146</v>
      </c>
      <c r="N118">
        <v>7.7991452991453006E-2</v>
      </c>
      <c r="O118">
        <v>9.3242599382467706</v>
      </c>
      <c r="P118">
        <v>1</v>
      </c>
      <c r="Q118">
        <v>1872</v>
      </c>
      <c r="R118">
        <v>1.5608090193416899E-3</v>
      </c>
      <c r="S118" t="s">
        <v>604</v>
      </c>
      <c r="T118" t="s">
        <v>32</v>
      </c>
    </row>
    <row r="119" spans="1:20">
      <c r="A119" s="1" t="s">
        <v>605</v>
      </c>
      <c r="B119" t="s">
        <v>606</v>
      </c>
      <c r="C119" t="s">
        <v>607</v>
      </c>
      <c r="D119" t="s">
        <v>608</v>
      </c>
      <c r="E119" t="s">
        <v>340</v>
      </c>
      <c r="F119" t="s">
        <v>24</v>
      </c>
      <c r="H119" t="s">
        <v>25</v>
      </c>
      <c r="I119" t="s">
        <v>41</v>
      </c>
      <c r="L119" t="s">
        <v>2711</v>
      </c>
      <c r="M119">
        <v>5</v>
      </c>
      <c r="N119">
        <v>4.3859649122807001E-2</v>
      </c>
      <c r="O119">
        <v>13.3736748190724</v>
      </c>
      <c r="P119">
        <v>1</v>
      </c>
      <c r="Q119">
        <v>114</v>
      </c>
      <c r="R119" s="2">
        <v>9.50492672035005E-5</v>
      </c>
      <c r="T119" t="s">
        <v>40</v>
      </c>
    </row>
    <row r="120" spans="1:20">
      <c r="A120" s="1" t="s">
        <v>609</v>
      </c>
      <c r="B120" t="s">
        <v>610</v>
      </c>
      <c r="C120" t="s">
        <v>611</v>
      </c>
      <c r="D120" t="s">
        <v>612</v>
      </c>
      <c r="E120" t="s">
        <v>21</v>
      </c>
      <c r="F120" t="s">
        <v>23</v>
      </c>
      <c r="G120" t="s">
        <v>24</v>
      </c>
      <c r="H120" t="s">
        <v>25</v>
      </c>
      <c r="I120" t="s">
        <v>477</v>
      </c>
      <c r="M120">
        <v>7</v>
      </c>
      <c r="N120">
        <v>6.6603235014272098E-3</v>
      </c>
      <c r="O120">
        <v>10.1576801689341</v>
      </c>
      <c r="P120">
        <v>1</v>
      </c>
      <c r="Q120">
        <v>1051</v>
      </c>
      <c r="R120">
        <v>8.7628754237613197E-4</v>
      </c>
      <c r="S120" t="s">
        <v>613</v>
      </c>
      <c r="T120" t="s">
        <v>22</v>
      </c>
    </row>
    <row r="121" spans="1:20">
      <c r="A121" s="1" t="s">
        <v>614</v>
      </c>
      <c r="B121" t="s">
        <v>615</v>
      </c>
      <c r="C121" t="s">
        <v>398</v>
      </c>
      <c r="D121" t="s">
        <v>616</v>
      </c>
      <c r="F121" t="s">
        <v>235</v>
      </c>
      <c r="G121" t="s">
        <v>44</v>
      </c>
      <c r="H121" t="s">
        <v>33</v>
      </c>
      <c r="I121" t="s">
        <v>324</v>
      </c>
      <c r="L121" t="s">
        <v>2711</v>
      </c>
      <c r="M121">
        <v>42</v>
      </c>
      <c r="N121">
        <v>1.10424608912843E-3</v>
      </c>
      <c r="O121">
        <v>4.9788517281102997</v>
      </c>
      <c r="P121">
        <v>1</v>
      </c>
      <c r="Q121">
        <v>38035</v>
      </c>
      <c r="R121">
        <v>3.1712270860395998E-2</v>
      </c>
      <c r="S121" t="s">
        <v>617</v>
      </c>
      <c r="T121" t="s">
        <v>40</v>
      </c>
    </row>
    <row r="122" spans="1:20">
      <c r="A122" s="1" t="s">
        <v>618</v>
      </c>
      <c r="B122" t="s">
        <v>619</v>
      </c>
      <c r="C122" t="s">
        <v>211</v>
      </c>
      <c r="D122" t="s">
        <v>381</v>
      </c>
      <c r="F122" t="s">
        <v>44</v>
      </c>
      <c r="G122" t="s">
        <v>44</v>
      </c>
      <c r="H122" t="s">
        <v>33</v>
      </c>
      <c r="L122" t="s">
        <v>2711</v>
      </c>
      <c r="S122" t="s">
        <v>620</v>
      </c>
      <c r="T122" t="s">
        <v>40</v>
      </c>
    </row>
    <row r="123" spans="1:20">
      <c r="A123" s="1" t="s">
        <v>621</v>
      </c>
      <c r="B123" t="s">
        <v>622</v>
      </c>
      <c r="C123" t="s">
        <v>55</v>
      </c>
      <c r="D123" t="s">
        <v>623</v>
      </c>
      <c r="E123" t="s">
        <v>57</v>
      </c>
      <c r="F123" t="s">
        <v>24</v>
      </c>
      <c r="G123" t="s">
        <v>24</v>
      </c>
      <c r="H123" t="s">
        <v>33</v>
      </c>
      <c r="I123" t="s">
        <v>57</v>
      </c>
      <c r="M123">
        <v>106</v>
      </c>
      <c r="N123">
        <v>4.7372184483374996E-3</v>
      </c>
      <c r="O123">
        <v>5.7442537195612102</v>
      </c>
      <c r="P123">
        <v>1</v>
      </c>
      <c r="Q123">
        <v>22376</v>
      </c>
      <c r="R123">
        <v>1.8656336867943199E-2</v>
      </c>
      <c r="S123" t="s">
        <v>624</v>
      </c>
      <c r="T123" t="s">
        <v>32</v>
      </c>
    </row>
    <row r="124" spans="1:20">
      <c r="A124" s="1" t="s">
        <v>625</v>
      </c>
      <c r="B124" t="s">
        <v>626</v>
      </c>
      <c r="C124" t="s">
        <v>55</v>
      </c>
      <c r="D124" t="s">
        <v>627</v>
      </c>
      <c r="E124" t="s">
        <v>57</v>
      </c>
      <c r="F124" t="s">
        <v>23</v>
      </c>
      <c r="G124" t="s">
        <v>63</v>
      </c>
      <c r="H124" t="s">
        <v>33</v>
      </c>
      <c r="I124" t="s">
        <v>629</v>
      </c>
      <c r="K124" t="s">
        <v>57</v>
      </c>
      <c r="M124">
        <v>7</v>
      </c>
      <c r="N124">
        <v>1.3035381750465499E-2</v>
      </c>
      <c r="O124">
        <v>11.1277645910298</v>
      </c>
      <c r="P124">
        <v>1</v>
      </c>
      <c r="Q124">
        <v>537</v>
      </c>
      <c r="R124">
        <v>4.4773207445859402E-4</v>
      </c>
      <c r="S124" t="s">
        <v>628</v>
      </c>
      <c r="T124" t="s">
        <v>32</v>
      </c>
    </row>
    <row r="125" spans="1:20">
      <c r="A125" s="1" t="s">
        <v>630</v>
      </c>
      <c r="B125" t="s">
        <v>631</v>
      </c>
      <c r="E125" t="s">
        <v>477</v>
      </c>
      <c r="G125" t="s">
        <v>44</v>
      </c>
      <c r="I125" t="s">
        <v>633</v>
      </c>
      <c r="K125" t="s">
        <v>8916</v>
      </c>
      <c r="M125">
        <v>1</v>
      </c>
      <c r="N125">
        <v>2.27272727272727E-2</v>
      </c>
      <c r="O125">
        <v>14.767589026785499</v>
      </c>
      <c r="P125">
        <v>1</v>
      </c>
      <c r="Q125">
        <v>44</v>
      </c>
      <c r="R125" s="2">
        <v>3.6685682078544001E-5</v>
      </c>
      <c r="S125" t="s">
        <v>632</v>
      </c>
      <c r="T125" t="s">
        <v>32</v>
      </c>
    </row>
    <row r="126" spans="1:20">
      <c r="A126" s="1" t="s">
        <v>634</v>
      </c>
      <c r="B126" t="s">
        <v>635</v>
      </c>
      <c r="C126" t="s">
        <v>636</v>
      </c>
      <c r="D126" t="s">
        <v>637</v>
      </c>
      <c r="E126" t="s">
        <v>32</v>
      </c>
      <c r="F126" t="s">
        <v>24</v>
      </c>
      <c r="G126" t="s">
        <v>24</v>
      </c>
      <c r="I126" t="s">
        <v>122</v>
      </c>
      <c r="M126">
        <v>146</v>
      </c>
      <c r="N126">
        <v>7.7991452991453006E-2</v>
      </c>
      <c r="O126">
        <v>9.3242599382467706</v>
      </c>
      <c r="P126">
        <v>1</v>
      </c>
      <c r="Q126">
        <v>1872</v>
      </c>
      <c r="R126">
        <v>1.5608090193416899E-3</v>
      </c>
      <c r="S126" t="s">
        <v>638</v>
      </c>
      <c r="T126" t="s">
        <v>32</v>
      </c>
    </row>
    <row r="127" spans="1:20">
      <c r="A127" s="1" t="s">
        <v>639</v>
      </c>
      <c r="B127" t="s">
        <v>640</v>
      </c>
      <c r="C127" t="s">
        <v>641</v>
      </c>
      <c r="D127" t="s">
        <v>642</v>
      </c>
      <c r="E127" t="s">
        <v>32</v>
      </c>
      <c r="F127" t="s">
        <v>68</v>
      </c>
      <c r="G127" t="s">
        <v>120</v>
      </c>
      <c r="I127" t="s">
        <v>122</v>
      </c>
      <c r="M127">
        <v>146</v>
      </c>
      <c r="N127">
        <v>7.7991452991453006E-2</v>
      </c>
      <c r="O127">
        <v>9.3242599382467706</v>
      </c>
      <c r="P127">
        <v>1</v>
      </c>
      <c r="Q127">
        <v>1872</v>
      </c>
      <c r="R127">
        <v>1.5608090193416899E-3</v>
      </c>
      <c r="S127" t="s">
        <v>643</v>
      </c>
      <c r="T127" t="s">
        <v>32</v>
      </c>
    </row>
    <row r="128" spans="1:20">
      <c r="A128" s="1" t="s">
        <v>644</v>
      </c>
      <c r="B128" t="s">
        <v>645</v>
      </c>
      <c r="C128" t="s">
        <v>646</v>
      </c>
      <c r="D128" t="s">
        <v>647</v>
      </c>
      <c r="E128" t="s">
        <v>122</v>
      </c>
      <c r="F128" t="s">
        <v>44</v>
      </c>
      <c r="G128" t="s">
        <v>44</v>
      </c>
      <c r="I128" t="s">
        <v>649</v>
      </c>
      <c r="L128" t="s">
        <v>2711</v>
      </c>
      <c r="M128">
        <v>2</v>
      </c>
      <c r="N128">
        <v>1.13636363636364E-2</v>
      </c>
      <c r="O128">
        <v>12.742642669655201</v>
      </c>
      <c r="P128">
        <v>1</v>
      </c>
      <c r="Q128">
        <v>176</v>
      </c>
      <c r="R128">
        <v>1.46742728314176E-4</v>
      </c>
      <c r="S128" t="s">
        <v>648</v>
      </c>
      <c r="T128" t="s">
        <v>40</v>
      </c>
    </row>
    <row r="129" spans="1:20">
      <c r="A129" s="1" t="s">
        <v>650</v>
      </c>
      <c r="B129" t="s">
        <v>651</v>
      </c>
      <c r="C129" t="s">
        <v>652</v>
      </c>
      <c r="D129" t="s">
        <v>653</v>
      </c>
      <c r="E129" t="s">
        <v>654</v>
      </c>
      <c r="F129" t="s">
        <v>24</v>
      </c>
      <c r="H129" t="s">
        <v>33</v>
      </c>
      <c r="I129" t="s">
        <v>655</v>
      </c>
      <c r="L129" t="s">
        <v>2711</v>
      </c>
      <c r="M129">
        <v>1</v>
      </c>
      <c r="N129">
        <v>8.3333333333333301E-2</v>
      </c>
      <c r="O129">
        <v>16.734422162850301</v>
      </c>
      <c r="P129">
        <v>1</v>
      </c>
      <c r="Q129">
        <v>12</v>
      </c>
      <c r="R129" s="2">
        <v>1.0005186021421099E-5</v>
      </c>
      <c r="T129" t="s">
        <v>40</v>
      </c>
    </row>
    <row r="130" spans="1:20">
      <c r="A130" s="1" t="s">
        <v>656</v>
      </c>
      <c r="B130" t="s">
        <v>657</v>
      </c>
      <c r="C130" t="s">
        <v>55</v>
      </c>
      <c r="D130" t="s">
        <v>657</v>
      </c>
      <c r="E130" t="s">
        <v>21</v>
      </c>
      <c r="F130" t="s">
        <v>68</v>
      </c>
      <c r="G130" t="s">
        <v>85</v>
      </c>
      <c r="H130" t="s">
        <v>33</v>
      </c>
      <c r="I130" t="s">
        <v>87</v>
      </c>
      <c r="L130" t="s">
        <v>2711</v>
      </c>
      <c r="M130">
        <v>31</v>
      </c>
      <c r="N130">
        <v>1</v>
      </c>
      <c r="O130">
        <v>15.286963185878999</v>
      </c>
      <c r="P130">
        <v>1</v>
      </c>
      <c r="Q130">
        <v>31</v>
      </c>
      <c r="R130" s="2">
        <v>2.5846730555337799E-5</v>
      </c>
      <c r="S130" t="s">
        <v>658</v>
      </c>
      <c r="T130" t="s">
        <v>22</v>
      </c>
    </row>
    <row r="131" spans="1:20">
      <c r="A131" s="1" t="s">
        <v>659</v>
      </c>
      <c r="B131" t="s">
        <v>660</v>
      </c>
      <c r="C131" t="s">
        <v>661</v>
      </c>
      <c r="D131" t="s">
        <v>662</v>
      </c>
      <c r="E131" t="s">
        <v>75</v>
      </c>
      <c r="F131" t="s">
        <v>23</v>
      </c>
      <c r="G131" t="s">
        <v>24</v>
      </c>
      <c r="H131" t="s">
        <v>25</v>
      </c>
      <c r="I131" t="s">
        <v>75</v>
      </c>
      <c r="J131" t="s">
        <v>8913</v>
      </c>
      <c r="K131" t="s">
        <v>175</v>
      </c>
      <c r="M131">
        <v>59</v>
      </c>
      <c r="N131">
        <v>0.45384615384615401</v>
      </c>
      <c r="O131">
        <v>13.182626526064301</v>
      </c>
      <c r="P131">
        <v>1</v>
      </c>
      <c r="Q131">
        <v>130</v>
      </c>
      <c r="R131">
        <v>1.0838951523206199E-4</v>
      </c>
      <c r="S131" t="s">
        <v>663</v>
      </c>
      <c r="T131" t="s">
        <v>40</v>
      </c>
    </row>
    <row r="132" spans="1:20">
      <c r="A132" s="1" t="s">
        <v>664</v>
      </c>
      <c r="B132" t="s">
        <v>665</v>
      </c>
      <c r="C132" t="s">
        <v>666</v>
      </c>
      <c r="D132" t="s">
        <v>667</v>
      </c>
      <c r="E132" t="s">
        <v>32</v>
      </c>
      <c r="F132" t="s">
        <v>23</v>
      </c>
      <c r="G132" t="s">
        <v>24</v>
      </c>
      <c r="H132" t="s">
        <v>25</v>
      </c>
      <c r="I132" t="s">
        <v>669</v>
      </c>
      <c r="M132">
        <v>3</v>
      </c>
      <c r="N132">
        <v>1.1070110701107E-2</v>
      </c>
      <c r="O132">
        <v>12.1170381844367</v>
      </c>
      <c r="P132">
        <v>1</v>
      </c>
      <c r="Q132">
        <v>271</v>
      </c>
      <c r="R132">
        <v>2.2595045098376001E-4</v>
      </c>
      <c r="S132" t="s">
        <v>668</v>
      </c>
      <c r="T132" t="s">
        <v>32</v>
      </c>
    </row>
    <row r="133" spans="1:20">
      <c r="A133" s="1" t="s">
        <v>670</v>
      </c>
      <c r="B133" t="s">
        <v>671</v>
      </c>
      <c r="C133" t="s">
        <v>118</v>
      </c>
      <c r="D133" t="s">
        <v>555</v>
      </c>
      <c r="E133" t="s">
        <v>672</v>
      </c>
      <c r="F133" t="s">
        <v>24</v>
      </c>
      <c r="G133" t="s">
        <v>24</v>
      </c>
      <c r="H133" t="s">
        <v>33</v>
      </c>
      <c r="L133" t="s">
        <v>2711</v>
      </c>
      <c r="S133" t="s">
        <v>673</v>
      </c>
      <c r="T133" t="s">
        <v>40</v>
      </c>
    </row>
    <row r="134" spans="1:20">
      <c r="A134" s="1" t="s">
        <v>674</v>
      </c>
      <c r="B134" t="s">
        <v>675</v>
      </c>
      <c r="C134" t="s">
        <v>366</v>
      </c>
      <c r="D134" t="s">
        <v>367</v>
      </c>
      <c r="E134" t="s">
        <v>499</v>
      </c>
      <c r="F134" t="s">
        <v>24</v>
      </c>
      <c r="G134" t="s">
        <v>24</v>
      </c>
      <c r="H134" t="s">
        <v>145</v>
      </c>
      <c r="L134" t="s">
        <v>2711</v>
      </c>
      <c r="S134" t="s">
        <v>676</v>
      </c>
      <c r="T134" t="s">
        <v>40</v>
      </c>
    </row>
    <row r="135" spans="1:20">
      <c r="A135" s="1" t="s">
        <v>677</v>
      </c>
      <c r="B135" t="s">
        <v>678</v>
      </c>
      <c r="C135" t="s">
        <v>679</v>
      </c>
      <c r="D135" t="s">
        <v>680</v>
      </c>
      <c r="E135" t="s">
        <v>75</v>
      </c>
      <c r="F135" t="s">
        <v>23</v>
      </c>
      <c r="G135" t="s">
        <v>24</v>
      </c>
      <c r="H135" t="s">
        <v>25</v>
      </c>
      <c r="I135" t="s">
        <v>75</v>
      </c>
      <c r="J135" t="s">
        <v>8913</v>
      </c>
      <c r="K135" t="s">
        <v>8917</v>
      </c>
      <c r="M135">
        <v>59</v>
      </c>
      <c r="N135">
        <v>0.45384615384615401</v>
      </c>
      <c r="O135">
        <v>13.182626526064301</v>
      </c>
      <c r="P135">
        <v>1</v>
      </c>
      <c r="Q135">
        <v>130</v>
      </c>
      <c r="R135">
        <v>1.0838951523206199E-4</v>
      </c>
      <c r="S135" t="s">
        <v>681</v>
      </c>
      <c r="T135" t="s">
        <v>40</v>
      </c>
    </row>
    <row r="136" spans="1:20">
      <c r="A136" s="1" t="s">
        <v>682</v>
      </c>
      <c r="B136" t="s">
        <v>683</v>
      </c>
      <c r="C136" t="s">
        <v>21</v>
      </c>
      <c r="D136" t="s">
        <v>684</v>
      </c>
      <c r="E136" t="s">
        <v>32</v>
      </c>
      <c r="F136" t="s">
        <v>250</v>
      </c>
      <c r="G136" t="s">
        <v>24</v>
      </c>
      <c r="H136" t="s">
        <v>33</v>
      </c>
      <c r="I136" t="s">
        <v>449</v>
      </c>
      <c r="K136" t="s">
        <v>8918</v>
      </c>
      <c r="M136">
        <v>3</v>
      </c>
      <c r="N136">
        <v>5.3859964093357299E-3</v>
      </c>
      <c r="O136">
        <v>11.074912708764</v>
      </c>
      <c r="P136">
        <v>1</v>
      </c>
      <c r="Q136">
        <v>557</v>
      </c>
      <c r="R136">
        <v>4.6440738449429601E-4</v>
      </c>
      <c r="S136" t="s">
        <v>685</v>
      </c>
      <c r="T136" t="s">
        <v>32</v>
      </c>
    </row>
    <row r="137" spans="1:20">
      <c r="A137" s="1" t="s">
        <v>686</v>
      </c>
      <c r="B137" t="s">
        <v>687</v>
      </c>
      <c r="C137" t="s">
        <v>688</v>
      </c>
      <c r="D137" t="s">
        <v>687</v>
      </c>
      <c r="E137" t="s">
        <v>689</v>
      </c>
      <c r="F137" t="s">
        <v>68</v>
      </c>
      <c r="G137" t="s">
        <v>44</v>
      </c>
      <c r="I137" t="s">
        <v>691</v>
      </c>
      <c r="M137">
        <v>4</v>
      </c>
      <c r="N137">
        <v>0.114285714285714</v>
      </c>
      <c r="O137">
        <v>15.106390940237199</v>
      </c>
      <c r="P137">
        <v>1</v>
      </c>
      <c r="Q137">
        <v>35</v>
      </c>
      <c r="R137" s="2">
        <v>2.9181792562478199E-5</v>
      </c>
      <c r="S137" t="s">
        <v>690</v>
      </c>
      <c r="T137" t="s">
        <v>32</v>
      </c>
    </row>
    <row r="138" spans="1:20">
      <c r="A138" s="1" t="s">
        <v>692</v>
      </c>
      <c r="B138" t="s">
        <v>693</v>
      </c>
      <c r="C138" t="s">
        <v>288</v>
      </c>
      <c r="D138" t="s">
        <v>694</v>
      </c>
      <c r="E138" t="s">
        <v>695</v>
      </c>
      <c r="F138" t="s">
        <v>23</v>
      </c>
      <c r="G138" t="s">
        <v>24</v>
      </c>
      <c r="H138" t="s">
        <v>25</v>
      </c>
      <c r="I138" t="s">
        <v>695</v>
      </c>
      <c r="J138" t="s">
        <v>22</v>
      </c>
      <c r="K138" t="s">
        <v>366</v>
      </c>
      <c r="M138">
        <v>3</v>
      </c>
      <c r="N138">
        <v>6.9124423963133601E-3</v>
      </c>
      <c r="O138">
        <v>11.4356305667608</v>
      </c>
      <c r="P138">
        <v>1</v>
      </c>
      <c r="Q138">
        <v>434</v>
      </c>
      <c r="R138">
        <v>3.6185422777473001E-4</v>
      </c>
      <c r="S138" t="s">
        <v>696</v>
      </c>
      <c r="T138" t="s">
        <v>40</v>
      </c>
    </row>
    <row r="139" spans="1:20">
      <c r="A139" s="1" t="s">
        <v>697</v>
      </c>
      <c r="B139" t="s">
        <v>698</v>
      </c>
      <c r="C139" t="s">
        <v>699</v>
      </c>
      <c r="D139" t="s">
        <v>700</v>
      </c>
      <c r="E139" t="s">
        <v>75</v>
      </c>
      <c r="F139" t="s">
        <v>701</v>
      </c>
      <c r="G139" t="s">
        <v>24</v>
      </c>
      <c r="H139" t="s">
        <v>33</v>
      </c>
      <c r="I139" t="s">
        <v>75</v>
      </c>
      <c r="J139" t="s">
        <v>8913</v>
      </c>
      <c r="K139" t="s">
        <v>8919</v>
      </c>
      <c r="M139">
        <v>59</v>
      </c>
      <c r="N139">
        <v>0.45384615384615401</v>
      </c>
      <c r="O139">
        <v>13.182626526064301</v>
      </c>
      <c r="P139">
        <v>1</v>
      </c>
      <c r="Q139">
        <v>130</v>
      </c>
      <c r="R139">
        <v>1.0838951523206199E-4</v>
      </c>
      <c r="S139" t="s">
        <v>702</v>
      </c>
      <c r="T139" t="s">
        <v>40</v>
      </c>
    </row>
    <row r="140" spans="1:20">
      <c r="A140" s="1" t="s">
        <v>703</v>
      </c>
      <c r="B140" t="s">
        <v>704</v>
      </c>
      <c r="E140" t="s">
        <v>695</v>
      </c>
      <c r="G140" t="s">
        <v>44</v>
      </c>
      <c r="H140" t="s">
        <v>33</v>
      </c>
      <c r="I140" t="s">
        <v>695</v>
      </c>
      <c r="J140" t="s">
        <v>22</v>
      </c>
      <c r="K140" t="s">
        <v>8920</v>
      </c>
      <c r="M140">
        <v>3</v>
      </c>
      <c r="N140">
        <v>6.9124423963133601E-3</v>
      </c>
      <c r="O140">
        <v>11.4356305667608</v>
      </c>
      <c r="P140">
        <v>1</v>
      </c>
      <c r="Q140">
        <v>434</v>
      </c>
      <c r="R140">
        <v>3.6185422777473001E-4</v>
      </c>
      <c r="S140" t="s">
        <v>705</v>
      </c>
      <c r="T140" t="s">
        <v>40</v>
      </c>
    </row>
    <row r="141" spans="1:20">
      <c r="A141" s="1" t="s">
        <v>706</v>
      </c>
      <c r="B141" t="s">
        <v>707</v>
      </c>
      <c r="C141" t="s">
        <v>708</v>
      </c>
      <c r="D141" t="s">
        <v>709</v>
      </c>
      <c r="E141" t="s">
        <v>62</v>
      </c>
      <c r="F141" t="s">
        <v>23</v>
      </c>
      <c r="G141" t="s">
        <v>24</v>
      </c>
      <c r="H141" t="s">
        <v>25</v>
      </c>
      <c r="I141" t="s">
        <v>62</v>
      </c>
      <c r="M141">
        <v>25</v>
      </c>
      <c r="N141">
        <v>9.4126506024096394E-3</v>
      </c>
      <c r="O141">
        <v>8.8193576357960293</v>
      </c>
      <c r="P141">
        <v>1</v>
      </c>
      <c r="Q141">
        <v>2656</v>
      </c>
      <c r="R141">
        <v>2.2144811727412002E-3</v>
      </c>
      <c r="S141" t="s">
        <v>710</v>
      </c>
      <c r="T141" t="s">
        <v>32</v>
      </c>
    </row>
    <row r="142" spans="1:20">
      <c r="A142" s="1" t="s">
        <v>711</v>
      </c>
      <c r="B142" t="s">
        <v>712</v>
      </c>
      <c r="C142" t="s">
        <v>539</v>
      </c>
      <c r="D142" t="s">
        <v>713</v>
      </c>
      <c r="E142" t="s">
        <v>525</v>
      </c>
      <c r="F142" t="s">
        <v>23</v>
      </c>
      <c r="G142" t="s">
        <v>24</v>
      </c>
      <c r="H142" t="s">
        <v>25</v>
      </c>
      <c r="I142" t="s">
        <v>715</v>
      </c>
      <c r="M142">
        <v>1</v>
      </c>
      <c r="N142">
        <v>0.2</v>
      </c>
      <c r="O142">
        <v>18.193853781487601</v>
      </c>
      <c r="P142">
        <v>1</v>
      </c>
      <c r="Q142">
        <v>5</v>
      </c>
      <c r="R142" s="2">
        <v>4.1688275089254598E-6</v>
      </c>
      <c r="S142" t="s">
        <v>714</v>
      </c>
      <c r="T142" t="s">
        <v>32</v>
      </c>
    </row>
    <row r="143" spans="1:20">
      <c r="A143" s="1" t="s">
        <v>716</v>
      </c>
      <c r="B143" t="s">
        <v>717</v>
      </c>
      <c r="C143" t="s">
        <v>718</v>
      </c>
      <c r="D143" t="s">
        <v>719</v>
      </c>
      <c r="E143" t="s">
        <v>32</v>
      </c>
      <c r="F143" t="s">
        <v>23</v>
      </c>
      <c r="G143" t="s">
        <v>120</v>
      </c>
      <c r="I143" t="s">
        <v>122</v>
      </c>
      <c r="M143">
        <v>146</v>
      </c>
      <c r="N143">
        <v>7.7991452991453006E-2</v>
      </c>
      <c r="O143">
        <v>9.3242599382467706</v>
      </c>
      <c r="P143">
        <v>1</v>
      </c>
      <c r="Q143">
        <v>1872</v>
      </c>
      <c r="R143">
        <v>1.5608090193416899E-3</v>
      </c>
      <c r="S143" t="s">
        <v>720</v>
      </c>
      <c r="T143" t="s">
        <v>32</v>
      </c>
    </row>
    <row r="144" spans="1:20">
      <c r="A144" s="1" t="s">
        <v>721</v>
      </c>
      <c r="B144" t="s">
        <v>722</v>
      </c>
      <c r="C144" t="s">
        <v>723</v>
      </c>
      <c r="D144" t="s">
        <v>724</v>
      </c>
      <c r="E144" t="s">
        <v>340</v>
      </c>
      <c r="F144" t="s">
        <v>23</v>
      </c>
      <c r="I144" t="s">
        <v>725</v>
      </c>
      <c r="L144" t="s">
        <v>2711</v>
      </c>
      <c r="M144">
        <v>1</v>
      </c>
      <c r="N144">
        <v>1.5128593040847199E-3</v>
      </c>
      <c r="O144">
        <v>10.827531567241699</v>
      </c>
      <c r="P144">
        <v>1</v>
      </c>
      <c r="Q144">
        <v>661</v>
      </c>
      <c r="R144">
        <v>5.51118996679946E-4</v>
      </c>
      <c r="T144" t="s">
        <v>40</v>
      </c>
    </row>
    <row r="145" spans="1:20">
      <c r="A145" s="1" t="s">
        <v>726</v>
      </c>
      <c r="B145" t="s">
        <v>727</v>
      </c>
      <c r="C145" t="s">
        <v>55</v>
      </c>
      <c r="D145" t="s">
        <v>728</v>
      </c>
      <c r="E145" t="s">
        <v>32</v>
      </c>
      <c r="F145" t="s">
        <v>729</v>
      </c>
      <c r="G145" t="s">
        <v>24</v>
      </c>
      <c r="H145" t="s">
        <v>33</v>
      </c>
      <c r="I145" t="s">
        <v>731</v>
      </c>
      <c r="M145">
        <v>3</v>
      </c>
      <c r="N145">
        <v>3.03030303030303E-2</v>
      </c>
      <c r="O145">
        <v>13.579143937372301</v>
      </c>
      <c r="P145">
        <v>1</v>
      </c>
      <c r="Q145">
        <v>99</v>
      </c>
      <c r="R145" s="2">
        <v>8.2542784676724107E-5</v>
      </c>
      <c r="S145" t="s">
        <v>730</v>
      </c>
      <c r="T145" t="s">
        <v>32</v>
      </c>
    </row>
    <row r="146" spans="1:20">
      <c r="A146" s="1" t="s">
        <v>732</v>
      </c>
      <c r="B146" t="s">
        <v>733</v>
      </c>
      <c r="C146" t="s">
        <v>734</v>
      </c>
      <c r="D146" t="s">
        <v>735</v>
      </c>
      <c r="E146" t="s">
        <v>21</v>
      </c>
      <c r="F146" t="s">
        <v>235</v>
      </c>
      <c r="G146" t="s">
        <v>44</v>
      </c>
      <c r="H146" t="s">
        <v>33</v>
      </c>
      <c r="I146" t="s">
        <v>57</v>
      </c>
      <c r="M146">
        <v>106</v>
      </c>
      <c r="N146">
        <v>4.7372184483374996E-3</v>
      </c>
      <c r="O146">
        <v>5.7442537195612102</v>
      </c>
      <c r="P146">
        <v>1</v>
      </c>
      <c r="Q146">
        <v>22376</v>
      </c>
      <c r="R146">
        <v>1.8656336867943199E-2</v>
      </c>
      <c r="S146" t="s">
        <v>736</v>
      </c>
      <c r="T146" t="s">
        <v>22</v>
      </c>
    </row>
    <row r="147" spans="1:20">
      <c r="A147" s="1" t="s">
        <v>737</v>
      </c>
      <c r="B147" t="s">
        <v>738</v>
      </c>
      <c r="C147" t="s">
        <v>62</v>
      </c>
      <c r="D147" t="s">
        <v>739</v>
      </c>
      <c r="E147" t="s">
        <v>740</v>
      </c>
      <c r="F147" t="s">
        <v>44</v>
      </c>
      <c r="G147" t="s">
        <v>44</v>
      </c>
      <c r="H147" t="s">
        <v>33</v>
      </c>
      <c r="L147" t="s">
        <v>2711</v>
      </c>
      <c r="S147" t="s">
        <v>741</v>
      </c>
      <c r="T147" t="s">
        <v>40</v>
      </c>
    </row>
    <row r="148" spans="1:20">
      <c r="A148" s="1" t="s">
        <v>742</v>
      </c>
      <c r="B148" t="s">
        <v>743</v>
      </c>
      <c r="C148" t="s">
        <v>55</v>
      </c>
      <c r="D148" t="s">
        <v>744</v>
      </c>
      <c r="E148" t="s">
        <v>57</v>
      </c>
      <c r="F148" t="s">
        <v>23</v>
      </c>
      <c r="G148" t="s">
        <v>63</v>
      </c>
      <c r="I148" t="s">
        <v>81</v>
      </c>
      <c r="M148">
        <v>76</v>
      </c>
      <c r="N148">
        <v>9.0692124105011901E-2</v>
      </c>
      <c r="O148">
        <v>10.484769968937201</v>
      </c>
      <c r="P148">
        <v>1</v>
      </c>
      <c r="Q148">
        <v>838</v>
      </c>
      <c r="R148">
        <v>6.9869549049590696E-4</v>
      </c>
      <c r="S148" t="s">
        <v>745</v>
      </c>
      <c r="T148" t="s">
        <v>32</v>
      </c>
    </row>
    <row r="149" spans="1:20">
      <c r="A149" s="1" t="s">
        <v>746</v>
      </c>
      <c r="B149" t="s">
        <v>747</v>
      </c>
      <c r="C149" t="s">
        <v>55</v>
      </c>
      <c r="D149" t="s">
        <v>748</v>
      </c>
      <c r="E149" t="s">
        <v>57</v>
      </c>
      <c r="F149" t="s">
        <v>24</v>
      </c>
      <c r="G149" t="s">
        <v>24</v>
      </c>
      <c r="H149" t="s">
        <v>33</v>
      </c>
      <c r="I149" t="s">
        <v>57</v>
      </c>
      <c r="M149">
        <v>106</v>
      </c>
      <c r="N149">
        <v>4.7372184483374996E-3</v>
      </c>
      <c r="O149">
        <v>5.7442537195612102</v>
      </c>
      <c r="P149">
        <v>1</v>
      </c>
      <c r="Q149">
        <v>22376</v>
      </c>
      <c r="R149">
        <v>1.8656336867943199E-2</v>
      </c>
      <c r="S149" t="s">
        <v>749</v>
      </c>
      <c r="T149" t="s">
        <v>32</v>
      </c>
    </row>
    <row r="150" spans="1:20">
      <c r="A150" s="1" t="s">
        <v>750</v>
      </c>
      <c r="B150" t="s">
        <v>751</v>
      </c>
      <c r="C150" t="s">
        <v>142</v>
      </c>
      <c r="D150" t="s">
        <v>143</v>
      </c>
      <c r="E150" t="s">
        <v>288</v>
      </c>
      <c r="F150" t="s">
        <v>44</v>
      </c>
      <c r="G150" t="s">
        <v>44</v>
      </c>
      <c r="L150" t="s">
        <v>2711</v>
      </c>
      <c r="S150" t="s">
        <v>752</v>
      </c>
      <c r="T150" t="s">
        <v>40</v>
      </c>
    </row>
    <row r="151" spans="1:20">
      <c r="A151" s="1" t="s">
        <v>753</v>
      </c>
      <c r="B151" t="s">
        <v>754</v>
      </c>
      <c r="C151" t="s">
        <v>755</v>
      </c>
      <c r="D151" t="s">
        <v>756</v>
      </c>
      <c r="E151" t="s">
        <v>32</v>
      </c>
      <c r="F151" t="s">
        <v>23</v>
      </c>
      <c r="G151" t="s">
        <v>24</v>
      </c>
      <c r="H151" t="s">
        <v>33</v>
      </c>
      <c r="I151" t="s">
        <v>81</v>
      </c>
      <c r="M151">
        <v>76</v>
      </c>
      <c r="N151">
        <v>9.0692124105011901E-2</v>
      </c>
      <c r="O151">
        <v>10.484769968937201</v>
      </c>
      <c r="P151">
        <v>1</v>
      </c>
      <c r="Q151">
        <v>838</v>
      </c>
      <c r="R151">
        <v>6.9869549049590696E-4</v>
      </c>
      <c r="S151" t="s">
        <v>757</v>
      </c>
      <c r="T151" t="s">
        <v>32</v>
      </c>
    </row>
    <row r="152" spans="1:20">
      <c r="A152" s="1" t="s">
        <v>758</v>
      </c>
      <c r="B152" t="s">
        <v>759</v>
      </c>
      <c r="C152" t="s">
        <v>760</v>
      </c>
      <c r="D152" t="s">
        <v>761</v>
      </c>
      <c r="E152" t="s">
        <v>32</v>
      </c>
      <c r="F152" t="s">
        <v>23</v>
      </c>
      <c r="G152" t="s">
        <v>24</v>
      </c>
      <c r="H152" t="s">
        <v>25</v>
      </c>
      <c r="I152" t="s">
        <v>763</v>
      </c>
      <c r="M152">
        <v>3</v>
      </c>
      <c r="N152">
        <v>1.3698630136986301E-2</v>
      </c>
      <c r="O152">
        <v>12.425669456710599</v>
      </c>
      <c r="P152">
        <v>1</v>
      </c>
      <c r="Q152">
        <v>219</v>
      </c>
      <c r="R152">
        <v>1.8259464489093501E-4</v>
      </c>
      <c r="S152" t="s">
        <v>762</v>
      </c>
      <c r="T152" t="s">
        <v>32</v>
      </c>
    </row>
    <row r="153" spans="1:20">
      <c r="A153" s="1" t="s">
        <v>764</v>
      </c>
      <c r="B153" t="s">
        <v>765</v>
      </c>
      <c r="C153" t="s">
        <v>55</v>
      </c>
      <c r="D153" t="s">
        <v>766</v>
      </c>
      <c r="E153" t="s">
        <v>57</v>
      </c>
      <c r="F153" t="s">
        <v>23</v>
      </c>
      <c r="G153" t="s">
        <v>63</v>
      </c>
      <c r="I153" t="s">
        <v>81</v>
      </c>
      <c r="M153">
        <v>76</v>
      </c>
      <c r="N153">
        <v>9.0692124105011901E-2</v>
      </c>
      <c r="O153">
        <v>10.484769968937201</v>
      </c>
      <c r="P153">
        <v>1</v>
      </c>
      <c r="Q153">
        <v>838</v>
      </c>
      <c r="R153">
        <v>6.9869549049590696E-4</v>
      </c>
      <c r="S153" t="s">
        <v>767</v>
      </c>
      <c r="T153" t="s">
        <v>32</v>
      </c>
    </row>
    <row r="154" spans="1:20">
      <c r="A154" s="1" t="s">
        <v>768</v>
      </c>
      <c r="B154" t="s">
        <v>769</v>
      </c>
      <c r="C154" t="s">
        <v>770</v>
      </c>
      <c r="D154" t="s">
        <v>771</v>
      </c>
      <c r="E154" t="s">
        <v>99</v>
      </c>
      <c r="F154" t="s">
        <v>23</v>
      </c>
      <c r="H154" t="s">
        <v>25</v>
      </c>
      <c r="I154" t="s">
        <v>772</v>
      </c>
      <c r="L154" t="s">
        <v>2711</v>
      </c>
      <c r="M154">
        <v>1</v>
      </c>
      <c r="N154">
        <v>0.04</v>
      </c>
      <c r="O154">
        <v>15.6088912807664</v>
      </c>
      <c r="P154">
        <v>1</v>
      </c>
      <c r="Q154">
        <v>25</v>
      </c>
      <c r="R154" s="2">
        <v>2.0844137544627301E-5</v>
      </c>
      <c r="T154" t="s">
        <v>40</v>
      </c>
    </row>
    <row r="155" spans="1:20">
      <c r="A155" s="1" t="s">
        <v>773</v>
      </c>
      <c r="B155" t="s">
        <v>774</v>
      </c>
      <c r="C155" t="s">
        <v>160</v>
      </c>
      <c r="D155" t="s">
        <v>775</v>
      </c>
      <c r="F155" t="s">
        <v>23</v>
      </c>
      <c r="G155" t="s">
        <v>162</v>
      </c>
      <c r="H155" t="s">
        <v>33</v>
      </c>
      <c r="I155" t="s">
        <v>211</v>
      </c>
      <c r="L155" t="s">
        <v>2711</v>
      </c>
      <c r="M155">
        <v>25</v>
      </c>
      <c r="N155">
        <v>2.2921059869808399E-3</v>
      </c>
      <c r="O155">
        <v>6.78101934136828</v>
      </c>
      <c r="P155">
        <v>1</v>
      </c>
      <c r="Q155">
        <v>10907</v>
      </c>
      <c r="R155">
        <v>9.0938803279700005E-3</v>
      </c>
      <c r="S155" t="s">
        <v>776</v>
      </c>
      <c r="T155" t="s">
        <v>40</v>
      </c>
    </row>
    <row r="156" spans="1:20">
      <c r="A156" s="1" t="s">
        <v>777</v>
      </c>
      <c r="B156" t="s">
        <v>778</v>
      </c>
      <c r="C156" t="s">
        <v>142</v>
      </c>
      <c r="D156" t="s">
        <v>143</v>
      </c>
      <c r="E156" t="s">
        <v>288</v>
      </c>
      <c r="F156" t="s">
        <v>44</v>
      </c>
      <c r="G156" t="s">
        <v>44</v>
      </c>
      <c r="L156" t="s">
        <v>2711</v>
      </c>
      <c r="S156" t="s">
        <v>779</v>
      </c>
      <c r="T156" t="s">
        <v>40</v>
      </c>
    </row>
    <row r="157" spans="1:20">
      <c r="A157" s="1" t="s">
        <v>780</v>
      </c>
      <c r="B157" t="s">
        <v>781</v>
      </c>
      <c r="C157" t="s">
        <v>118</v>
      </c>
      <c r="D157" t="s">
        <v>555</v>
      </c>
      <c r="E157" t="s">
        <v>182</v>
      </c>
      <c r="F157" t="s">
        <v>24</v>
      </c>
      <c r="G157" t="s">
        <v>24</v>
      </c>
      <c r="H157" t="s">
        <v>145</v>
      </c>
      <c r="L157" t="s">
        <v>2711</v>
      </c>
      <c r="S157" t="s">
        <v>782</v>
      </c>
      <c r="T157" t="s">
        <v>40</v>
      </c>
    </row>
    <row r="158" spans="1:20">
      <c r="A158" s="1" t="s">
        <v>783</v>
      </c>
      <c r="B158" t="s">
        <v>784</v>
      </c>
      <c r="C158" t="s">
        <v>49</v>
      </c>
      <c r="D158" t="s">
        <v>785</v>
      </c>
      <c r="E158" t="s">
        <v>57</v>
      </c>
      <c r="F158" t="s">
        <v>23</v>
      </c>
      <c r="G158" t="s">
        <v>24</v>
      </c>
      <c r="H158" t="s">
        <v>25</v>
      </c>
      <c r="I158" t="s">
        <v>57</v>
      </c>
      <c r="M158">
        <v>106</v>
      </c>
      <c r="N158">
        <v>4.7372184483374996E-3</v>
      </c>
      <c r="O158">
        <v>5.7442537195612102</v>
      </c>
      <c r="P158">
        <v>1</v>
      </c>
      <c r="Q158">
        <v>22376</v>
      </c>
      <c r="R158">
        <v>1.8656336867943199E-2</v>
      </c>
      <c r="S158" t="s">
        <v>786</v>
      </c>
      <c r="T158" t="s">
        <v>32</v>
      </c>
    </row>
    <row r="159" spans="1:20">
      <c r="A159" s="1" t="s">
        <v>787</v>
      </c>
      <c r="B159" t="s">
        <v>788</v>
      </c>
      <c r="C159" t="s">
        <v>789</v>
      </c>
      <c r="D159" t="s">
        <v>790</v>
      </c>
      <c r="E159" t="s">
        <v>32</v>
      </c>
      <c r="F159" t="s">
        <v>23</v>
      </c>
      <c r="G159" t="s">
        <v>24</v>
      </c>
      <c r="H159" t="s">
        <v>25</v>
      </c>
      <c r="I159" t="s">
        <v>792</v>
      </c>
      <c r="M159">
        <v>2</v>
      </c>
      <c r="N159">
        <v>3.1746031746031703E-2</v>
      </c>
      <c r="O159">
        <v>14.239657471100699</v>
      </c>
      <c r="P159">
        <v>1</v>
      </c>
      <c r="Q159">
        <v>63</v>
      </c>
      <c r="R159" s="2">
        <v>5.2527226612460798E-5</v>
      </c>
      <c r="S159" t="s">
        <v>791</v>
      </c>
      <c r="T159" t="s">
        <v>32</v>
      </c>
    </row>
    <row r="160" spans="1:20">
      <c r="A160" s="1" t="s">
        <v>793</v>
      </c>
      <c r="B160" t="s">
        <v>794</v>
      </c>
      <c r="C160" t="s">
        <v>499</v>
      </c>
      <c r="D160" t="s">
        <v>795</v>
      </c>
      <c r="E160" t="s">
        <v>32</v>
      </c>
      <c r="F160" t="s">
        <v>796</v>
      </c>
      <c r="G160" t="s">
        <v>85</v>
      </c>
      <c r="I160" t="s">
        <v>201</v>
      </c>
      <c r="M160">
        <v>40</v>
      </c>
      <c r="N160">
        <v>3.6199095022624403E-2</v>
      </c>
      <c r="O160">
        <v>10.0853293247094</v>
      </c>
      <c r="P160">
        <v>1</v>
      </c>
      <c r="Q160">
        <v>1105</v>
      </c>
      <c r="R160">
        <v>9.2131087947252698E-4</v>
      </c>
      <c r="S160" t="s">
        <v>797</v>
      </c>
      <c r="T160" t="s">
        <v>32</v>
      </c>
    </row>
    <row r="161" spans="1:20">
      <c r="A161" s="1" t="s">
        <v>798</v>
      </c>
      <c r="B161" t="s">
        <v>799</v>
      </c>
      <c r="C161" t="s">
        <v>164</v>
      </c>
      <c r="D161" t="s">
        <v>309</v>
      </c>
      <c r="E161" t="s">
        <v>800</v>
      </c>
      <c r="F161" t="s">
        <v>44</v>
      </c>
      <c r="G161" t="s">
        <v>44</v>
      </c>
      <c r="H161" t="s">
        <v>33</v>
      </c>
      <c r="L161" t="s">
        <v>2711</v>
      </c>
      <c r="S161" t="s">
        <v>801</v>
      </c>
      <c r="T161" t="s">
        <v>40</v>
      </c>
    </row>
    <row r="162" spans="1:20">
      <c r="A162" s="1" t="s">
        <v>802</v>
      </c>
      <c r="B162" t="s">
        <v>803</v>
      </c>
      <c r="C162" t="s">
        <v>708</v>
      </c>
      <c r="D162" t="s">
        <v>804</v>
      </c>
      <c r="E162" t="s">
        <v>21</v>
      </c>
      <c r="F162" t="s">
        <v>23</v>
      </c>
      <c r="G162" t="s">
        <v>24</v>
      </c>
      <c r="H162" t="s">
        <v>25</v>
      </c>
      <c r="I162" t="s">
        <v>806</v>
      </c>
      <c r="M162">
        <v>1</v>
      </c>
      <c r="N162">
        <v>7.69230769230769E-2</v>
      </c>
      <c r="O162">
        <v>16.6088912807664</v>
      </c>
      <c r="P162">
        <v>1</v>
      </c>
      <c r="Q162">
        <v>13</v>
      </c>
      <c r="R162" s="2">
        <v>1.08389515232062E-5</v>
      </c>
      <c r="S162" t="s">
        <v>805</v>
      </c>
      <c r="T162" t="s">
        <v>22</v>
      </c>
    </row>
    <row r="163" spans="1:20">
      <c r="A163" s="1" t="s">
        <v>807</v>
      </c>
      <c r="B163" t="s">
        <v>808</v>
      </c>
      <c r="C163" t="s">
        <v>160</v>
      </c>
      <c r="D163" t="s">
        <v>809</v>
      </c>
      <c r="F163" t="s">
        <v>23</v>
      </c>
      <c r="G163" t="s">
        <v>162</v>
      </c>
      <c r="H163" t="s">
        <v>33</v>
      </c>
      <c r="I163" t="s">
        <v>211</v>
      </c>
      <c r="L163" t="s">
        <v>2711</v>
      </c>
      <c r="M163">
        <v>25</v>
      </c>
      <c r="N163">
        <v>2.2921059869808399E-3</v>
      </c>
      <c r="O163">
        <v>6.78101934136828</v>
      </c>
      <c r="P163">
        <v>1</v>
      </c>
      <c r="Q163">
        <v>10907</v>
      </c>
      <c r="R163">
        <v>9.0938803279700005E-3</v>
      </c>
      <c r="S163" t="s">
        <v>810</v>
      </c>
      <c r="T163" t="s">
        <v>40</v>
      </c>
    </row>
    <row r="164" spans="1:20">
      <c r="A164" s="1" t="s">
        <v>811</v>
      </c>
      <c r="B164" t="s">
        <v>812</v>
      </c>
      <c r="C164" t="s">
        <v>813</v>
      </c>
      <c r="D164" t="s">
        <v>814</v>
      </c>
      <c r="E164" t="s">
        <v>57</v>
      </c>
      <c r="F164" t="s">
        <v>23</v>
      </c>
      <c r="G164" t="s">
        <v>24</v>
      </c>
      <c r="H164" t="s">
        <v>25</v>
      </c>
      <c r="I164" t="s">
        <v>816</v>
      </c>
      <c r="M164">
        <v>1</v>
      </c>
      <c r="N164">
        <v>0.5</v>
      </c>
      <c r="O164">
        <v>20.193853781487601</v>
      </c>
      <c r="P164">
        <v>1</v>
      </c>
      <c r="Q164">
        <v>2</v>
      </c>
      <c r="R164" s="2">
        <v>1.6675310035701801E-6</v>
      </c>
      <c r="S164" t="s">
        <v>815</v>
      </c>
      <c r="T164" t="s">
        <v>32</v>
      </c>
    </row>
    <row r="165" spans="1:20">
      <c r="A165" s="1" t="s">
        <v>817</v>
      </c>
      <c r="B165" t="s">
        <v>818</v>
      </c>
      <c r="C165" t="s">
        <v>144</v>
      </c>
      <c r="D165" t="s">
        <v>819</v>
      </c>
      <c r="E165" t="s">
        <v>689</v>
      </c>
      <c r="F165" t="s">
        <v>23</v>
      </c>
      <c r="G165" t="s">
        <v>24</v>
      </c>
      <c r="H165" t="s">
        <v>25</v>
      </c>
      <c r="I165" t="s">
        <v>821</v>
      </c>
      <c r="M165">
        <v>1</v>
      </c>
      <c r="N165">
        <v>9.0909090909090898E-2</v>
      </c>
      <c r="O165">
        <v>16.8719256866002</v>
      </c>
      <c r="P165">
        <v>1</v>
      </c>
      <c r="Q165">
        <v>11</v>
      </c>
      <c r="R165" s="2">
        <v>9.1714205196360103E-6</v>
      </c>
      <c r="S165" t="s">
        <v>820</v>
      </c>
      <c r="T165" t="s">
        <v>32</v>
      </c>
    </row>
    <row r="166" spans="1:20">
      <c r="A166" s="1" t="s">
        <v>822</v>
      </c>
      <c r="B166" t="s">
        <v>823</v>
      </c>
      <c r="C166" t="s">
        <v>167</v>
      </c>
      <c r="D166" t="s">
        <v>824</v>
      </c>
      <c r="E166" t="s">
        <v>32</v>
      </c>
      <c r="F166" t="s">
        <v>93</v>
      </c>
      <c r="G166" t="s">
        <v>24</v>
      </c>
      <c r="H166" t="s">
        <v>33</v>
      </c>
      <c r="I166" t="s">
        <v>826</v>
      </c>
      <c r="M166">
        <v>1</v>
      </c>
      <c r="N166">
        <v>0.1</v>
      </c>
      <c r="O166">
        <v>17.0239287800452</v>
      </c>
      <c r="P166">
        <v>1</v>
      </c>
      <c r="Q166">
        <v>10</v>
      </c>
      <c r="R166" s="2">
        <v>8.3376550178509196E-6</v>
      </c>
      <c r="S166" t="s">
        <v>825</v>
      </c>
      <c r="T166" t="s">
        <v>32</v>
      </c>
    </row>
    <row r="167" spans="1:20">
      <c r="A167" s="1" t="s">
        <v>827</v>
      </c>
      <c r="B167" t="s">
        <v>828</v>
      </c>
      <c r="C167" t="s">
        <v>471</v>
      </c>
      <c r="D167" t="s">
        <v>829</v>
      </c>
      <c r="E167" t="s">
        <v>32</v>
      </c>
      <c r="F167" t="s">
        <v>23</v>
      </c>
      <c r="G167" t="s">
        <v>24</v>
      </c>
      <c r="H167" t="s">
        <v>25</v>
      </c>
      <c r="I167" t="s">
        <v>831</v>
      </c>
      <c r="M167">
        <v>1</v>
      </c>
      <c r="N167">
        <v>7.1428571428571397E-2</v>
      </c>
      <c r="O167">
        <v>16.493414063346499</v>
      </c>
      <c r="P167">
        <v>1</v>
      </c>
      <c r="Q167">
        <v>14</v>
      </c>
      <c r="R167" s="2">
        <v>1.16727170249913E-5</v>
      </c>
      <c r="S167" t="s">
        <v>830</v>
      </c>
      <c r="T167" t="s">
        <v>32</v>
      </c>
    </row>
    <row r="168" spans="1:20">
      <c r="A168" s="1" t="s">
        <v>832</v>
      </c>
      <c r="B168" t="s">
        <v>833</v>
      </c>
      <c r="C168" t="s">
        <v>407</v>
      </c>
      <c r="D168" t="s">
        <v>834</v>
      </c>
      <c r="E168" t="s">
        <v>32</v>
      </c>
      <c r="F168" t="s">
        <v>93</v>
      </c>
      <c r="G168" t="s">
        <v>24</v>
      </c>
      <c r="H168" t="s">
        <v>33</v>
      </c>
      <c r="I168" t="s">
        <v>836</v>
      </c>
      <c r="M168">
        <v>1</v>
      </c>
      <c r="N168">
        <v>0.11111111111111099</v>
      </c>
      <c r="O168">
        <v>17.193853781487601</v>
      </c>
      <c r="P168">
        <v>1</v>
      </c>
      <c r="Q168">
        <v>9</v>
      </c>
      <c r="R168" s="2">
        <v>7.5038895160658296E-6</v>
      </c>
      <c r="S168" t="s">
        <v>835</v>
      </c>
      <c r="T168" t="s">
        <v>32</v>
      </c>
    </row>
    <row r="169" spans="1:20">
      <c r="A169" s="1" t="s">
        <v>837</v>
      </c>
      <c r="B169" t="s">
        <v>838</v>
      </c>
      <c r="C169" t="s">
        <v>755</v>
      </c>
      <c r="D169" t="s">
        <v>839</v>
      </c>
      <c r="E169" t="s">
        <v>32</v>
      </c>
      <c r="F169" t="s">
        <v>93</v>
      </c>
      <c r="G169" t="s">
        <v>24</v>
      </c>
      <c r="H169" t="s">
        <v>33</v>
      </c>
      <c r="I169" t="s">
        <v>841</v>
      </c>
      <c r="M169">
        <v>1</v>
      </c>
      <c r="N169">
        <v>8.3333333333333301E-2</v>
      </c>
      <c r="O169">
        <v>16.734422162850301</v>
      </c>
      <c r="P169">
        <v>1</v>
      </c>
      <c r="Q169">
        <v>12</v>
      </c>
      <c r="R169" s="2">
        <v>1.0005186021421099E-5</v>
      </c>
      <c r="S169" t="s">
        <v>840</v>
      </c>
      <c r="T169" t="s">
        <v>32</v>
      </c>
    </row>
    <row r="170" spans="1:20">
      <c r="A170" s="1" t="s">
        <v>842</v>
      </c>
      <c r="B170" t="s">
        <v>843</v>
      </c>
      <c r="E170" t="s">
        <v>477</v>
      </c>
      <c r="G170" t="s">
        <v>44</v>
      </c>
      <c r="I170" t="s">
        <v>845</v>
      </c>
      <c r="M170">
        <v>1</v>
      </c>
      <c r="N170">
        <v>7.1428571428571397E-2</v>
      </c>
      <c r="O170">
        <v>16.493414063346499</v>
      </c>
      <c r="P170">
        <v>1</v>
      </c>
      <c r="Q170">
        <v>14</v>
      </c>
      <c r="R170" s="2">
        <v>1.16727170249913E-5</v>
      </c>
      <c r="S170" t="s">
        <v>844</v>
      </c>
      <c r="T170" t="s">
        <v>32</v>
      </c>
    </row>
    <row r="171" spans="1:20">
      <c r="A171" s="1" t="s">
        <v>846</v>
      </c>
      <c r="B171" t="s">
        <v>847</v>
      </c>
      <c r="D171" t="s">
        <v>847</v>
      </c>
      <c r="E171" t="s">
        <v>21</v>
      </c>
      <c r="F171" t="s">
        <v>68</v>
      </c>
      <c r="G171" t="s">
        <v>120</v>
      </c>
      <c r="H171" t="s">
        <v>33</v>
      </c>
      <c r="I171" t="s">
        <v>87</v>
      </c>
      <c r="L171" t="s">
        <v>2711</v>
      </c>
      <c r="M171">
        <v>31</v>
      </c>
      <c r="N171">
        <v>1</v>
      </c>
      <c r="O171">
        <v>15.286963185878999</v>
      </c>
      <c r="P171">
        <v>1</v>
      </c>
      <c r="Q171">
        <v>31</v>
      </c>
      <c r="R171" s="2">
        <v>2.5846730555337799E-5</v>
      </c>
      <c r="S171" t="s">
        <v>848</v>
      </c>
      <c r="T171" t="s">
        <v>22</v>
      </c>
    </row>
    <row r="172" spans="1:20">
      <c r="A172" s="1" t="s">
        <v>849</v>
      </c>
      <c r="B172" t="s">
        <v>850</v>
      </c>
      <c r="C172" t="s">
        <v>55</v>
      </c>
      <c r="D172" t="s">
        <v>851</v>
      </c>
      <c r="E172" t="s">
        <v>21</v>
      </c>
      <c r="F172" t="s">
        <v>24</v>
      </c>
      <c r="G172" t="s">
        <v>24</v>
      </c>
      <c r="H172" t="s">
        <v>33</v>
      </c>
      <c r="I172" t="s">
        <v>853</v>
      </c>
      <c r="M172">
        <v>1</v>
      </c>
      <c r="N172">
        <v>5.2631578947368397E-2</v>
      </c>
      <c r="O172">
        <v>16.0239287800452</v>
      </c>
      <c r="P172">
        <v>1</v>
      </c>
      <c r="Q172">
        <v>19</v>
      </c>
      <c r="R172" s="2">
        <v>1.5841544533916699E-5</v>
      </c>
      <c r="S172" t="s">
        <v>852</v>
      </c>
      <c r="T172" t="s">
        <v>22</v>
      </c>
    </row>
    <row r="173" spans="1:20">
      <c r="A173" s="1" t="s">
        <v>854</v>
      </c>
      <c r="B173" t="s">
        <v>855</v>
      </c>
      <c r="C173" t="s">
        <v>856</v>
      </c>
      <c r="D173" t="s">
        <v>857</v>
      </c>
      <c r="E173" t="s">
        <v>858</v>
      </c>
      <c r="F173" t="s">
        <v>23</v>
      </c>
      <c r="G173" t="s">
        <v>162</v>
      </c>
      <c r="I173" t="s">
        <v>860</v>
      </c>
      <c r="L173" t="s">
        <v>2711</v>
      </c>
      <c r="M173">
        <v>1</v>
      </c>
      <c r="N173">
        <v>0.25</v>
      </c>
      <c r="O173">
        <v>18.6088912807664</v>
      </c>
      <c r="P173">
        <v>1</v>
      </c>
      <c r="Q173">
        <v>4</v>
      </c>
      <c r="R173" s="2">
        <v>3.3350620071403699E-6</v>
      </c>
      <c r="S173" t="s">
        <v>859</v>
      </c>
      <c r="T173" t="s">
        <v>40</v>
      </c>
    </row>
    <row r="174" spans="1:20">
      <c r="A174" s="1" t="s">
        <v>861</v>
      </c>
      <c r="B174" t="s">
        <v>862</v>
      </c>
      <c r="C174" t="s">
        <v>863</v>
      </c>
      <c r="D174" t="s">
        <v>864</v>
      </c>
      <c r="E174" t="s">
        <v>32</v>
      </c>
      <c r="F174" t="s">
        <v>23</v>
      </c>
      <c r="G174" t="s">
        <v>24</v>
      </c>
      <c r="H174" t="s">
        <v>25</v>
      </c>
      <c r="I174" t="s">
        <v>866</v>
      </c>
      <c r="M174">
        <v>1</v>
      </c>
      <c r="N174">
        <v>1</v>
      </c>
      <c r="O174">
        <v>20.193854984357401</v>
      </c>
      <c r="P174">
        <v>1</v>
      </c>
      <c r="Q174">
        <v>1</v>
      </c>
      <c r="R174" s="2">
        <v>8.3376550178509204E-7</v>
      </c>
      <c r="S174" t="s">
        <v>865</v>
      </c>
      <c r="T174" t="s">
        <v>32</v>
      </c>
    </row>
    <row r="175" spans="1:20">
      <c r="A175" s="1" t="s">
        <v>867</v>
      </c>
      <c r="B175" t="s">
        <v>868</v>
      </c>
      <c r="C175" t="s">
        <v>869</v>
      </c>
      <c r="D175" t="s">
        <v>870</v>
      </c>
      <c r="E175" t="s">
        <v>122</v>
      </c>
      <c r="F175" t="s">
        <v>44</v>
      </c>
      <c r="I175" t="s">
        <v>871</v>
      </c>
      <c r="L175" t="s">
        <v>2711</v>
      </c>
      <c r="M175">
        <v>1</v>
      </c>
      <c r="N175">
        <v>1</v>
      </c>
      <c r="O175">
        <v>20.193854984357401</v>
      </c>
      <c r="P175">
        <v>1</v>
      </c>
      <c r="Q175">
        <v>1</v>
      </c>
      <c r="R175" s="2">
        <v>8.3376550178509204E-7</v>
      </c>
      <c r="T175" t="s">
        <v>40</v>
      </c>
    </row>
    <row r="176" spans="1:20">
      <c r="A176" s="1" t="s">
        <v>872</v>
      </c>
      <c r="B176" t="s">
        <v>873</v>
      </c>
      <c r="C176" t="s">
        <v>160</v>
      </c>
      <c r="D176" t="s">
        <v>874</v>
      </c>
      <c r="F176" t="s">
        <v>23</v>
      </c>
      <c r="G176" t="s">
        <v>162</v>
      </c>
      <c r="H176" t="s">
        <v>33</v>
      </c>
      <c r="I176" t="s">
        <v>142</v>
      </c>
      <c r="L176" t="s">
        <v>2711</v>
      </c>
      <c r="M176">
        <v>38</v>
      </c>
      <c r="N176">
        <v>1.69923534409516E-3</v>
      </c>
      <c r="O176">
        <v>5.7450921770375398</v>
      </c>
      <c r="P176">
        <v>1</v>
      </c>
      <c r="Q176">
        <v>22363</v>
      </c>
      <c r="R176">
        <v>1.8645497916419999E-2</v>
      </c>
      <c r="S176" t="s">
        <v>875</v>
      </c>
      <c r="T176" t="s">
        <v>40</v>
      </c>
    </row>
    <row r="177" spans="1:20">
      <c r="A177" s="1" t="s">
        <v>876</v>
      </c>
      <c r="B177" t="s">
        <v>877</v>
      </c>
      <c r="C177" t="s">
        <v>878</v>
      </c>
      <c r="D177" t="s">
        <v>879</v>
      </c>
      <c r="E177" t="s">
        <v>57</v>
      </c>
      <c r="F177" t="s">
        <v>23</v>
      </c>
      <c r="G177" t="s">
        <v>24</v>
      </c>
      <c r="H177" t="s">
        <v>25</v>
      </c>
      <c r="I177" t="s">
        <v>230</v>
      </c>
      <c r="M177">
        <v>8</v>
      </c>
      <c r="N177">
        <v>9.6385542168674704E-2</v>
      </c>
      <c r="O177">
        <v>13.836301776869499</v>
      </c>
      <c r="P177">
        <v>1</v>
      </c>
      <c r="Q177">
        <v>83</v>
      </c>
      <c r="R177" s="2">
        <v>6.92025366481626E-5</v>
      </c>
      <c r="S177" t="s">
        <v>880</v>
      </c>
      <c r="T177" t="s">
        <v>32</v>
      </c>
    </row>
    <row r="178" spans="1:20">
      <c r="A178" s="1" t="s">
        <v>881</v>
      </c>
      <c r="B178" t="s">
        <v>882</v>
      </c>
      <c r="C178" t="s">
        <v>352</v>
      </c>
      <c r="D178" t="s">
        <v>883</v>
      </c>
      <c r="E178" t="s">
        <v>280</v>
      </c>
      <c r="F178" t="s">
        <v>23</v>
      </c>
      <c r="G178" t="s">
        <v>120</v>
      </c>
      <c r="I178" t="s">
        <v>280</v>
      </c>
      <c r="L178" t="s">
        <v>2711</v>
      </c>
      <c r="M178">
        <v>51</v>
      </c>
      <c r="N178">
        <v>7.3170731707317097E-2</v>
      </c>
      <c r="O178">
        <v>10.750910285638801</v>
      </c>
      <c r="P178">
        <v>1</v>
      </c>
      <c r="Q178">
        <v>697</v>
      </c>
      <c r="R178">
        <v>5.8113455474420898E-4</v>
      </c>
      <c r="S178" t="s">
        <v>884</v>
      </c>
      <c r="T178" t="s">
        <v>40</v>
      </c>
    </row>
    <row r="179" spans="1:20">
      <c r="A179" s="1" t="s">
        <v>885</v>
      </c>
      <c r="B179" t="s">
        <v>886</v>
      </c>
      <c r="C179" t="s">
        <v>144</v>
      </c>
      <c r="D179" t="s">
        <v>887</v>
      </c>
      <c r="E179" t="s">
        <v>75</v>
      </c>
      <c r="F179" t="s">
        <v>23</v>
      </c>
      <c r="G179" t="s">
        <v>24</v>
      </c>
      <c r="H179" t="s">
        <v>25</v>
      </c>
      <c r="I179" t="s">
        <v>75</v>
      </c>
      <c r="J179" t="s">
        <v>8913</v>
      </c>
      <c r="K179" t="s">
        <v>175</v>
      </c>
      <c r="M179">
        <v>59</v>
      </c>
      <c r="N179">
        <v>0.45384615384615401</v>
      </c>
      <c r="O179">
        <v>13.182626526064301</v>
      </c>
      <c r="P179">
        <v>1</v>
      </c>
      <c r="Q179">
        <v>130</v>
      </c>
      <c r="R179">
        <v>1.0838951523206199E-4</v>
      </c>
      <c r="S179" t="s">
        <v>888</v>
      </c>
      <c r="T179" t="s">
        <v>40</v>
      </c>
    </row>
    <row r="180" spans="1:20">
      <c r="A180" s="1" t="s">
        <v>889</v>
      </c>
      <c r="B180" t="s">
        <v>890</v>
      </c>
      <c r="C180" t="s">
        <v>891</v>
      </c>
      <c r="D180" t="s">
        <v>892</v>
      </c>
      <c r="E180" t="s">
        <v>32</v>
      </c>
      <c r="F180" t="s">
        <v>23</v>
      </c>
      <c r="G180" t="s">
        <v>120</v>
      </c>
      <c r="I180" t="s">
        <v>122</v>
      </c>
      <c r="M180">
        <v>146</v>
      </c>
      <c r="N180">
        <v>7.7991452991453006E-2</v>
      </c>
      <c r="O180">
        <v>9.3242599382467706</v>
      </c>
      <c r="P180">
        <v>1</v>
      </c>
      <c r="Q180">
        <v>1872</v>
      </c>
      <c r="R180">
        <v>1.5608090193416899E-3</v>
      </c>
      <c r="S180" t="s">
        <v>893</v>
      </c>
      <c r="T180" t="s">
        <v>32</v>
      </c>
    </row>
    <row r="181" spans="1:20">
      <c r="A181" s="1" t="s">
        <v>894</v>
      </c>
      <c r="B181" t="s">
        <v>895</v>
      </c>
      <c r="C181" t="s">
        <v>896</v>
      </c>
      <c r="D181" t="s">
        <v>897</v>
      </c>
      <c r="E181" t="s">
        <v>139</v>
      </c>
      <c r="F181" t="s">
        <v>23</v>
      </c>
      <c r="G181" t="s">
        <v>24</v>
      </c>
      <c r="H181" t="s">
        <v>25</v>
      </c>
      <c r="I181" t="s">
        <v>899</v>
      </c>
      <c r="M181">
        <v>1</v>
      </c>
      <c r="N181">
        <v>0.16666666666666699</v>
      </c>
      <c r="O181">
        <v>17.8719256866002</v>
      </c>
      <c r="P181">
        <v>1</v>
      </c>
      <c r="Q181">
        <v>6</v>
      </c>
      <c r="R181" s="2">
        <v>5.0025930107105497E-6</v>
      </c>
      <c r="S181" t="s">
        <v>898</v>
      </c>
      <c r="T181" t="s">
        <v>32</v>
      </c>
    </row>
    <row r="182" spans="1:20">
      <c r="A182" s="1" t="s">
        <v>900</v>
      </c>
      <c r="B182" t="s">
        <v>901</v>
      </c>
      <c r="C182" t="s">
        <v>902</v>
      </c>
      <c r="D182" t="s">
        <v>903</v>
      </c>
      <c r="E182" t="s">
        <v>65</v>
      </c>
      <c r="F182" t="s">
        <v>23</v>
      </c>
      <c r="G182" t="s">
        <v>24</v>
      </c>
      <c r="H182" t="s">
        <v>25</v>
      </c>
      <c r="I182" t="s">
        <v>65</v>
      </c>
      <c r="J182" t="s">
        <v>8913</v>
      </c>
      <c r="K182" t="s">
        <v>1121</v>
      </c>
      <c r="M182">
        <v>36</v>
      </c>
      <c r="N182">
        <v>1.6720854621458399E-2</v>
      </c>
      <c r="O182">
        <v>9.1223914189309294</v>
      </c>
      <c r="P182">
        <v>1</v>
      </c>
      <c r="Q182">
        <v>2153</v>
      </c>
      <c r="R182">
        <v>1.7950971253433E-3</v>
      </c>
      <c r="S182" t="s">
        <v>904</v>
      </c>
      <c r="T182" t="s">
        <v>40</v>
      </c>
    </row>
    <row r="183" spans="1:20">
      <c r="A183" s="1" t="s">
        <v>905</v>
      </c>
      <c r="B183" t="s">
        <v>906</v>
      </c>
      <c r="G183" t="s">
        <v>44</v>
      </c>
      <c r="H183" t="s">
        <v>33</v>
      </c>
      <c r="I183" t="s">
        <v>211</v>
      </c>
      <c r="L183" t="s">
        <v>2711</v>
      </c>
      <c r="M183">
        <v>25</v>
      </c>
      <c r="N183">
        <v>2.2921059869808399E-3</v>
      </c>
      <c r="O183">
        <v>6.78101934136828</v>
      </c>
      <c r="P183">
        <v>1</v>
      </c>
      <c r="Q183">
        <v>10907</v>
      </c>
      <c r="R183">
        <v>9.0938803279700005E-3</v>
      </c>
      <c r="S183" t="s">
        <v>907</v>
      </c>
      <c r="T183" t="s">
        <v>40</v>
      </c>
    </row>
    <row r="184" spans="1:20">
      <c r="A184" s="1" t="s">
        <v>908</v>
      </c>
      <c r="B184" t="s">
        <v>909</v>
      </c>
      <c r="C184" t="s">
        <v>366</v>
      </c>
      <c r="D184" t="s">
        <v>367</v>
      </c>
      <c r="E184" t="s">
        <v>169</v>
      </c>
      <c r="F184" t="s">
        <v>24</v>
      </c>
      <c r="G184" t="s">
        <v>24</v>
      </c>
      <c r="H184" t="s">
        <v>145</v>
      </c>
      <c r="L184" t="s">
        <v>2711</v>
      </c>
      <c r="S184" t="s">
        <v>910</v>
      </c>
      <c r="T184" t="s">
        <v>40</v>
      </c>
    </row>
    <row r="185" spans="1:20">
      <c r="A185" s="1" t="s">
        <v>911</v>
      </c>
      <c r="B185" t="s">
        <v>912</v>
      </c>
      <c r="C185" t="s">
        <v>164</v>
      </c>
      <c r="D185" t="s">
        <v>309</v>
      </c>
      <c r="E185" t="s">
        <v>288</v>
      </c>
      <c r="F185" t="s">
        <v>913</v>
      </c>
      <c r="G185" t="s">
        <v>913</v>
      </c>
      <c r="H185" t="s">
        <v>33</v>
      </c>
      <c r="L185" t="s">
        <v>2711</v>
      </c>
      <c r="S185" t="s">
        <v>914</v>
      </c>
      <c r="T185" t="s">
        <v>40</v>
      </c>
    </row>
    <row r="186" spans="1:20">
      <c r="A186" s="1" t="s">
        <v>915</v>
      </c>
      <c r="B186" t="s">
        <v>916</v>
      </c>
      <c r="C186" t="s">
        <v>57</v>
      </c>
      <c r="D186" t="s">
        <v>917</v>
      </c>
      <c r="F186" t="s">
        <v>68</v>
      </c>
      <c r="G186" t="s">
        <v>44</v>
      </c>
      <c r="H186" t="s">
        <v>33</v>
      </c>
      <c r="I186" t="s">
        <v>164</v>
      </c>
      <c r="L186" t="s">
        <v>2711</v>
      </c>
      <c r="M186">
        <v>20</v>
      </c>
      <c r="N186">
        <v>2.4116724948752E-3</v>
      </c>
      <c r="O186">
        <v>7.1763493803781397</v>
      </c>
      <c r="P186">
        <v>1</v>
      </c>
      <c r="Q186">
        <v>8293</v>
      </c>
      <c r="R186">
        <v>6.9144173063037696E-3</v>
      </c>
      <c r="S186" t="s">
        <v>918</v>
      </c>
      <c r="T186" t="s">
        <v>40</v>
      </c>
    </row>
    <row r="187" spans="1:20">
      <c r="A187" s="1" t="s">
        <v>919</v>
      </c>
      <c r="B187" t="s">
        <v>920</v>
      </c>
      <c r="C187" t="s">
        <v>167</v>
      </c>
      <c r="D187" t="s">
        <v>921</v>
      </c>
      <c r="E187" t="s">
        <v>57</v>
      </c>
      <c r="F187" t="s">
        <v>93</v>
      </c>
      <c r="G187" t="s">
        <v>24</v>
      </c>
      <c r="H187" t="s">
        <v>33</v>
      </c>
      <c r="I187" t="s">
        <v>57</v>
      </c>
      <c r="M187">
        <v>106</v>
      </c>
      <c r="N187">
        <v>4.7372184483374996E-3</v>
      </c>
      <c r="O187">
        <v>5.7442537195612102</v>
      </c>
      <c r="P187">
        <v>1</v>
      </c>
      <c r="Q187">
        <v>22376</v>
      </c>
      <c r="R187">
        <v>1.8656336867943199E-2</v>
      </c>
      <c r="S187" t="s">
        <v>922</v>
      </c>
      <c r="T187" t="s">
        <v>32</v>
      </c>
    </row>
    <row r="188" spans="1:20">
      <c r="A188" s="1" t="s">
        <v>923</v>
      </c>
      <c r="B188" t="s">
        <v>924</v>
      </c>
      <c r="C188" t="s">
        <v>925</v>
      </c>
      <c r="D188" t="s">
        <v>926</v>
      </c>
      <c r="E188" t="s">
        <v>927</v>
      </c>
      <c r="F188" t="s">
        <v>23</v>
      </c>
      <c r="G188" t="s">
        <v>120</v>
      </c>
      <c r="I188" t="s">
        <v>927</v>
      </c>
      <c r="L188" t="s">
        <v>2711</v>
      </c>
      <c r="M188">
        <v>1</v>
      </c>
      <c r="N188">
        <v>1.6949152542372899E-2</v>
      </c>
      <c r="O188">
        <v>14.33587278636</v>
      </c>
      <c r="P188">
        <v>1</v>
      </c>
      <c r="Q188">
        <v>59</v>
      </c>
      <c r="R188" s="2">
        <v>4.9192164605320401E-5</v>
      </c>
      <c r="S188" t="s">
        <v>928</v>
      </c>
      <c r="T188" t="s">
        <v>40</v>
      </c>
    </row>
    <row r="189" spans="1:20">
      <c r="A189" s="1" t="s">
        <v>929</v>
      </c>
      <c r="B189" t="s">
        <v>930</v>
      </c>
      <c r="C189" t="s">
        <v>304</v>
      </c>
      <c r="D189" t="s">
        <v>931</v>
      </c>
      <c r="E189" t="s">
        <v>32</v>
      </c>
      <c r="F189" t="s">
        <v>932</v>
      </c>
      <c r="G189" t="s">
        <v>24</v>
      </c>
      <c r="H189" t="s">
        <v>33</v>
      </c>
      <c r="I189" t="s">
        <v>291</v>
      </c>
      <c r="M189">
        <v>5</v>
      </c>
      <c r="N189">
        <v>8.6206896551724102E-2</v>
      </c>
      <c r="O189">
        <v>14.360963767322801</v>
      </c>
      <c r="P189">
        <v>1</v>
      </c>
      <c r="Q189">
        <v>58</v>
      </c>
      <c r="R189" s="2">
        <v>4.8358399103535302E-5</v>
      </c>
      <c r="S189" t="s">
        <v>933</v>
      </c>
      <c r="T189" t="s">
        <v>32</v>
      </c>
    </row>
    <row r="190" spans="1:20">
      <c r="A190" s="1" t="s">
        <v>934</v>
      </c>
      <c r="B190" t="s">
        <v>935</v>
      </c>
      <c r="C190" t="s">
        <v>55</v>
      </c>
      <c r="D190" t="s">
        <v>936</v>
      </c>
      <c r="E190" t="s">
        <v>62</v>
      </c>
      <c r="F190" t="s">
        <v>24</v>
      </c>
      <c r="G190" t="s">
        <v>24</v>
      </c>
      <c r="H190" t="s">
        <v>33</v>
      </c>
      <c r="I190" t="s">
        <v>81</v>
      </c>
      <c r="M190">
        <v>76</v>
      </c>
      <c r="N190">
        <v>9.0692124105011901E-2</v>
      </c>
      <c r="O190">
        <v>10.484769968937201</v>
      </c>
      <c r="P190">
        <v>1</v>
      </c>
      <c r="Q190">
        <v>838</v>
      </c>
      <c r="R190">
        <v>6.9869549049590696E-4</v>
      </c>
      <c r="S190" t="s">
        <v>937</v>
      </c>
      <c r="T190" t="s">
        <v>32</v>
      </c>
    </row>
    <row r="191" spans="1:20">
      <c r="A191" s="1" t="s">
        <v>938</v>
      </c>
      <c r="B191" t="s">
        <v>939</v>
      </c>
      <c r="C191" t="s">
        <v>21</v>
      </c>
      <c r="D191" t="s">
        <v>940</v>
      </c>
      <c r="E191" t="s">
        <v>118</v>
      </c>
      <c r="F191" t="s">
        <v>93</v>
      </c>
      <c r="G191" t="s">
        <v>24</v>
      </c>
      <c r="H191" t="s">
        <v>33</v>
      </c>
      <c r="L191" t="s">
        <v>2711</v>
      </c>
      <c r="S191" t="s">
        <v>941</v>
      </c>
      <c r="T191" t="s">
        <v>40</v>
      </c>
    </row>
    <row r="192" spans="1:20">
      <c r="A192" s="1" t="s">
        <v>942</v>
      </c>
      <c r="B192" t="s">
        <v>943</v>
      </c>
      <c r="C192" t="s">
        <v>21</v>
      </c>
      <c r="D192" t="s">
        <v>940</v>
      </c>
      <c r="E192" t="s">
        <v>944</v>
      </c>
      <c r="F192" t="s">
        <v>93</v>
      </c>
      <c r="G192" t="s">
        <v>24</v>
      </c>
      <c r="H192" t="s">
        <v>33</v>
      </c>
      <c r="L192" t="s">
        <v>2711</v>
      </c>
      <c r="S192" t="s">
        <v>945</v>
      </c>
      <c r="T192" t="s">
        <v>40</v>
      </c>
    </row>
    <row r="193" spans="1:20">
      <c r="A193" s="1" t="s">
        <v>946</v>
      </c>
      <c r="B193" t="s">
        <v>947</v>
      </c>
      <c r="C193" t="s">
        <v>948</v>
      </c>
      <c r="D193" t="s">
        <v>949</v>
      </c>
      <c r="E193" t="s">
        <v>477</v>
      </c>
      <c r="F193" t="s">
        <v>950</v>
      </c>
      <c r="G193" t="s">
        <v>44</v>
      </c>
      <c r="H193" t="s">
        <v>33</v>
      </c>
      <c r="I193" t="s">
        <v>477</v>
      </c>
      <c r="M193">
        <v>7</v>
      </c>
      <c r="N193">
        <v>6.6603235014272098E-3</v>
      </c>
      <c r="O193">
        <v>10.1576801689341</v>
      </c>
      <c r="P193">
        <v>1</v>
      </c>
      <c r="Q193">
        <v>1051</v>
      </c>
      <c r="R193">
        <v>8.7628754237613197E-4</v>
      </c>
      <c r="S193" t="s">
        <v>951</v>
      </c>
      <c r="T193" t="s">
        <v>32</v>
      </c>
    </row>
    <row r="194" spans="1:20">
      <c r="A194" s="1" t="s">
        <v>952</v>
      </c>
      <c r="B194" t="s">
        <v>953</v>
      </c>
      <c r="C194" t="s">
        <v>954</v>
      </c>
      <c r="D194" t="s">
        <v>955</v>
      </c>
      <c r="E194" t="s">
        <v>956</v>
      </c>
      <c r="F194" t="s">
        <v>23</v>
      </c>
      <c r="G194" t="s">
        <v>24</v>
      </c>
      <c r="H194" t="s">
        <v>25</v>
      </c>
      <c r="I194" t="s">
        <v>958</v>
      </c>
      <c r="M194">
        <v>1</v>
      </c>
      <c r="N194">
        <v>5.8823529411764698E-2</v>
      </c>
      <c r="O194">
        <v>16.193853781487601</v>
      </c>
      <c r="P194">
        <v>1</v>
      </c>
      <c r="Q194">
        <v>17</v>
      </c>
      <c r="R194" s="2">
        <v>1.4174013530346601E-5</v>
      </c>
      <c r="S194" t="s">
        <v>957</v>
      </c>
      <c r="T194" t="s">
        <v>32</v>
      </c>
    </row>
    <row r="195" spans="1:20">
      <c r="A195" s="1" t="s">
        <v>959</v>
      </c>
      <c r="B195" t="s">
        <v>960</v>
      </c>
      <c r="C195" t="s">
        <v>164</v>
      </c>
      <c r="D195" t="s">
        <v>309</v>
      </c>
      <c r="E195" t="s">
        <v>961</v>
      </c>
      <c r="F195" t="s">
        <v>44</v>
      </c>
      <c r="G195" t="s">
        <v>44</v>
      </c>
      <c r="H195" t="s">
        <v>33</v>
      </c>
      <c r="I195">
        <f>--N400283</f>
        <v>0</v>
      </c>
      <c r="L195" t="s">
        <v>2711</v>
      </c>
      <c r="O195">
        <v>3.1832382633776501</v>
      </c>
      <c r="P195">
        <v>1</v>
      </c>
      <c r="Q195" t="s">
        <v>369</v>
      </c>
      <c r="S195" t="s">
        <v>962</v>
      </c>
      <c r="T195" t="s">
        <v>40</v>
      </c>
    </row>
    <row r="196" spans="1:20">
      <c r="A196" s="1" t="s">
        <v>963</v>
      </c>
      <c r="B196" t="s">
        <v>964</v>
      </c>
      <c r="C196" t="s">
        <v>198</v>
      </c>
      <c r="D196" t="s">
        <v>964</v>
      </c>
      <c r="F196" t="s">
        <v>68</v>
      </c>
      <c r="G196" t="s">
        <v>44</v>
      </c>
      <c r="H196" t="s">
        <v>33</v>
      </c>
      <c r="I196" t="s">
        <v>324</v>
      </c>
      <c r="L196" t="s">
        <v>2711</v>
      </c>
      <c r="M196">
        <v>42</v>
      </c>
      <c r="N196">
        <v>1.10424608912843E-3</v>
      </c>
      <c r="O196">
        <v>4.9788517281102997</v>
      </c>
      <c r="P196">
        <v>1</v>
      </c>
      <c r="Q196">
        <v>38035</v>
      </c>
      <c r="R196">
        <v>3.1712270860395998E-2</v>
      </c>
      <c r="S196" t="s">
        <v>965</v>
      </c>
      <c r="T196" t="s">
        <v>40</v>
      </c>
    </row>
    <row r="197" spans="1:20">
      <c r="A197" s="1" t="s">
        <v>966</v>
      </c>
      <c r="B197" t="s">
        <v>967</v>
      </c>
      <c r="C197" t="s">
        <v>118</v>
      </c>
      <c r="D197" t="s">
        <v>555</v>
      </c>
      <c r="E197" t="s">
        <v>149</v>
      </c>
      <c r="F197" t="s">
        <v>24</v>
      </c>
      <c r="H197" t="s">
        <v>145</v>
      </c>
      <c r="L197" t="s">
        <v>2711</v>
      </c>
      <c r="T197" t="s">
        <v>40</v>
      </c>
    </row>
    <row r="198" spans="1:20">
      <c r="A198" s="1" t="s">
        <v>968</v>
      </c>
      <c r="B198" t="s">
        <v>969</v>
      </c>
      <c r="C198" t="s">
        <v>970</v>
      </c>
      <c r="D198" t="s">
        <v>971</v>
      </c>
      <c r="E198" t="s">
        <v>672</v>
      </c>
      <c r="F198" t="s">
        <v>972</v>
      </c>
      <c r="H198" t="s">
        <v>33</v>
      </c>
      <c r="L198" t="s">
        <v>2711</v>
      </c>
      <c r="T198" t="s">
        <v>40</v>
      </c>
    </row>
    <row r="199" spans="1:20">
      <c r="A199" s="1" t="s">
        <v>973</v>
      </c>
      <c r="B199" t="s">
        <v>974</v>
      </c>
      <c r="C199" t="s">
        <v>164</v>
      </c>
      <c r="D199" t="s">
        <v>309</v>
      </c>
      <c r="E199" t="s">
        <v>800</v>
      </c>
      <c r="F199" t="s">
        <v>44</v>
      </c>
      <c r="G199" t="s">
        <v>44</v>
      </c>
      <c r="H199" t="s">
        <v>33</v>
      </c>
      <c r="L199" t="s">
        <v>2711</v>
      </c>
      <c r="S199" t="s">
        <v>975</v>
      </c>
      <c r="T199" t="s">
        <v>40</v>
      </c>
    </row>
    <row r="200" spans="1:20">
      <c r="A200" s="1" t="s">
        <v>976</v>
      </c>
      <c r="B200" t="s">
        <v>977</v>
      </c>
      <c r="C200" t="s">
        <v>978</v>
      </c>
      <c r="D200" t="s">
        <v>979</v>
      </c>
      <c r="E200" t="s">
        <v>980</v>
      </c>
      <c r="F200" t="s">
        <v>981</v>
      </c>
      <c r="G200" t="s">
        <v>981</v>
      </c>
      <c r="H200" t="s">
        <v>33</v>
      </c>
      <c r="L200" t="s">
        <v>2711</v>
      </c>
      <c r="S200" t="s">
        <v>982</v>
      </c>
      <c r="T200" t="s">
        <v>40</v>
      </c>
    </row>
    <row r="201" spans="1:20">
      <c r="A201" s="1" t="s">
        <v>983</v>
      </c>
      <c r="B201" t="s">
        <v>984</v>
      </c>
      <c r="C201" t="s">
        <v>144</v>
      </c>
      <c r="D201" t="s">
        <v>985</v>
      </c>
      <c r="E201" t="s">
        <v>366</v>
      </c>
      <c r="F201" t="s">
        <v>23</v>
      </c>
      <c r="G201" t="s">
        <v>24</v>
      </c>
      <c r="H201" t="s">
        <v>25</v>
      </c>
      <c r="I201" t="s">
        <v>366</v>
      </c>
      <c r="J201" t="s">
        <v>32</v>
      </c>
      <c r="M201">
        <v>22</v>
      </c>
      <c r="N201">
        <v>8.2613593691325607E-3</v>
      </c>
      <c r="O201">
        <v>8.8155589255756599</v>
      </c>
      <c r="P201">
        <v>1</v>
      </c>
      <c r="Q201">
        <v>2663</v>
      </c>
      <c r="R201">
        <v>2.2203175312537002E-3</v>
      </c>
      <c r="S201" t="s">
        <v>986</v>
      </c>
      <c r="T201" t="s">
        <v>40</v>
      </c>
    </row>
    <row r="202" spans="1:20">
      <c r="A202" s="1" t="s">
        <v>987</v>
      </c>
      <c r="B202" t="s">
        <v>988</v>
      </c>
      <c r="C202" t="s">
        <v>55</v>
      </c>
      <c r="D202" t="s">
        <v>988</v>
      </c>
      <c r="E202" t="s">
        <v>499</v>
      </c>
      <c r="F202" t="s">
        <v>796</v>
      </c>
      <c r="G202" t="s">
        <v>24</v>
      </c>
      <c r="H202" t="s">
        <v>33</v>
      </c>
      <c r="L202" t="s">
        <v>2711</v>
      </c>
      <c r="S202" t="s">
        <v>989</v>
      </c>
      <c r="T202" t="s">
        <v>40</v>
      </c>
    </row>
    <row r="203" spans="1:20">
      <c r="A203" s="1" t="s">
        <v>990</v>
      </c>
      <c r="B203" t="s">
        <v>991</v>
      </c>
      <c r="C203" t="s">
        <v>160</v>
      </c>
      <c r="D203" t="s">
        <v>992</v>
      </c>
      <c r="E203" t="s">
        <v>75</v>
      </c>
      <c r="F203" t="s">
        <v>23</v>
      </c>
      <c r="G203" t="s">
        <v>162</v>
      </c>
      <c r="H203" t="s">
        <v>33</v>
      </c>
      <c r="I203" t="s">
        <v>75</v>
      </c>
      <c r="J203" t="s">
        <v>8913</v>
      </c>
      <c r="K203" t="s">
        <v>8921</v>
      </c>
      <c r="M203">
        <v>59</v>
      </c>
      <c r="N203">
        <v>0.45384615384615401</v>
      </c>
      <c r="O203">
        <v>13.182626526064301</v>
      </c>
      <c r="P203">
        <v>1</v>
      </c>
      <c r="Q203">
        <v>130</v>
      </c>
      <c r="R203">
        <v>1.0838951523206199E-4</v>
      </c>
      <c r="S203" t="s">
        <v>993</v>
      </c>
      <c r="T203" t="s">
        <v>40</v>
      </c>
    </row>
    <row r="204" spans="1:20">
      <c r="A204" s="1" t="s">
        <v>994</v>
      </c>
      <c r="B204" t="s">
        <v>995</v>
      </c>
      <c r="C204" t="s">
        <v>130</v>
      </c>
      <c r="D204" t="s">
        <v>996</v>
      </c>
      <c r="E204" t="s">
        <v>329</v>
      </c>
      <c r="F204" t="s">
        <v>23</v>
      </c>
      <c r="G204" t="s">
        <v>24</v>
      </c>
      <c r="H204" t="s">
        <v>25</v>
      </c>
      <c r="I204" t="s">
        <v>329</v>
      </c>
      <c r="J204" t="s">
        <v>8913</v>
      </c>
      <c r="K204" t="s">
        <v>8915</v>
      </c>
      <c r="M204">
        <v>19</v>
      </c>
      <c r="N204">
        <v>0.52777777777777801</v>
      </c>
      <c r="O204">
        <v>15.0645707645426</v>
      </c>
      <c r="P204">
        <v>1</v>
      </c>
      <c r="Q204">
        <v>36</v>
      </c>
      <c r="R204" s="2">
        <v>3.0015558064263302E-5</v>
      </c>
      <c r="S204" t="s">
        <v>997</v>
      </c>
      <c r="T204" t="s">
        <v>40</v>
      </c>
    </row>
    <row r="205" spans="1:20">
      <c r="A205" s="1" t="s">
        <v>998</v>
      </c>
      <c r="B205" t="s">
        <v>999</v>
      </c>
      <c r="C205" t="s">
        <v>1000</v>
      </c>
      <c r="D205" t="s">
        <v>1001</v>
      </c>
      <c r="E205" t="s">
        <v>32</v>
      </c>
      <c r="F205" t="s">
        <v>23</v>
      </c>
      <c r="G205" t="s">
        <v>120</v>
      </c>
      <c r="I205" t="s">
        <v>122</v>
      </c>
      <c r="M205">
        <v>146</v>
      </c>
      <c r="N205">
        <v>7.7991452991453006E-2</v>
      </c>
      <c r="O205">
        <v>9.3242599382467706</v>
      </c>
      <c r="P205">
        <v>1</v>
      </c>
      <c r="Q205">
        <v>1872</v>
      </c>
      <c r="R205">
        <v>1.5608090193416899E-3</v>
      </c>
      <c r="S205" t="s">
        <v>1002</v>
      </c>
      <c r="T205" t="s">
        <v>32</v>
      </c>
    </row>
    <row r="206" spans="1:20">
      <c r="A206" s="1" t="s">
        <v>1003</v>
      </c>
      <c r="B206" t="s">
        <v>1004</v>
      </c>
      <c r="C206" t="s">
        <v>1005</v>
      </c>
      <c r="D206" t="s">
        <v>1006</v>
      </c>
      <c r="E206" t="s">
        <v>62</v>
      </c>
      <c r="F206" t="s">
        <v>23</v>
      </c>
      <c r="G206" t="s">
        <v>24</v>
      </c>
      <c r="H206" t="s">
        <v>25</v>
      </c>
      <c r="I206" t="s">
        <v>81</v>
      </c>
      <c r="M206">
        <v>76</v>
      </c>
      <c r="N206">
        <v>9.0692124105011901E-2</v>
      </c>
      <c r="O206">
        <v>10.484769968937201</v>
      </c>
      <c r="P206">
        <v>1</v>
      </c>
      <c r="Q206">
        <v>838</v>
      </c>
      <c r="R206">
        <v>6.9869549049590696E-4</v>
      </c>
      <c r="S206" t="s">
        <v>1007</v>
      </c>
      <c r="T206" t="s">
        <v>32</v>
      </c>
    </row>
    <row r="207" spans="1:20">
      <c r="A207" s="1" t="s">
        <v>1008</v>
      </c>
      <c r="B207" t="s">
        <v>1009</v>
      </c>
      <c r="C207" t="s">
        <v>21</v>
      </c>
      <c r="D207" t="s">
        <v>940</v>
      </c>
      <c r="E207" t="s">
        <v>324</v>
      </c>
      <c r="F207" t="s">
        <v>93</v>
      </c>
      <c r="G207" t="s">
        <v>24</v>
      </c>
      <c r="H207" t="s">
        <v>33</v>
      </c>
      <c r="L207" t="s">
        <v>2711</v>
      </c>
      <c r="S207" t="s">
        <v>1010</v>
      </c>
      <c r="T207" t="s">
        <v>40</v>
      </c>
    </row>
    <row r="208" spans="1:20">
      <c r="A208" s="1" t="s">
        <v>1011</v>
      </c>
      <c r="B208" t="s">
        <v>1012</v>
      </c>
      <c r="C208" t="s">
        <v>164</v>
      </c>
      <c r="D208" t="s">
        <v>309</v>
      </c>
      <c r="E208" t="s">
        <v>1013</v>
      </c>
      <c r="F208" t="s">
        <v>1014</v>
      </c>
      <c r="G208" t="s">
        <v>1014</v>
      </c>
      <c r="H208" t="s">
        <v>33</v>
      </c>
      <c r="L208" t="s">
        <v>2711</v>
      </c>
      <c r="S208" t="s">
        <v>1015</v>
      </c>
      <c r="T208" t="s">
        <v>40</v>
      </c>
    </row>
    <row r="209" spans="1:20">
      <c r="A209" s="1" t="s">
        <v>1016</v>
      </c>
      <c r="B209" t="s">
        <v>1017</v>
      </c>
      <c r="C209" t="s">
        <v>530</v>
      </c>
      <c r="D209" t="s">
        <v>1018</v>
      </c>
      <c r="E209" t="s">
        <v>341</v>
      </c>
      <c r="F209" t="s">
        <v>24</v>
      </c>
      <c r="G209" t="s">
        <v>24</v>
      </c>
      <c r="H209" t="s">
        <v>33</v>
      </c>
      <c r="I209" t="s">
        <v>341</v>
      </c>
      <c r="M209">
        <v>2</v>
      </c>
      <c r="N209">
        <v>6.13496932515337E-3</v>
      </c>
      <c r="O209">
        <v>11.849557873571699</v>
      </c>
      <c r="P209">
        <v>1</v>
      </c>
      <c r="Q209">
        <v>326</v>
      </c>
      <c r="R209">
        <v>2.7180755358193999E-4</v>
      </c>
      <c r="S209" t="s">
        <v>1019</v>
      </c>
      <c r="T209" t="s">
        <v>40</v>
      </c>
    </row>
    <row r="210" spans="1:20">
      <c r="A210" s="1" t="s">
        <v>1020</v>
      </c>
      <c r="B210" t="s">
        <v>1021</v>
      </c>
      <c r="C210" t="s">
        <v>341</v>
      </c>
      <c r="D210" t="s">
        <v>1022</v>
      </c>
      <c r="E210" t="s">
        <v>32</v>
      </c>
      <c r="F210" t="s">
        <v>23</v>
      </c>
      <c r="G210" t="s">
        <v>120</v>
      </c>
      <c r="I210" t="s">
        <v>122</v>
      </c>
      <c r="M210">
        <v>146</v>
      </c>
      <c r="N210">
        <v>7.7991452991453006E-2</v>
      </c>
      <c r="O210">
        <v>9.3242599382467706</v>
      </c>
      <c r="P210">
        <v>1</v>
      </c>
      <c r="Q210">
        <v>1872</v>
      </c>
      <c r="R210">
        <v>1.5608090193416899E-3</v>
      </c>
      <c r="S210" t="s">
        <v>1023</v>
      </c>
      <c r="T210" t="s">
        <v>32</v>
      </c>
    </row>
    <row r="211" spans="1:20">
      <c r="A211" s="1" t="s">
        <v>1024</v>
      </c>
      <c r="B211" t="s">
        <v>1025</v>
      </c>
      <c r="C211" t="s">
        <v>164</v>
      </c>
      <c r="D211" t="s">
        <v>309</v>
      </c>
      <c r="E211" t="s">
        <v>471</v>
      </c>
      <c r="F211" t="s">
        <v>1026</v>
      </c>
      <c r="G211" t="s">
        <v>1026</v>
      </c>
      <c r="H211" t="s">
        <v>33</v>
      </c>
      <c r="L211" t="s">
        <v>2711</v>
      </c>
      <c r="S211" t="s">
        <v>1027</v>
      </c>
      <c r="T211" t="s">
        <v>40</v>
      </c>
    </row>
    <row r="212" spans="1:20">
      <c r="A212" s="1" t="s">
        <v>1028</v>
      </c>
      <c r="B212" t="s">
        <v>1029</v>
      </c>
      <c r="C212" t="s">
        <v>1030</v>
      </c>
      <c r="D212" t="s">
        <v>1031</v>
      </c>
      <c r="E212" t="s">
        <v>139</v>
      </c>
      <c r="F212" t="s">
        <v>23</v>
      </c>
      <c r="G212" t="s">
        <v>85</v>
      </c>
      <c r="I212" t="s">
        <v>1033</v>
      </c>
      <c r="K212" t="s">
        <v>8922</v>
      </c>
      <c r="M212">
        <v>1</v>
      </c>
      <c r="N212">
        <v>1</v>
      </c>
      <c r="O212">
        <v>20.193854984357401</v>
      </c>
      <c r="P212">
        <v>1</v>
      </c>
      <c r="Q212">
        <v>1</v>
      </c>
      <c r="R212" s="2">
        <v>8.3376550178509204E-7</v>
      </c>
      <c r="S212" t="s">
        <v>1032</v>
      </c>
      <c r="T212" t="s">
        <v>32</v>
      </c>
    </row>
    <row r="213" spans="1:20">
      <c r="A213" s="1" t="s">
        <v>1034</v>
      </c>
      <c r="B213" t="s">
        <v>1035</v>
      </c>
      <c r="C213" t="s">
        <v>398</v>
      </c>
      <c r="D213" t="s">
        <v>1036</v>
      </c>
      <c r="E213" t="s">
        <v>32</v>
      </c>
      <c r="F213" t="s">
        <v>23</v>
      </c>
      <c r="G213" t="s">
        <v>24</v>
      </c>
      <c r="H213" t="s">
        <v>33</v>
      </c>
      <c r="I213" t="s">
        <v>1038</v>
      </c>
      <c r="M213">
        <v>1</v>
      </c>
      <c r="N213">
        <v>0.5</v>
      </c>
      <c r="O213">
        <v>20.193853781487601</v>
      </c>
      <c r="P213">
        <v>1</v>
      </c>
      <c r="Q213">
        <v>2</v>
      </c>
      <c r="R213" s="2">
        <v>1.6675310035701801E-6</v>
      </c>
      <c r="S213" t="s">
        <v>1037</v>
      </c>
      <c r="T213" t="s">
        <v>32</v>
      </c>
    </row>
    <row r="214" spans="1:20">
      <c r="A214" s="1" t="s">
        <v>1039</v>
      </c>
      <c r="B214" t="s">
        <v>1040</v>
      </c>
      <c r="C214" t="s">
        <v>90</v>
      </c>
      <c r="D214" t="s">
        <v>1041</v>
      </c>
      <c r="E214" t="s">
        <v>32</v>
      </c>
      <c r="F214" t="s">
        <v>1042</v>
      </c>
      <c r="G214" t="s">
        <v>24</v>
      </c>
      <c r="H214" t="s">
        <v>33</v>
      </c>
      <c r="I214" t="s">
        <v>1044</v>
      </c>
      <c r="M214">
        <v>5</v>
      </c>
      <c r="N214">
        <v>4.2735042735042701E-2</v>
      </c>
      <c r="O214">
        <v>13.33587278636</v>
      </c>
      <c r="P214">
        <v>1</v>
      </c>
      <c r="Q214">
        <v>117</v>
      </c>
      <c r="R214" s="2">
        <v>9.7550563708855798E-5</v>
      </c>
      <c r="S214" t="s">
        <v>1043</v>
      </c>
      <c r="T214" t="s">
        <v>32</v>
      </c>
    </row>
    <row r="215" spans="1:20">
      <c r="A215" s="1" t="s">
        <v>1045</v>
      </c>
      <c r="B215" t="s">
        <v>1046</v>
      </c>
      <c r="C215" t="s">
        <v>398</v>
      </c>
      <c r="D215" t="s">
        <v>1047</v>
      </c>
      <c r="E215" t="s">
        <v>21</v>
      </c>
      <c r="F215" t="s">
        <v>235</v>
      </c>
      <c r="G215" t="s">
        <v>44</v>
      </c>
      <c r="H215" t="s">
        <v>33</v>
      </c>
      <c r="I215" t="s">
        <v>1049</v>
      </c>
      <c r="M215">
        <v>4</v>
      </c>
      <c r="N215">
        <v>3.3613445378151301E-2</v>
      </c>
      <c r="O215">
        <v>13.3112107321257</v>
      </c>
      <c r="P215">
        <v>1</v>
      </c>
      <c r="Q215">
        <v>119</v>
      </c>
      <c r="R215" s="2">
        <v>9.9218094712425902E-5</v>
      </c>
      <c r="S215" t="s">
        <v>1048</v>
      </c>
      <c r="T215" t="s">
        <v>22</v>
      </c>
    </row>
    <row r="216" spans="1:20">
      <c r="A216" s="1" t="s">
        <v>1050</v>
      </c>
      <c r="B216" t="s">
        <v>1051</v>
      </c>
      <c r="C216" t="s">
        <v>1052</v>
      </c>
      <c r="D216" t="s">
        <v>1053</v>
      </c>
      <c r="E216" t="s">
        <v>1054</v>
      </c>
      <c r="F216" t="s">
        <v>23</v>
      </c>
      <c r="G216" t="s">
        <v>120</v>
      </c>
      <c r="I216" t="s">
        <v>1054</v>
      </c>
      <c r="L216" s="3" t="s">
        <v>2711</v>
      </c>
      <c r="M216">
        <v>6</v>
      </c>
      <c r="N216">
        <v>5.3571428571428603E-2</v>
      </c>
      <c r="O216">
        <v>13.399437915137399</v>
      </c>
      <c r="P216">
        <v>1</v>
      </c>
      <c r="Q216">
        <v>112</v>
      </c>
      <c r="R216" s="2">
        <v>9.3381736199930302E-5</v>
      </c>
      <c r="S216" t="s">
        <v>1055</v>
      </c>
      <c r="T216" t="s">
        <v>40</v>
      </c>
    </row>
    <row r="217" spans="1:20">
      <c r="A217" s="1" t="s">
        <v>1056</v>
      </c>
      <c r="B217" t="s">
        <v>1057</v>
      </c>
      <c r="C217" t="s">
        <v>1058</v>
      </c>
      <c r="D217" t="s">
        <v>1059</v>
      </c>
      <c r="E217" t="s">
        <v>1054</v>
      </c>
      <c r="F217" t="s">
        <v>23</v>
      </c>
      <c r="G217" t="s">
        <v>120</v>
      </c>
      <c r="I217" t="s">
        <v>1054</v>
      </c>
      <c r="L217" s="3" t="s">
        <v>2711</v>
      </c>
      <c r="M217">
        <v>6</v>
      </c>
      <c r="N217">
        <v>5.3571428571428603E-2</v>
      </c>
      <c r="O217">
        <v>13.399437915137399</v>
      </c>
      <c r="P217">
        <v>1</v>
      </c>
      <c r="Q217">
        <v>112</v>
      </c>
      <c r="R217" s="2">
        <v>9.3381736199930302E-5</v>
      </c>
      <c r="S217" t="s">
        <v>1060</v>
      </c>
      <c r="T217" t="s">
        <v>40</v>
      </c>
    </row>
    <row r="218" spans="1:20">
      <c r="A218" s="1" t="s">
        <v>1061</v>
      </c>
      <c r="B218" t="s">
        <v>1062</v>
      </c>
      <c r="C218" t="s">
        <v>1063</v>
      </c>
      <c r="D218" t="s">
        <v>1064</v>
      </c>
      <c r="E218" t="s">
        <v>32</v>
      </c>
      <c r="F218" t="s">
        <v>23</v>
      </c>
      <c r="G218" t="s">
        <v>24</v>
      </c>
      <c r="H218" t="s">
        <v>25</v>
      </c>
      <c r="I218" t="s">
        <v>1066</v>
      </c>
      <c r="M218">
        <v>3</v>
      </c>
      <c r="N218">
        <v>6.8181818181818205E-2</v>
      </c>
      <c r="O218">
        <v>14.767589026785499</v>
      </c>
      <c r="P218">
        <v>1</v>
      </c>
      <c r="Q218">
        <v>44</v>
      </c>
      <c r="R218" s="2">
        <v>3.6685682078544001E-5</v>
      </c>
      <c r="S218" t="s">
        <v>1065</v>
      </c>
      <c r="T218" t="s">
        <v>32</v>
      </c>
    </row>
    <row r="219" spans="1:20">
      <c r="A219" s="1" t="s">
        <v>1067</v>
      </c>
      <c r="B219" t="s">
        <v>1068</v>
      </c>
      <c r="D219" t="s">
        <v>1069</v>
      </c>
      <c r="E219" t="s">
        <v>32</v>
      </c>
      <c r="F219" t="s">
        <v>23</v>
      </c>
      <c r="G219" t="s">
        <v>24</v>
      </c>
      <c r="H219" t="s">
        <v>33</v>
      </c>
      <c r="I219" t="s">
        <v>1071</v>
      </c>
      <c r="M219">
        <v>1</v>
      </c>
      <c r="N219">
        <v>1</v>
      </c>
      <c r="O219">
        <v>20.193854984357401</v>
      </c>
      <c r="P219">
        <v>1</v>
      </c>
      <c r="Q219">
        <v>1</v>
      </c>
      <c r="R219" s="2">
        <v>8.3376550178509204E-7</v>
      </c>
      <c r="S219" t="s">
        <v>1070</v>
      </c>
      <c r="T219" t="s">
        <v>32</v>
      </c>
    </row>
    <row r="220" spans="1:20">
      <c r="A220" s="1" t="s">
        <v>1072</v>
      </c>
      <c r="B220" t="s">
        <v>1073</v>
      </c>
      <c r="C220" t="s">
        <v>1074</v>
      </c>
      <c r="D220" t="s">
        <v>1075</v>
      </c>
      <c r="E220" t="s">
        <v>167</v>
      </c>
      <c r="F220" t="s">
        <v>24</v>
      </c>
      <c r="H220" t="s">
        <v>25</v>
      </c>
      <c r="I220" t="s">
        <v>1076</v>
      </c>
      <c r="L220" s="3" t="s">
        <v>2711</v>
      </c>
      <c r="M220">
        <v>1</v>
      </c>
      <c r="N220">
        <v>2.27272727272727E-2</v>
      </c>
      <c r="O220">
        <v>14.767589026785499</v>
      </c>
      <c r="P220">
        <v>1</v>
      </c>
      <c r="Q220">
        <v>44</v>
      </c>
      <c r="R220" s="2">
        <v>3.6685682078544001E-5</v>
      </c>
      <c r="T220" t="s">
        <v>40</v>
      </c>
    </row>
    <row r="221" spans="1:20">
      <c r="A221" s="1" t="s">
        <v>1077</v>
      </c>
      <c r="B221" t="s">
        <v>1078</v>
      </c>
      <c r="C221" t="s">
        <v>1079</v>
      </c>
      <c r="D221" t="s">
        <v>1080</v>
      </c>
      <c r="E221" t="s">
        <v>280</v>
      </c>
      <c r="F221" t="s">
        <v>23</v>
      </c>
      <c r="G221" t="s">
        <v>24</v>
      </c>
      <c r="H221" t="s">
        <v>33</v>
      </c>
      <c r="I221" t="s">
        <v>280</v>
      </c>
      <c r="L221" s="3" t="s">
        <v>2711</v>
      </c>
      <c r="M221">
        <v>51</v>
      </c>
      <c r="N221">
        <v>7.3170731707317097E-2</v>
      </c>
      <c r="O221">
        <v>10.750910285638801</v>
      </c>
      <c r="P221">
        <v>1</v>
      </c>
      <c r="Q221">
        <v>697</v>
      </c>
      <c r="R221">
        <v>5.8113455474420898E-4</v>
      </c>
      <c r="S221" t="s">
        <v>1081</v>
      </c>
      <c r="T221" t="s">
        <v>40</v>
      </c>
    </row>
    <row r="222" spans="1:20">
      <c r="A222" s="1" t="s">
        <v>1082</v>
      </c>
      <c r="B222" t="s">
        <v>1083</v>
      </c>
      <c r="C222" t="s">
        <v>32</v>
      </c>
      <c r="D222" t="s">
        <v>1083</v>
      </c>
      <c r="F222" t="s">
        <v>68</v>
      </c>
      <c r="G222" t="s">
        <v>44</v>
      </c>
      <c r="H222" t="s">
        <v>33</v>
      </c>
      <c r="I222" t="s">
        <v>211</v>
      </c>
      <c r="L222" s="3" t="s">
        <v>2711</v>
      </c>
      <c r="M222">
        <v>25</v>
      </c>
      <c r="N222">
        <v>2.2921059869808399E-3</v>
      </c>
      <c r="O222">
        <v>6.78101934136828</v>
      </c>
      <c r="P222">
        <v>1</v>
      </c>
      <c r="Q222">
        <v>10907</v>
      </c>
      <c r="R222">
        <v>9.0938803279700005E-3</v>
      </c>
      <c r="S222" t="s">
        <v>1084</v>
      </c>
      <c r="T222" t="s">
        <v>40</v>
      </c>
    </row>
    <row r="223" spans="1:20">
      <c r="A223" s="1" t="s">
        <v>1085</v>
      </c>
      <c r="B223" t="s">
        <v>1086</v>
      </c>
      <c r="C223" t="s">
        <v>288</v>
      </c>
      <c r="D223" t="s">
        <v>1087</v>
      </c>
      <c r="E223" t="s">
        <v>32</v>
      </c>
      <c r="F223" t="s">
        <v>23</v>
      </c>
      <c r="G223" t="s">
        <v>24</v>
      </c>
      <c r="H223" t="s">
        <v>25</v>
      </c>
      <c r="I223" t="s">
        <v>1089</v>
      </c>
      <c r="M223">
        <v>1</v>
      </c>
      <c r="N223">
        <v>5.9523809523809503E-3</v>
      </c>
      <c r="O223">
        <v>12.810149489013501</v>
      </c>
      <c r="P223">
        <v>1</v>
      </c>
      <c r="Q223">
        <v>168</v>
      </c>
      <c r="R223">
        <v>1.4007260429989499E-4</v>
      </c>
      <c r="S223" t="s">
        <v>1088</v>
      </c>
      <c r="T223" t="s">
        <v>32</v>
      </c>
    </row>
    <row r="224" spans="1:20">
      <c r="A224" s="1" t="s">
        <v>1090</v>
      </c>
      <c r="B224" t="s">
        <v>1091</v>
      </c>
      <c r="C224" t="s">
        <v>21</v>
      </c>
      <c r="D224" t="s">
        <v>1092</v>
      </c>
      <c r="E224" t="s">
        <v>21</v>
      </c>
      <c r="F224" t="s">
        <v>93</v>
      </c>
      <c r="G224" t="s">
        <v>24</v>
      </c>
      <c r="H224" t="s">
        <v>33</v>
      </c>
      <c r="I224" t="s">
        <v>575</v>
      </c>
      <c r="M224">
        <v>27</v>
      </c>
      <c r="N224">
        <v>4.3130990415335503E-2</v>
      </c>
      <c r="O224">
        <v>10.9061414019381</v>
      </c>
      <c r="P224">
        <v>1</v>
      </c>
      <c r="Q224">
        <v>626</v>
      </c>
      <c r="R224">
        <v>5.2193720411746803E-4</v>
      </c>
      <c r="S224" t="s">
        <v>1093</v>
      </c>
      <c r="T224" t="s">
        <v>22</v>
      </c>
    </row>
    <row r="225" spans="1:20">
      <c r="A225" s="1" t="s">
        <v>1094</v>
      </c>
      <c r="B225" t="s">
        <v>1095</v>
      </c>
      <c r="C225" t="s">
        <v>160</v>
      </c>
      <c r="D225" t="s">
        <v>1096</v>
      </c>
      <c r="F225" t="s">
        <v>23</v>
      </c>
      <c r="G225" t="s">
        <v>162</v>
      </c>
      <c r="H225" t="s">
        <v>33</v>
      </c>
      <c r="I225" t="s">
        <v>211</v>
      </c>
      <c r="L225" s="3" t="s">
        <v>2711</v>
      </c>
      <c r="M225">
        <v>25</v>
      </c>
      <c r="N225">
        <v>2.2921059869808399E-3</v>
      </c>
      <c r="O225">
        <v>6.78101934136828</v>
      </c>
      <c r="P225">
        <v>1</v>
      </c>
      <c r="Q225">
        <v>10907</v>
      </c>
      <c r="R225">
        <v>9.0938803279700005E-3</v>
      </c>
      <c r="S225" t="s">
        <v>1097</v>
      </c>
      <c r="T225" t="s">
        <v>40</v>
      </c>
    </row>
    <row r="226" spans="1:20">
      <c r="A226" s="1" t="s">
        <v>1098</v>
      </c>
      <c r="B226" t="s">
        <v>1099</v>
      </c>
      <c r="D226" t="s">
        <v>1100</v>
      </c>
      <c r="E226" t="s">
        <v>32</v>
      </c>
      <c r="F226" t="s">
        <v>1101</v>
      </c>
      <c r="G226" t="s">
        <v>44</v>
      </c>
      <c r="H226" t="s">
        <v>33</v>
      </c>
      <c r="I226" t="s">
        <v>1103</v>
      </c>
      <c r="M226">
        <v>5</v>
      </c>
      <c r="N226">
        <v>5.95238095238095E-2</v>
      </c>
      <c r="O226">
        <v>13.818814350140601</v>
      </c>
      <c r="P226">
        <v>1</v>
      </c>
      <c r="Q226">
        <v>84</v>
      </c>
      <c r="R226" s="2">
        <v>7.0036302149947699E-5</v>
      </c>
      <c r="S226" t="s">
        <v>1102</v>
      </c>
      <c r="T226" t="s">
        <v>32</v>
      </c>
    </row>
    <row r="227" spans="1:20">
      <c r="A227" s="1" t="s">
        <v>1104</v>
      </c>
      <c r="B227" t="s">
        <v>1105</v>
      </c>
      <c r="C227" t="s">
        <v>1106</v>
      </c>
      <c r="D227" t="s">
        <v>1107</v>
      </c>
      <c r="E227" t="s">
        <v>21</v>
      </c>
      <c r="F227" t="s">
        <v>23</v>
      </c>
      <c r="G227" t="s">
        <v>24</v>
      </c>
      <c r="H227" t="s">
        <v>25</v>
      </c>
      <c r="I227" t="s">
        <v>118</v>
      </c>
      <c r="M227">
        <v>14</v>
      </c>
      <c r="N227">
        <v>6.4187795149236602E-4</v>
      </c>
      <c r="O227">
        <v>5.7811516319594398</v>
      </c>
      <c r="P227">
        <v>1</v>
      </c>
      <c r="Q227">
        <v>21811</v>
      </c>
      <c r="R227">
        <v>1.8185259359434599E-2</v>
      </c>
      <c r="S227" t="s">
        <v>1108</v>
      </c>
      <c r="T227" t="s">
        <v>22</v>
      </c>
    </row>
    <row r="228" spans="1:20">
      <c r="A228" s="1" t="s">
        <v>1109</v>
      </c>
      <c r="B228" t="s">
        <v>1110</v>
      </c>
      <c r="C228" t="s">
        <v>21</v>
      </c>
      <c r="D228" t="s">
        <v>1111</v>
      </c>
      <c r="E228" t="s">
        <v>579</v>
      </c>
      <c r="F228" t="s">
        <v>93</v>
      </c>
      <c r="G228" t="s">
        <v>24</v>
      </c>
      <c r="H228" t="s">
        <v>33</v>
      </c>
      <c r="I228" t="s">
        <v>1113</v>
      </c>
      <c r="M228">
        <v>3</v>
      </c>
      <c r="N228">
        <v>2.5862068965517199E-2</v>
      </c>
      <c r="O228">
        <v>13.3483637305432</v>
      </c>
      <c r="P228">
        <v>1</v>
      </c>
      <c r="Q228">
        <v>116</v>
      </c>
      <c r="R228" s="2">
        <v>9.6716798207070699E-5</v>
      </c>
      <c r="S228" t="s">
        <v>1112</v>
      </c>
      <c r="T228" t="s">
        <v>32</v>
      </c>
    </row>
    <row r="229" spans="1:20">
      <c r="A229" s="1" t="s">
        <v>1114</v>
      </c>
      <c r="B229" t="s">
        <v>1115</v>
      </c>
      <c r="C229" t="s">
        <v>21</v>
      </c>
      <c r="D229" t="s">
        <v>1116</v>
      </c>
      <c r="E229" t="s">
        <v>21</v>
      </c>
      <c r="F229" t="s">
        <v>68</v>
      </c>
      <c r="G229" t="s">
        <v>85</v>
      </c>
      <c r="H229" t="s">
        <v>33</v>
      </c>
      <c r="I229" t="s">
        <v>87</v>
      </c>
      <c r="L229" s="3" t="s">
        <v>2711</v>
      </c>
      <c r="M229">
        <v>31</v>
      </c>
      <c r="N229">
        <v>1</v>
      </c>
      <c r="O229">
        <v>15.286963185878999</v>
      </c>
      <c r="P229">
        <v>1</v>
      </c>
      <c r="Q229">
        <v>31</v>
      </c>
      <c r="R229" s="2">
        <v>2.5846730555337799E-5</v>
      </c>
      <c r="S229" t="s">
        <v>1117</v>
      </c>
      <c r="T229" t="s">
        <v>22</v>
      </c>
    </row>
    <row r="230" spans="1:20">
      <c r="A230" s="1" t="s">
        <v>1118</v>
      </c>
      <c r="B230" t="s">
        <v>1119</v>
      </c>
      <c r="C230" t="s">
        <v>1120</v>
      </c>
      <c r="D230" t="s">
        <v>1119</v>
      </c>
      <c r="E230" t="s">
        <v>1121</v>
      </c>
      <c r="F230" t="s">
        <v>68</v>
      </c>
      <c r="G230" t="s">
        <v>1122</v>
      </c>
      <c r="I230" t="s">
        <v>1121</v>
      </c>
      <c r="M230">
        <v>2</v>
      </c>
      <c r="N230">
        <v>9.3457943925233603E-3</v>
      </c>
      <c r="O230">
        <v>12.459144161261699</v>
      </c>
      <c r="P230">
        <v>1</v>
      </c>
      <c r="Q230">
        <v>214</v>
      </c>
      <c r="R230">
        <v>1.7842581738200999E-4</v>
      </c>
      <c r="S230" t="s">
        <v>1123</v>
      </c>
      <c r="T230" t="s">
        <v>40</v>
      </c>
    </row>
    <row r="231" spans="1:20">
      <c r="A231" s="1" t="s">
        <v>1124</v>
      </c>
      <c r="B231" t="s">
        <v>1125</v>
      </c>
      <c r="C231" t="s">
        <v>21</v>
      </c>
      <c r="D231" t="s">
        <v>1126</v>
      </c>
      <c r="E231" t="s">
        <v>21</v>
      </c>
      <c r="F231" t="s">
        <v>93</v>
      </c>
      <c r="G231" t="s">
        <v>24</v>
      </c>
      <c r="H231" t="s">
        <v>33</v>
      </c>
      <c r="I231" t="s">
        <v>366</v>
      </c>
      <c r="M231">
        <v>22</v>
      </c>
      <c r="N231">
        <v>8.2613593691325607E-3</v>
      </c>
      <c r="O231">
        <v>8.8155589255756599</v>
      </c>
      <c r="P231">
        <v>1</v>
      </c>
      <c r="Q231">
        <v>2663</v>
      </c>
      <c r="R231">
        <v>2.2203175312537002E-3</v>
      </c>
      <c r="S231" t="s">
        <v>1127</v>
      </c>
      <c r="T231" t="s">
        <v>22</v>
      </c>
    </row>
    <row r="232" spans="1:20">
      <c r="A232" s="1" t="s">
        <v>1128</v>
      </c>
      <c r="B232" t="s">
        <v>1129</v>
      </c>
      <c r="C232" t="s">
        <v>1130</v>
      </c>
      <c r="D232" t="s">
        <v>1131</v>
      </c>
      <c r="E232" t="s">
        <v>139</v>
      </c>
      <c r="F232" t="s">
        <v>23</v>
      </c>
      <c r="G232" t="s">
        <v>24</v>
      </c>
      <c r="H232" t="s">
        <v>25</v>
      </c>
      <c r="I232" t="s">
        <v>1133</v>
      </c>
      <c r="M232">
        <v>1</v>
      </c>
      <c r="N232">
        <v>0.14285714285714299</v>
      </c>
      <c r="O232">
        <v>17.6088912807664</v>
      </c>
      <c r="P232">
        <v>1</v>
      </c>
      <c r="Q232">
        <v>7</v>
      </c>
      <c r="R232" s="2">
        <v>5.8363585124956396E-6</v>
      </c>
      <c r="S232" t="s">
        <v>1132</v>
      </c>
      <c r="T232" t="s">
        <v>32</v>
      </c>
    </row>
    <row r="233" spans="1:20">
      <c r="A233" s="1" t="s">
        <v>1134</v>
      </c>
      <c r="B233" t="s">
        <v>1135</v>
      </c>
      <c r="C233" t="s">
        <v>1130</v>
      </c>
      <c r="D233" t="s">
        <v>1136</v>
      </c>
      <c r="E233" t="s">
        <v>421</v>
      </c>
      <c r="F233" t="s">
        <v>23</v>
      </c>
      <c r="G233" t="s">
        <v>24</v>
      </c>
      <c r="H233" t="s">
        <v>25</v>
      </c>
      <c r="I233" t="s">
        <v>1138</v>
      </c>
      <c r="K233" t="s">
        <v>1133</v>
      </c>
      <c r="M233">
        <v>1</v>
      </c>
      <c r="N233">
        <v>1.51057401812689E-3</v>
      </c>
      <c r="O233">
        <v>10.825347319979899</v>
      </c>
      <c r="P233">
        <v>1</v>
      </c>
      <c r="Q233">
        <v>662</v>
      </c>
      <c r="R233">
        <v>5.5195276218173101E-4</v>
      </c>
      <c r="S233" t="s">
        <v>1137</v>
      </c>
      <c r="T233" t="s">
        <v>32</v>
      </c>
    </row>
    <row r="234" spans="1:20">
      <c r="A234" s="1" t="s">
        <v>1139</v>
      </c>
      <c r="B234" t="s">
        <v>1140</v>
      </c>
      <c r="C234" t="s">
        <v>1141</v>
      </c>
      <c r="D234" t="s">
        <v>1142</v>
      </c>
      <c r="E234" t="s">
        <v>32</v>
      </c>
      <c r="F234" t="s">
        <v>23</v>
      </c>
      <c r="G234" t="s">
        <v>24</v>
      </c>
      <c r="H234" t="s">
        <v>25</v>
      </c>
      <c r="I234" t="s">
        <v>1144</v>
      </c>
      <c r="M234">
        <v>1</v>
      </c>
      <c r="N234">
        <v>0.5</v>
      </c>
      <c r="O234">
        <v>20.193853781487601</v>
      </c>
      <c r="P234">
        <v>1</v>
      </c>
      <c r="Q234">
        <v>2</v>
      </c>
      <c r="R234" s="2">
        <v>1.6675310035701801E-6</v>
      </c>
      <c r="S234" t="s">
        <v>1143</v>
      </c>
      <c r="T234" t="s">
        <v>32</v>
      </c>
    </row>
    <row r="235" spans="1:20">
      <c r="A235" s="1" t="s">
        <v>1145</v>
      </c>
      <c r="B235" t="s">
        <v>1146</v>
      </c>
      <c r="C235" t="s">
        <v>169</v>
      </c>
      <c r="D235" t="s">
        <v>1147</v>
      </c>
      <c r="E235" t="s">
        <v>32</v>
      </c>
      <c r="F235" t="s">
        <v>1148</v>
      </c>
      <c r="G235" t="s">
        <v>24</v>
      </c>
      <c r="H235" t="s">
        <v>33</v>
      </c>
      <c r="I235" t="s">
        <v>175</v>
      </c>
      <c r="M235">
        <v>56</v>
      </c>
      <c r="N235">
        <v>3.1963470319634701E-2</v>
      </c>
      <c r="O235">
        <v>9.4198904130539898</v>
      </c>
      <c r="P235">
        <v>1</v>
      </c>
      <c r="Q235">
        <v>1752</v>
      </c>
      <c r="R235">
        <v>1.4607571591274801E-3</v>
      </c>
      <c r="S235" t="s">
        <v>1149</v>
      </c>
      <c r="T235" t="s">
        <v>32</v>
      </c>
    </row>
    <row r="236" spans="1:20">
      <c r="A236" s="1" t="s">
        <v>1150</v>
      </c>
      <c r="B236" t="s">
        <v>1151</v>
      </c>
      <c r="C236" t="s">
        <v>288</v>
      </c>
      <c r="D236" t="s">
        <v>1152</v>
      </c>
      <c r="E236" t="s">
        <v>139</v>
      </c>
      <c r="F236" t="s">
        <v>23</v>
      </c>
      <c r="G236" t="s">
        <v>24</v>
      </c>
      <c r="H236" t="s">
        <v>25</v>
      </c>
      <c r="I236" t="s">
        <v>1154</v>
      </c>
      <c r="M236">
        <v>1</v>
      </c>
      <c r="N236">
        <v>0.33333333333333298</v>
      </c>
      <c r="O236">
        <v>19.193853781487601</v>
      </c>
      <c r="P236">
        <v>1</v>
      </c>
      <c r="Q236">
        <v>3</v>
      </c>
      <c r="R236" s="2">
        <v>2.5012965053552799E-6</v>
      </c>
      <c r="S236" t="s">
        <v>1153</v>
      </c>
      <c r="T236" t="s">
        <v>32</v>
      </c>
    </row>
    <row r="237" spans="1:20">
      <c r="A237" s="1" t="s">
        <v>1155</v>
      </c>
      <c r="B237" t="s">
        <v>1156</v>
      </c>
      <c r="C237" t="s">
        <v>1130</v>
      </c>
      <c r="D237" t="s">
        <v>1157</v>
      </c>
      <c r="E237" t="s">
        <v>139</v>
      </c>
      <c r="F237" t="s">
        <v>23</v>
      </c>
      <c r="G237" t="s">
        <v>24</v>
      </c>
      <c r="H237" t="s">
        <v>25</v>
      </c>
      <c r="I237" t="s">
        <v>1103</v>
      </c>
      <c r="M237">
        <v>5</v>
      </c>
      <c r="N237">
        <v>5.95238095238095E-2</v>
      </c>
      <c r="O237">
        <v>13.818814350140601</v>
      </c>
      <c r="P237">
        <v>1</v>
      </c>
      <c r="Q237">
        <v>84</v>
      </c>
      <c r="R237" s="2">
        <v>7.0036302149947699E-5</v>
      </c>
      <c r="S237" t="s">
        <v>1158</v>
      </c>
      <c r="T237" t="s">
        <v>32</v>
      </c>
    </row>
    <row r="238" spans="1:20">
      <c r="A238" s="1" t="s">
        <v>1159</v>
      </c>
      <c r="B238" t="s">
        <v>1160</v>
      </c>
      <c r="C238" t="s">
        <v>142</v>
      </c>
      <c r="D238" t="s">
        <v>143</v>
      </c>
      <c r="E238" t="s">
        <v>1161</v>
      </c>
      <c r="F238" t="s">
        <v>44</v>
      </c>
      <c r="G238" t="s">
        <v>44</v>
      </c>
      <c r="H238" t="s">
        <v>33</v>
      </c>
      <c r="L238" s="3" t="s">
        <v>2711</v>
      </c>
      <c r="S238" t="s">
        <v>1162</v>
      </c>
      <c r="T238" t="s">
        <v>40</v>
      </c>
    </row>
    <row r="239" spans="1:20">
      <c r="A239" s="1" t="s">
        <v>1163</v>
      </c>
      <c r="B239" t="s">
        <v>1164</v>
      </c>
      <c r="C239" t="s">
        <v>1165</v>
      </c>
      <c r="D239" t="s">
        <v>1166</v>
      </c>
      <c r="E239" t="s">
        <v>21</v>
      </c>
      <c r="F239" t="s">
        <v>23</v>
      </c>
      <c r="G239" t="s">
        <v>24</v>
      </c>
      <c r="H239" t="s">
        <v>25</v>
      </c>
      <c r="I239" t="s">
        <v>477</v>
      </c>
      <c r="M239">
        <v>7</v>
      </c>
      <c r="N239">
        <v>6.6603235014272098E-3</v>
      </c>
      <c r="O239">
        <v>10.1576801689341</v>
      </c>
      <c r="P239">
        <v>1</v>
      </c>
      <c r="Q239">
        <v>1051</v>
      </c>
      <c r="R239">
        <v>8.7628754237613197E-4</v>
      </c>
      <c r="S239" t="s">
        <v>1167</v>
      </c>
      <c r="T239" t="s">
        <v>22</v>
      </c>
    </row>
    <row r="240" spans="1:20">
      <c r="A240" s="1" t="s">
        <v>1168</v>
      </c>
      <c r="B240" t="s">
        <v>1169</v>
      </c>
      <c r="C240" t="s">
        <v>1170</v>
      </c>
      <c r="D240" t="s">
        <v>1171</v>
      </c>
      <c r="E240" t="s">
        <v>32</v>
      </c>
      <c r="F240" t="s">
        <v>23</v>
      </c>
      <c r="G240" t="s">
        <v>1172</v>
      </c>
      <c r="I240" t="s">
        <v>201</v>
      </c>
      <c r="M240">
        <v>40</v>
      </c>
      <c r="N240">
        <v>3.6199095022624403E-2</v>
      </c>
      <c r="O240">
        <v>10.0853293247094</v>
      </c>
      <c r="P240">
        <v>1</v>
      </c>
      <c r="Q240">
        <v>1105</v>
      </c>
      <c r="R240">
        <v>9.2131087947252698E-4</v>
      </c>
      <c r="S240" t="s">
        <v>1173</v>
      </c>
      <c r="T240" t="s">
        <v>32</v>
      </c>
    </row>
    <row r="241" spans="1:20">
      <c r="A241" s="1" t="s">
        <v>1174</v>
      </c>
      <c r="B241" t="s">
        <v>1175</v>
      </c>
      <c r="C241" t="s">
        <v>55</v>
      </c>
      <c r="D241" t="s">
        <v>1175</v>
      </c>
      <c r="E241" t="s">
        <v>21</v>
      </c>
      <c r="F241" t="s">
        <v>68</v>
      </c>
      <c r="H241" t="s">
        <v>33</v>
      </c>
      <c r="I241" t="s">
        <v>87</v>
      </c>
      <c r="L241" s="3" t="s">
        <v>2711</v>
      </c>
      <c r="M241">
        <v>31</v>
      </c>
      <c r="N241">
        <v>1</v>
      </c>
      <c r="O241">
        <v>15.286963185878999</v>
      </c>
      <c r="P241">
        <v>1</v>
      </c>
      <c r="Q241">
        <v>31</v>
      </c>
      <c r="R241" s="2">
        <v>2.5846730555337799E-5</v>
      </c>
      <c r="T241" t="s">
        <v>22</v>
      </c>
    </row>
    <row r="242" spans="1:20">
      <c r="A242" s="1" t="s">
        <v>1176</v>
      </c>
      <c r="B242" t="s">
        <v>1177</v>
      </c>
      <c r="C242" t="s">
        <v>164</v>
      </c>
      <c r="D242" t="s">
        <v>309</v>
      </c>
      <c r="E242" t="s">
        <v>1178</v>
      </c>
      <c r="F242" t="s">
        <v>44</v>
      </c>
      <c r="G242" t="s">
        <v>44</v>
      </c>
      <c r="H242" t="s">
        <v>33</v>
      </c>
      <c r="L242" s="3" t="s">
        <v>2711</v>
      </c>
      <c r="S242" t="s">
        <v>1179</v>
      </c>
      <c r="T242" t="s">
        <v>40</v>
      </c>
    </row>
    <row r="243" spans="1:20">
      <c r="A243" s="1" t="s">
        <v>1180</v>
      </c>
      <c r="B243" t="s">
        <v>1181</v>
      </c>
      <c r="C243" t="s">
        <v>1182</v>
      </c>
      <c r="D243" t="s">
        <v>1183</v>
      </c>
      <c r="E243" t="s">
        <v>439</v>
      </c>
      <c r="F243" t="s">
        <v>24</v>
      </c>
      <c r="G243" t="s">
        <v>24</v>
      </c>
      <c r="H243" t="s">
        <v>25</v>
      </c>
      <c r="I243" t="s">
        <v>439</v>
      </c>
      <c r="M243">
        <v>5</v>
      </c>
      <c r="N243">
        <v>5.4945054945054903E-2</v>
      </c>
      <c r="O243">
        <v>13.7020006851579</v>
      </c>
      <c r="P243">
        <v>1</v>
      </c>
      <c r="Q243">
        <v>91</v>
      </c>
      <c r="R243" s="2">
        <v>7.5872660662443394E-5</v>
      </c>
      <c r="S243" t="s">
        <v>1184</v>
      </c>
      <c r="T243" t="s">
        <v>40</v>
      </c>
    </row>
    <row r="244" spans="1:20">
      <c r="A244" s="1" t="s">
        <v>1185</v>
      </c>
      <c r="B244" t="s">
        <v>1186</v>
      </c>
      <c r="C244" t="s">
        <v>755</v>
      </c>
      <c r="D244" t="s">
        <v>1186</v>
      </c>
      <c r="E244" t="s">
        <v>689</v>
      </c>
      <c r="F244" t="s">
        <v>68</v>
      </c>
      <c r="G244" t="s">
        <v>44</v>
      </c>
      <c r="I244" t="s">
        <v>1188</v>
      </c>
      <c r="M244">
        <v>1</v>
      </c>
      <c r="N244">
        <v>2.2522522522522501E-3</v>
      </c>
      <c r="O244">
        <v>11.402690892932499</v>
      </c>
      <c r="P244">
        <v>1</v>
      </c>
      <c r="Q244">
        <v>444</v>
      </c>
      <c r="R244">
        <v>3.7019188279258097E-4</v>
      </c>
      <c r="S244" t="s">
        <v>1187</v>
      </c>
      <c r="T244" t="s">
        <v>32</v>
      </c>
    </row>
    <row r="245" spans="1:20">
      <c r="A245" s="1" t="s">
        <v>1189</v>
      </c>
      <c r="B245" t="s">
        <v>1190</v>
      </c>
      <c r="C245" t="s">
        <v>1191</v>
      </c>
      <c r="D245" t="s">
        <v>1192</v>
      </c>
      <c r="E245" t="s">
        <v>32</v>
      </c>
      <c r="F245" t="s">
        <v>68</v>
      </c>
      <c r="G245" t="s">
        <v>1193</v>
      </c>
      <c r="I245" t="s">
        <v>1195</v>
      </c>
      <c r="M245">
        <v>1</v>
      </c>
      <c r="N245">
        <v>0.25</v>
      </c>
      <c r="O245">
        <v>18.6088912807664</v>
      </c>
      <c r="P245">
        <v>1</v>
      </c>
      <c r="Q245">
        <v>4</v>
      </c>
      <c r="R245" s="2">
        <v>3.3350620071403699E-6</v>
      </c>
      <c r="S245" t="s">
        <v>1194</v>
      </c>
      <c r="T245" t="s">
        <v>32</v>
      </c>
    </row>
    <row r="246" spans="1:20">
      <c r="A246" s="1" t="s">
        <v>1196</v>
      </c>
      <c r="B246" t="s">
        <v>1197</v>
      </c>
      <c r="C246" t="s">
        <v>84</v>
      </c>
      <c r="D246" t="s">
        <v>1198</v>
      </c>
      <c r="E246" t="s">
        <v>132</v>
      </c>
      <c r="F246" t="s">
        <v>24</v>
      </c>
      <c r="G246" t="s">
        <v>24</v>
      </c>
      <c r="H246" t="s">
        <v>33</v>
      </c>
      <c r="I246" t="s">
        <v>1200</v>
      </c>
      <c r="M246">
        <v>1</v>
      </c>
      <c r="N246">
        <v>2.6315789473684199E-2</v>
      </c>
      <c r="O246">
        <v>14.9844004158586</v>
      </c>
      <c r="P246">
        <v>1</v>
      </c>
      <c r="Q246">
        <v>38</v>
      </c>
      <c r="R246" s="2">
        <v>3.16830890678335E-5</v>
      </c>
      <c r="S246" t="s">
        <v>1199</v>
      </c>
      <c r="T246" t="s">
        <v>32</v>
      </c>
    </row>
    <row r="247" spans="1:20">
      <c r="A247" s="1" t="s">
        <v>1201</v>
      </c>
      <c r="B247" t="s">
        <v>1202</v>
      </c>
      <c r="C247" t="s">
        <v>1203</v>
      </c>
      <c r="D247" t="s">
        <v>1204</v>
      </c>
      <c r="E247" t="s">
        <v>32</v>
      </c>
      <c r="F247" t="s">
        <v>23</v>
      </c>
      <c r="G247" t="s">
        <v>162</v>
      </c>
      <c r="I247" t="s">
        <v>1206</v>
      </c>
      <c r="M247">
        <v>1</v>
      </c>
      <c r="N247">
        <v>0.5</v>
      </c>
      <c r="O247">
        <v>20.193853781487601</v>
      </c>
      <c r="P247">
        <v>1</v>
      </c>
      <c r="Q247">
        <v>2</v>
      </c>
      <c r="R247" s="2">
        <v>1.6675310035701801E-6</v>
      </c>
      <c r="S247" t="s">
        <v>1205</v>
      </c>
      <c r="T247" t="s">
        <v>32</v>
      </c>
    </row>
    <row r="248" spans="1:20">
      <c r="A248" s="1" t="s">
        <v>1207</v>
      </c>
      <c r="B248" t="s">
        <v>1208</v>
      </c>
      <c r="C248" t="s">
        <v>160</v>
      </c>
      <c r="D248" t="s">
        <v>569</v>
      </c>
      <c r="E248" t="s">
        <v>182</v>
      </c>
      <c r="F248" t="s">
        <v>23</v>
      </c>
      <c r="G248" t="s">
        <v>1209</v>
      </c>
      <c r="L248" s="3" t="s">
        <v>2711</v>
      </c>
      <c r="S248" t="s">
        <v>1210</v>
      </c>
      <c r="T248" t="s">
        <v>40</v>
      </c>
    </row>
    <row r="249" spans="1:20">
      <c r="A249" s="1" t="s">
        <v>1211</v>
      </c>
      <c r="B249" t="s">
        <v>1212</v>
      </c>
      <c r="C249" t="s">
        <v>407</v>
      </c>
      <c r="D249" t="s">
        <v>1213</v>
      </c>
      <c r="E249" t="s">
        <v>132</v>
      </c>
      <c r="F249" t="s">
        <v>93</v>
      </c>
      <c r="G249" t="s">
        <v>24</v>
      </c>
      <c r="H249" t="s">
        <v>33</v>
      </c>
      <c r="I249" t="s">
        <v>1215</v>
      </c>
      <c r="M249">
        <v>1</v>
      </c>
      <c r="N249">
        <v>8.3333333333333301E-2</v>
      </c>
      <c r="O249">
        <v>16.734422162850301</v>
      </c>
      <c r="P249">
        <v>1</v>
      </c>
      <c r="Q249">
        <v>12</v>
      </c>
      <c r="R249" s="2">
        <v>1.0005186021421099E-5</v>
      </c>
      <c r="S249" t="s">
        <v>1214</v>
      </c>
      <c r="T249" t="s">
        <v>32</v>
      </c>
    </row>
    <row r="250" spans="1:20">
      <c r="A250" s="1" t="s">
        <v>1216</v>
      </c>
      <c r="B250" t="s">
        <v>1217</v>
      </c>
      <c r="D250" t="s">
        <v>1217</v>
      </c>
      <c r="E250" t="s">
        <v>32</v>
      </c>
      <c r="F250" t="s">
        <v>68</v>
      </c>
      <c r="G250" t="s">
        <v>1218</v>
      </c>
      <c r="I250" t="s">
        <v>32</v>
      </c>
      <c r="L250" s="3" t="s">
        <v>2711</v>
      </c>
      <c r="M250">
        <v>5</v>
      </c>
      <c r="N250">
        <v>2.01686095760558E-4</v>
      </c>
      <c r="O250">
        <v>5.5963831305134697</v>
      </c>
      <c r="P250">
        <v>1</v>
      </c>
      <c r="Q250">
        <v>24791</v>
      </c>
      <c r="R250">
        <v>2.0669880554754199E-2</v>
      </c>
      <c r="S250" t="s">
        <v>1219</v>
      </c>
      <c r="T250" t="s">
        <v>32</v>
      </c>
    </row>
    <row r="251" spans="1:20">
      <c r="A251" s="1" t="s">
        <v>1220</v>
      </c>
      <c r="B251" t="s">
        <v>1221</v>
      </c>
      <c r="C251" t="s">
        <v>1222</v>
      </c>
      <c r="D251" t="s">
        <v>1221</v>
      </c>
      <c r="E251" t="s">
        <v>21</v>
      </c>
      <c r="F251" t="s">
        <v>68</v>
      </c>
      <c r="G251" t="s">
        <v>120</v>
      </c>
      <c r="H251" t="s">
        <v>33</v>
      </c>
      <c r="I251" t="s">
        <v>87</v>
      </c>
      <c r="L251" s="3" t="s">
        <v>2711</v>
      </c>
      <c r="M251">
        <v>31</v>
      </c>
      <c r="N251">
        <v>1</v>
      </c>
      <c r="O251">
        <v>15.286963185878999</v>
      </c>
      <c r="P251">
        <v>1</v>
      </c>
      <c r="Q251">
        <v>31</v>
      </c>
      <c r="R251" s="2">
        <v>2.5846730555337799E-5</v>
      </c>
      <c r="S251" t="s">
        <v>1223</v>
      </c>
      <c r="T251" t="s">
        <v>22</v>
      </c>
    </row>
    <row r="252" spans="1:20">
      <c r="A252" s="1" t="s">
        <v>1224</v>
      </c>
      <c r="B252" t="s">
        <v>1225</v>
      </c>
      <c r="C252" t="s">
        <v>407</v>
      </c>
      <c r="D252" t="s">
        <v>1226</v>
      </c>
      <c r="E252" t="s">
        <v>32</v>
      </c>
      <c r="F252" t="s">
        <v>93</v>
      </c>
      <c r="G252" t="s">
        <v>24</v>
      </c>
      <c r="H252" t="s">
        <v>33</v>
      </c>
      <c r="I252" t="s">
        <v>1228</v>
      </c>
      <c r="M252">
        <v>1</v>
      </c>
      <c r="N252">
        <v>0.16666666666666699</v>
      </c>
      <c r="O252">
        <v>17.8719256866002</v>
      </c>
      <c r="P252">
        <v>1</v>
      </c>
      <c r="Q252">
        <v>6</v>
      </c>
      <c r="R252" s="2">
        <v>5.0025930107105497E-6</v>
      </c>
      <c r="S252" t="s">
        <v>1227</v>
      </c>
      <c r="T252" t="s">
        <v>32</v>
      </c>
    </row>
    <row r="253" spans="1:20">
      <c r="A253" s="1" t="s">
        <v>1229</v>
      </c>
      <c r="B253" t="s">
        <v>1230</v>
      </c>
      <c r="C253" t="s">
        <v>21</v>
      </c>
      <c r="D253" t="s">
        <v>1231</v>
      </c>
      <c r="E253" t="s">
        <v>32</v>
      </c>
      <c r="F253" t="s">
        <v>93</v>
      </c>
      <c r="G253" t="s">
        <v>24</v>
      </c>
      <c r="H253" t="s">
        <v>33</v>
      </c>
      <c r="I253" t="s">
        <v>1233</v>
      </c>
      <c r="K253" t="s">
        <v>8923</v>
      </c>
      <c r="M253">
        <v>1</v>
      </c>
      <c r="N253">
        <v>4.0160642570281103E-3</v>
      </c>
      <c r="O253">
        <v>12.239657471100699</v>
      </c>
      <c r="P253">
        <v>1</v>
      </c>
      <c r="Q253">
        <v>249</v>
      </c>
      <c r="R253">
        <v>2.0760760994448799E-4</v>
      </c>
      <c r="S253" t="s">
        <v>1232</v>
      </c>
      <c r="T253" t="s">
        <v>32</v>
      </c>
    </row>
    <row r="254" spans="1:20">
      <c r="A254" s="1" t="s">
        <v>1234</v>
      </c>
      <c r="B254" t="s">
        <v>1235</v>
      </c>
      <c r="C254" t="s">
        <v>1236</v>
      </c>
      <c r="D254" t="s">
        <v>1237</v>
      </c>
      <c r="E254" t="s">
        <v>32</v>
      </c>
      <c r="F254" t="s">
        <v>23</v>
      </c>
      <c r="G254" t="s">
        <v>24</v>
      </c>
      <c r="H254" t="s">
        <v>25</v>
      </c>
      <c r="I254" t="s">
        <v>1239</v>
      </c>
      <c r="M254">
        <v>1</v>
      </c>
      <c r="N254">
        <v>1.2987012987013E-2</v>
      </c>
      <c r="O254">
        <v>13.945926268043999</v>
      </c>
      <c r="P254">
        <v>1</v>
      </c>
      <c r="Q254">
        <v>77</v>
      </c>
      <c r="R254" s="2">
        <v>6.4199943637452099E-5</v>
      </c>
      <c r="S254" t="s">
        <v>1238</v>
      </c>
      <c r="T254" t="s">
        <v>32</v>
      </c>
    </row>
    <row r="255" spans="1:20">
      <c r="A255" s="1" t="s">
        <v>1240</v>
      </c>
      <c r="B255" t="s">
        <v>1241</v>
      </c>
      <c r="C255" t="s">
        <v>1242</v>
      </c>
      <c r="D255" t="s">
        <v>1241</v>
      </c>
      <c r="E255" t="s">
        <v>62</v>
      </c>
      <c r="F255" t="s">
        <v>796</v>
      </c>
      <c r="G255" t="s">
        <v>24</v>
      </c>
      <c r="H255" t="s">
        <v>33</v>
      </c>
      <c r="I255" t="s">
        <v>1244</v>
      </c>
      <c r="M255">
        <v>1</v>
      </c>
      <c r="N255">
        <v>8.3333333333333301E-2</v>
      </c>
      <c r="O255">
        <v>16.734422162850301</v>
      </c>
      <c r="P255">
        <v>1</v>
      </c>
      <c r="Q255">
        <v>12</v>
      </c>
      <c r="R255" s="2">
        <v>1.0005186021421099E-5</v>
      </c>
      <c r="S255" t="s">
        <v>1243</v>
      </c>
      <c r="T255" t="s">
        <v>32</v>
      </c>
    </row>
    <row r="256" spans="1:20">
      <c r="A256" s="1" t="s">
        <v>1245</v>
      </c>
      <c r="B256" t="s">
        <v>1246</v>
      </c>
      <c r="C256" t="s">
        <v>550</v>
      </c>
      <c r="D256" t="s">
        <v>1247</v>
      </c>
      <c r="E256" t="s">
        <v>695</v>
      </c>
      <c r="F256" t="s">
        <v>23</v>
      </c>
      <c r="G256" t="s">
        <v>24</v>
      </c>
      <c r="H256" t="s">
        <v>25</v>
      </c>
      <c r="I256" t="s">
        <v>695</v>
      </c>
      <c r="J256" t="s">
        <v>22</v>
      </c>
      <c r="K256" t="s">
        <v>366</v>
      </c>
      <c r="M256">
        <v>3</v>
      </c>
      <c r="N256">
        <v>6.9124423963133601E-3</v>
      </c>
      <c r="O256">
        <v>11.4356305667608</v>
      </c>
      <c r="P256">
        <v>1</v>
      </c>
      <c r="Q256">
        <v>434</v>
      </c>
      <c r="R256">
        <v>3.6185422777473001E-4</v>
      </c>
      <c r="S256" t="s">
        <v>1248</v>
      </c>
      <c r="T256" t="s">
        <v>40</v>
      </c>
    </row>
    <row r="257" spans="1:20">
      <c r="A257" s="1" t="s">
        <v>1249</v>
      </c>
      <c r="B257" t="s">
        <v>1250</v>
      </c>
      <c r="C257" t="s">
        <v>1251</v>
      </c>
      <c r="D257" t="s">
        <v>1252</v>
      </c>
      <c r="E257" t="s">
        <v>1253</v>
      </c>
      <c r="F257" t="s">
        <v>44</v>
      </c>
      <c r="G257" t="s">
        <v>44</v>
      </c>
      <c r="H257" t="s">
        <v>33</v>
      </c>
      <c r="L257" t="s">
        <v>2711</v>
      </c>
      <c r="S257" t="s">
        <v>1254</v>
      </c>
      <c r="T257" t="s">
        <v>40</v>
      </c>
    </row>
    <row r="258" spans="1:20">
      <c r="A258" s="1" t="s">
        <v>1255</v>
      </c>
      <c r="B258" t="s">
        <v>1256</v>
      </c>
      <c r="C258" t="s">
        <v>1257</v>
      </c>
      <c r="D258" t="s">
        <v>1258</v>
      </c>
      <c r="E258" t="s">
        <v>1259</v>
      </c>
      <c r="F258" t="s">
        <v>23</v>
      </c>
      <c r="I258" t="s">
        <v>1259</v>
      </c>
      <c r="L258" t="s">
        <v>2711</v>
      </c>
      <c r="M258">
        <v>6</v>
      </c>
      <c r="N258">
        <v>2.4E-2</v>
      </c>
      <c r="O258">
        <v>12.2338518494195</v>
      </c>
      <c r="P258">
        <v>1</v>
      </c>
      <c r="Q258">
        <v>250</v>
      </c>
      <c r="R258">
        <v>2.0844137544627299E-4</v>
      </c>
      <c r="T258" t="s">
        <v>40</v>
      </c>
    </row>
    <row r="259" spans="1:20">
      <c r="A259" s="1" t="s">
        <v>1260</v>
      </c>
      <c r="B259" t="s">
        <v>1261</v>
      </c>
      <c r="C259" t="s">
        <v>1262</v>
      </c>
      <c r="D259" t="s">
        <v>1263</v>
      </c>
      <c r="E259" t="s">
        <v>1259</v>
      </c>
      <c r="F259" t="s">
        <v>23</v>
      </c>
      <c r="G259" t="s">
        <v>120</v>
      </c>
      <c r="I259" t="s">
        <v>1259</v>
      </c>
      <c r="L259" t="s">
        <v>2711</v>
      </c>
      <c r="M259">
        <v>6</v>
      </c>
      <c r="N259">
        <v>2.4E-2</v>
      </c>
      <c r="O259">
        <v>12.2338518494195</v>
      </c>
      <c r="P259">
        <v>1</v>
      </c>
      <c r="Q259">
        <v>250</v>
      </c>
      <c r="R259">
        <v>2.0844137544627299E-4</v>
      </c>
      <c r="S259" t="s">
        <v>1264</v>
      </c>
      <c r="T259" t="s">
        <v>40</v>
      </c>
    </row>
    <row r="260" spans="1:20">
      <c r="A260" s="1" t="s">
        <v>1265</v>
      </c>
      <c r="B260" t="s">
        <v>1266</v>
      </c>
      <c r="E260" t="s">
        <v>32</v>
      </c>
      <c r="G260" t="s">
        <v>44</v>
      </c>
      <c r="I260" t="s">
        <v>1268</v>
      </c>
      <c r="M260">
        <v>1</v>
      </c>
      <c r="N260">
        <v>0.33333333333333298</v>
      </c>
      <c r="O260">
        <v>19.193853781487601</v>
      </c>
      <c r="P260">
        <v>1</v>
      </c>
      <c r="Q260">
        <v>3</v>
      </c>
      <c r="R260" s="2">
        <v>2.5012965053552799E-6</v>
      </c>
      <c r="S260" t="s">
        <v>1267</v>
      </c>
      <c r="T260" t="s">
        <v>32</v>
      </c>
    </row>
    <row r="261" spans="1:20">
      <c r="A261" s="1" t="s">
        <v>1269</v>
      </c>
      <c r="B261" t="s">
        <v>1270</v>
      </c>
      <c r="C261" t="s">
        <v>954</v>
      </c>
      <c r="D261" t="s">
        <v>1271</v>
      </c>
      <c r="E261" t="s">
        <v>32</v>
      </c>
      <c r="F261" t="s">
        <v>23</v>
      </c>
      <c r="G261" t="s">
        <v>24</v>
      </c>
      <c r="H261" t="s">
        <v>25</v>
      </c>
      <c r="I261" t="s">
        <v>175</v>
      </c>
      <c r="M261">
        <v>56</v>
      </c>
      <c r="N261">
        <v>3.1963470319634701E-2</v>
      </c>
      <c r="O261">
        <v>9.4198904130539898</v>
      </c>
      <c r="P261">
        <v>1</v>
      </c>
      <c r="Q261">
        <v>1752</v>
      </c>
      <c r="R261">
        <v>1.4607571591274801E-3</v>
      </c>
      <c r="S261" t="s">
        <v>1272</v>
      </c>
      <c r="T261" t="s">
        <v>32</v>
      </c>
    </row>
    <row r="262" spans="1:20">
      <c r="A262" s="1" t="s">
        <v>1273</v>
      </c>
      <c r="B262" t="s">
        <v>1274</v>
      </c>
      <c r="C262" t="s">
        <v>49</v>
      </c>
      <c r="D262" t="s">
        <v>1275</v>
      </c>
      <c r="E262" t="s">
        <v>32</v>
      </c>
      <c r="F262" t="s">
        <v>24</v>
      </c>
      <c r="G262" t="s">
        <v>24</v>
      </c>
      <c r="H262" t="s">
        <v>33</v>
      </c>
      <c r="I262" t="s">
        <v>175</v>
      </c>
      <c r="M262">
        <v>56</v>
      </c>
      <c r="N262">
        <v>3.1963470319634701E-2</v>
      </c>
      <c r="O262">
        <v>9.4198904130539898</v>
      </c>
      <c r="P262">
        <v>1</v>
      </c>
      <c r="Q262">
        <v>1752</v>
      </c>
      <c r="R262">
        <v>1.4607571591274801E-3</v>
      </c>
      <c r="S262" t="s">
        <v>1276</v>
      </c>
      <c r="T262" t="s">
        <v>32</v>
      </c>
    </row>
    <row r="263" spans="1:20">
      <c r="A263" s="1" t="s">
        <v>1277</v>
      </c>
      <c r="B263" t="s">
        <v>1278</v>
      </c>
      <c r="C263" t="s">
        <v>108</v>
      </c>
      <c r="D263" t="s">
        <v>1279</v>
      </c>
      <c r="E263" t="s">
        <v>21</v>
      </c>
      <c r="F263" t="s">
        <v>23</v>
      </c>
      <c r="G263" t="s">
        <v>24</v>
      </c>
      <c r="H263" t="s">
        <v>25</v>
      </c>
      <c r="I263" t="s">
        <v>1281</v>
      </c>
      <c r="M263">
        <v>1</v>
      </c>
      <c r="N263">
        <v>0.02</v>
      </c>
      <c r="O263">
        <v>14.579143937372301</v>
      </c>
      <c r="P263">
        <v>1</v>
      </c>
      <c r="Q263">
        <v>50</v>
      </c>
      <c r="R263" s="2">
        <v>4.1688275089254603E-5</v>
      </c>
      <c r="S263" t="s">
        <v>1280</v>
      </c>
      <c r="T263" t="s">
        <v>22</v>
      </c>
    </row>
    <row r="264" spans="1:20">
      <c r="A264" s="1" t="s">
        <v>1282</v>
      </c>
      <c r="B264" t="s">
        <v>1283</v>
      </c>
      <c r="C264" t="s">
        <v>21</v>
      </c>
      <c r="D264" t="s">
        <v>1284</v>
      </c>
      <c r="E264" t="s">
        <v>32</v>
      </c>
      <c r="F264" t="s">
        <v>93</v>
      </c>
      <c r="G264" t="s">
        <v>24</v>
      </c>
      <c r="H264" t="s">
        <v>33</v>
      </c>
      <c r="I264" t="s">
        <v>175</v>
      </c>
      <c r="M264">
        <v>56</v>
      </c>
      <c r="N264">
        <v>3.1963470319634701E-2</v>
      </c>
      <c r="O264">
        <v>9.4198904130539898</v>
      </c>
      <c r="P264">
        <v>1</v>
      </c>
      <c r="Q264">
        <v>1752</v>
      </c>
      <c r="R264">
        <v>1.4607571591274801E-3</v>
      </c>
      <c r="S264" t="s">
        <v>1285</v>
      </c>
      <c r="T264" t="s">
        <v>32</v>
      </c>
    </row>
    <row r="265" spans="1:20">
      <c r="A265" s="1" t="s">
        <v>1286</v>
      </c>
      <c r="B265" t="s">
        <v>1287</v>
      </c>
      <c r="C265" t="s">
        <v>55</v>
      </c>
      <c r="D265" t="s">
        <v>1287</v>
      </c>
      <c r="E265" t="s">
        <v>57</v>
      </c>
      <c r="F265" t="s">
        <v>24</v>
      </c>
      <c r="G265" t="s">
        <v>24</v>
      </c>
      <c r="H265" t="s">
        <v>33</v>
      </c>
      <c r="I265" t="s">
        <v>57</v>
      </c>
      <c r="M265">
        <v>106</v>
      </c>
      <c r="N265">
        <v>4.7372184483374996E-3</v>
      </c>
      <c r="O265">
        <v>5.7442537195612102</v>
      </c>
      <c r="P265">
        <v>1</v>
      </c>
      <c r="Q265">
        <v>22376</v>
      </c>
      <c r="R265">
        <v>1.8656336867943199E-2</v>
      </c>
      <c r="S265" t="s">
        <v>1288</v>
      </c>
      <c r="T265" t="s">
        <v>32</v>
      </c>
    </row>
    <row r="266" spans="1:20">
      <c r="A266" s="1" t="s">
        <v>1289</v>
      </c>
      <c r="B266" t="s">
        <v>1290</v>
      </c>
      <c r="C266" t="s">
        <v>1291</v>
      </c>
      <c r="D266" t="s">
        <v>1292</v>
      </c>
      <c r="E266" t="s">
        <v>1293</v>
      </c>
      <c r="F266" t="s">
        <v>23</v>
      </c>
      <c r="G266" t="s">
        <v>24</v>
      </c>
      <c r="H266" t="s">
        <v>25</v>
      </c>
      <c r="I266" t="s">
        <v>1293</v>
      </c>
      <c r="L266" s="3" t="s">
        <v>2711</v>
      </c>
      <c r="M266">
        <v>1</v>
      </c>
      <c r="N266">
        <v>9.3457943925233603E-3</v>
      </c>
      <c r="O266">
        <v>13.4659333269244</v>
      </c>
      <c r="P266">
        <v>1</v>
      </c>
      <c r="Q266">
        <v>107</v>
      </c>
      <c r="R266" s="2">
        <v>8.9212908691004806E-5</v>
      </c>
      <c r="S266" t="s">
        <v>1294</v>
      </c>
      <c r="T266" t="s">
        <v>40</v>
      </c>
    </row>
    <row r="267" spans="1:20">
      <c r="A267" s="1" t="s">
        <v>1295</v>
      </c>
      <c r="B267" t="s">
        <v>1296</v>
      </c>
      <c r="C267" t="s">
        <v>708</v>
      </c>
      <c r="D267" t="s">
        <v>1297</v>
      </c>
      <c r="E267" t="s">
        <v>21</v>
      </c>
      <c r="F267" t="s">
        <v>23</v>
      </c>
      <c r="G267" t="s">
        <v>24</v>
      </c>
      <c r="H267" t="s">
        <v>25</v>
      </c>
      <c r="I267" t="s">
        <v>1299</v>
      </c>
      <c r="M267">
        <v>1</v>
      </c>
      <c r="N267">
        <v>1.72413793103448E-2</v>
      </c>
      <c r="O267">
        <v>14.360963767322801</v>
      </c>
      <c r="P267">
        <v>1</v>
      </c>
      <c r="Q267">
        <v>58</v>
      </c>
      <c r="R267" s="2">
        <v>4.8358399103535302E-5</v>
      </c>
      <c r="S267" t="s">
        <v>1298</v>
      </c>
      <c r="T267" t="s">
        <v>22</v>
      </c>
    </row>
    <row r="268" spans="1:20">
      <c r="A268" s="1" t="s">
        <v>1300</v>
      </c>
      <c r="B268" t="s">
        <v>1301</v>
      </c>
      <c r="C268" t="s">
        <v>241</v>
      </c>
      <c r="D268" t="s">
        <v>1302</v>
      </c>
      <c r="E268" t="s">
        <v>477</v>
      </c>
      <c r="F268" t="s">
        <v>23</v>
      </c>
      <c r="G268" t="s">
        <v>120</v>
      </c>
      <c r="I268" t="s">
        <v>1304</v>
      </c>
      <c r="M268">
        <v>12</v>
      </c>
      <c r="N268">
        <v>1.0425716768027799E-2</v>
      </c>
      <c r="O268">
        <v>10.026435635655799</v>
      </c>
      <c r="P268">
        <v>1</v>
      </c>
      <c r="Q268">
        <v>1151</v>
      </c>
      <c r="R268">
        <v>9.5966409255464097E-4</v>
      </c>
      <c r="S268" t="s">
        <v>1303</v>
      </c>
      <c r="T268" t="s">
        <v>32</v>
      </c>
    </row>
    <row r="269" spans="1:20">
      <c r="A269" s="1" t="s">
        <v>1305</v>
      </c>
      <c r="B269" t="s">
        <v>1306</v>
      </c>
      <c r="C269" t="s">
        <v>471</v>
      </c>
      <c r="D269" t="s">
        <v>1307</v>
      </c>
      <c r="E269" t="s">
        <v>21</v>
      </c>
      <c r="F269" t="s">
        <v>23</v>
      </c>
      <c r="G269" t="s">
        <v>24</v>
      </c>
      <c r="H269" t="s">
        <v>25</v>
      </c>
      <c r="I269" t="s">
        <v>1309</v>
      </c>
      <c r="M269">
        <v>1</v>
      </c>
      <c r="N269">
        <v>0.1</v>
      </c>
      <c r="O269">
        <v>17.0239287800452</v>
      </c>
      <c r="P269">
        <v>1</v>
      </c>
      <c r="Q269">
        <v>10</v>
      </c>
      <c r="R269" s="2">
        <v>8.3376550178509196E-6</v>
      </c>
      <c r="S269" t="s">
        <v>1308</v>
      </c>
      <c r="T269" t="s">
        <v>22</v>
      </c>
    </row>
    <row r="270" spans="1:20">
      <c r="A270" s="1" t="s">
        <v>1310</v>
      </c>
      <c r="B270" t="s">
        <v>1311</v>
      </c>
      <c r="C270" t="s">
        <v>84</v>
      </c>
      <c r="D270" t="s">
        <v>1311</v>
      </c>
      <c r="E270" t="s">
        <v>32</v>
      </c>
      <c r="F270" t="s">
        <v>68</v>
      </c>
      <c r="G270" t="s">
        <v>120</v>
      </c>
      <c r="I270" t="s">
        <v>87</v>
      </c>
      <c r="L270" s="3" t="s">
        <v>2711</v>
      </c>
      <c r="M270">
        <v>31</v>
      </c>
      <c r="N270">
        <v>1</v>
      </c>
      <c r="O270">
        <v>15.286963185878999</v>
      </c>
      <c r="P270">
        <v>1</v>
      </c>
      <c r="Q270">
        <v>31</v>
      </c>
      <c r="R270" s="2">
        <v>2.5846730555337799E-5</v>
      </c>
      <c r="S270" t="s">
        <v>1312</v>
      </c>
      <c r="T270" t="s">
        <v>32</v>
      </c>
    </row>
    <row r="271" spans="1:20">
      <c r="A271" s="1" t="s">
        <v>1313</v>
      </c>
      <c r="B271" t="s">
        <v>1314</v>
      </c>
      <c r="C271" t="s">
        <v>1315</v>
      </c>
      <c r="D271" t="s">
        <v>1316</v>
      </c>
      <c r="E271" t="s">
        <v>57</v>
      </c>
      <c r="F271" t="s">
        <v>23</v>
      </c>
      <c r="G271" t="s">
        <v>24</v>
      </c>
      <c r="H271" t="s">
        <v>25</v>
      </c>
      <c r="I271" t="s">
        <v>1318</v>
      </c>
      <c r="L271" s="3" t="s">
        <v>2711</v>
      </c>
      <c r="M271">
        <v>5</v>
      </c>
      <c r="N271">
        <v>3.1806615776081401E-3</v>
      </c>
      <c r="O271">
        <v>9.5763863161933607</v>
      </c>
      <c r="P271">
        <v>1</v>
      </c>
      <c r="Q271">
        <v>1572</v>
      </c>
      <c r="R271">
        <v>1.31067936880616E-3</v>
      </c>
      <c r="S271" t="s">
        <v>1317</v>
      </c>
      <c r="T271" t="s">
        <v>32</v>
      </c>
    </row>
    <row r="272" spans="1:20">
      <c r="A272" s="1" t="s">
        <v>1319</v>
      </c>
      <c r="B272" t="s">
        <v>1320</v>
      </c>
      <c r="C272" t="s">
        <v>90</v>
      </c>
      <c r="D272" t="s">
        <v>1321</v>
      </c>
      <c r="E272" t="s">
        <v>21</v>
      </c>
      <c r="F272" t="s">
        <v>93</v>
      </c>
      <c r="G272" t="s">
        <v>24</v>
      </c>
      <c r="H272" t="s">
        <v>33</v>
      </c>
      <c r="I272" t="s">
        <v>1323</v>
      </c>
      <c r="M272">
        <v>1</v>
      </c>
      <c r="N272">
        <v>0.33333333333333298</v>
      </c>
      <c r="O272">
        <v>19.193853781487601</v>
      </c>
      <c r="P272">
        <v>1</v>
      </c>
      <c r="Q272">
        <v>3</v>
      </c>
      <c r="R272" s="2">
        <v>2.5012965053552799E-6</v>
      </c>
      <c r="S272" t="s">
        <v>1322</v>
      </c>
      <c r="T272" t="s">
        <v>22</v>
      </c>
    </row>
    <row r="273" spans="1:20">
      <c r="A273" s="1" t="s">
        <v>1324</v>
      </c>
      <c r="B273" t="s">
        <v>1325</v>
      </c>
      <c r="C273" t="s">
        <v>499</v>
      </c>
      <c r="D273" t="s">
        <v>1326</v>
      </c>
      <c r="E273" t="s">
        <v>21</v>
      </c>
      <c r="F273" t="s">
        <v>93</v>
      </c>
      <c r="G273" t="s">
        <v>24</v>
      </c>
      <c r="H273" t="s">
        <v>33</v>
      </c>
      <c r="I273" t="s">
        <v>179</v>
      </c>
      <c r="M273">
        <v>15</v>
      </c>
      <c r="N273">
        <v>3.1446540880503103E-2</v>
      </c>
      <c r="O273">
        <v>11.299036018179599</v>
      </c>
      <c r="P273">
        <v>1</v>
      </c>
      <c r="Q273">
        <v>477</v>
      </c>
      <c r="R273">
        <v>3.9770614435148899E-4</v>
      </c>
      <c r="S273" t="s">
        <v>1327</v>
      </c>
      <c r="T273" t="s">
        <v>22</v>
      </c>
    </row>
    <row r="274" spans="1:20">
      <c r="A274" s="1" t="s">
        <v>1328</v>
      </c>
      <c r="B274" t="s">
        <v>1329</v>
      </c>
      <c r="C274" t="s">
        <v>1330</v>
      </c>
      <c r="D274" t="s">
        <v>1331</v>
      </c>
      <c r="E274" t="s">
        <v>477</v>
      </c>
      <c r="F274" t="s">
        <v>24</v>
      </c>
      <c r="G274" t="s">
        <v>24</v>
      </c>
      <c r="H274" t="s">
        <v>33</v>
      </c>
      <c r="I274" t="s">
        <v>1333</v>
      </c>
      <c r="M274">
        <v>4</v>
      </c>
      <c r="N274">
        <v>4.3956043956044001E-2</v>
      </c>
      <c r="O274">
        <v>13.7020006851579</v>
      </c>
      <c r="P274">
        <v>1</v>
      </c>
      <c r="Q274">
        <v>91</v>
      </c>
      <c r="R274" s="2">
        <v>7.5872660662443394E-5</v>
      </c>
      <c r="S274" t="s">
        <v>1332</v>
      </c>
      <c r="T274" t="s">
        <v>32</v>
      </c>
    </row>
    <row r="275" spans="1:20">
      <c r="A275" s="1" t="s">
        <v>1334</v>
      </c>
      <c r="B275" t="s">
        <v>1335</v>
      </c>
      <c r="C275" t="s">
        <v>55</v>
      </c>
      <c r="D275" t="s">
        <v>1336</v>
      </c>
      <c r="E275" t="s">
        <v>477</v>
      </c>
      <c r="F275" t="s">
        <v>24</v>
      </c>
      <c r="G275" t="s">
        <v>24</v>
      </c>
      <c r="H275" t="s">
        <v>33</v>
      </c>
      <c r="I275" t="s">
        <v>1338</v>
      </c>
      <c r="M275">
        <v>6</v>
      </c>
      <c r="N275">
        <v>4.2253521126760597E-2</v>
      </c>
      <c r="O275">
        <v>13.0543024290888</v>
      </c>
      <c r="P275">
        <v>1</v>
      </c>
      <c r="Q275">
        <v>142</v>
      </c>
      <c r="R275">
        <v>1.1839470125348299E-4</v>
      </c>
      <c r="S275" t="s">
        <v>1337</v>
      </c>
      <c r="T275" t="s">
        <v>32</v>
      </c>
    </row>
    <row r="276" spans="1:20">
      <c r="A276" s="1" t="s">
        <v>1339</v>
      </c>
      <c r="B276" t="s">
        <v>1340</v>
      </c>
      <c r="C276" t="s">
        <v>1341</v>
      </c>
      <c r="D276" t="s">
        <v>1342</v>
      </c>
      <c r="E276" t="s">
        <v>57</v>
      </c>
      <c r="F276" t="s">
        <v>23</v>
      </c>
      <c r="G276" t="s">
        <v>24</v>
      </c>
      <c r="H276" t="s">
        <v>25</v>
      </c>
      <c r="I276" t="s">
        <v>81</v>
      </c>
      <c r="M276">
        <v>76</v>
      </c>
      <c r="N276">
        <v>9.0692124105011901E-2</v>
      </c>
      <c r="O276">
        <v>10.484769968937201</v>
      </c>
      <c r="P276">
        <v>1</v>
      </c>
      <c r="Q276">
        <v>838</v>
      </c>
      <c r="R276">
        <v>6.9869549049590696E-4</v>
      </c>
      <c r="S276" t="s">
        <v>1343</v>
      </c>
      <c r="T276" t="s">
        <v>32</v>
      </c>
    </row>
    <row r="277" spans="1:20">
      <c r="A277" s="1" t="s">
        <v>1344</v>
      </c>
      <c r="B277" t="s">
        <v>1345</v>
      </c>
      <c r="C277" t="s">
        <v>55</v>
      </c>
      <c r="D277" t="s">
        <v>1346</v>
      </c>
      <c r="E277" t="s">
        <v>62</v>
      </c>
      <c r="F277" t="s">
        <v>24</v>
      </c>
      <c r="G277" t="s">
        <v>24</v>
      </c>
      <c r="H277" t="s">
        <v>33</v>
      </c>
      <c r="I277" t="s">
        <v>65</v>
      </c>
      <c r="J277" t="s">
        <v>8913</v>
      </c>
      <c r="K277" t="s">
        <v>81</v>
      </c>
      <c r="M277">
        <v>36</v>
      </c>
      <c r="N277">
        <v>1.6720854621458399E-2</v>
      </c>
      <c r="O277">
        <v>9.1223914189309294</v>
      </c>
      <c r="P277">
        <v>1</v>
      </c>
      <c r="Q277">
        <v>2153</v>
      </c>
      <c r="R277">
        <v>1.7950971253433E-3</v>
      </c>
      <c r="S277" t="s">
        <v>1347</v>
      </c>
      <c r="T277" t="s">
        <v>32</v>
      </c>
    </row>
    <row r="278" spans="1:20">
      <c r="A278" s="1" t="s">
        <v>1348</v>
      </c>
      <c r="B278" t="s">
        <v>1349</v>
      </c>
      <c r="C278" t="s">
        <v>1350</v>
      </c>
      <c r="D278" t="s">
        <v>1351</v>
      </c>
      <c r="E278" t="s">
        <v>32</v>
      </c>
      <c r="F278" t="s">
        <v>93</v>
      </c>
      <c r="G278" t="s">
        <v>24</v>
      </c>
      <c r="H278" t="s">
        <v>33</v>
      </c>
      <c r="I278" t="s">
        <v>1353</v>
      </c>
      <c r="M278">
        <v>1</v>
      </c>
      <c r="N278">
        <v>0.16666666666666699</v>
      </c>
      <c r="O278">
        <v>17.8719256866002</v>
      </c>
      <c r="P278">
        <v>1</v>
      </c>
      <c r="Q278">
        <v>6</v>
      </c>
      <c r="R278" s="2">
        <v>5.0025930107105497E-6</v>
      </c>
      <c r="S278" t="s">
        <v>1352</v>
      </c>
      <c r="T278" t="s">
        <v>32</v>
      </c>
    </row>
    <row r="279" spans="1:20">
      <c r="A279" s="1" t="s">
        <v>1354</v>
      </c>
      <c r="B279" t="s">
        <v>1355</v>
      </c>
      <c r="C279" t="s">
        <v>1356</v>
      </c>
      <c r="D279" t="s">
        <v>1357</v>
      </c>
      <c r="E279" t="s">
        <v>1358</v>
      </c>
      <c r="F279" t="s">
        <v>23</v>
      </c>
      <c r="G279" t="s">
        <v>120</v>
      </c>
      <c r="I279" t="s">
        <v>387</v>
      </c>
      <c r="L279" s="3" t="s">
        <v>2711</v>
      </c>
      <c r="M279">
        <v>5</v>
      </c>
      <c r="N279">
        <v>1.5772870662460602E-2</v>
      </c>
      <c r="O279">
        <v>11.890073033310401</v>
      </c>
      <c r="P279">
        <v>1</v>
      </c>
      <c r="Q279">
        <v>317</v>
      </c>
      <c r="R279">
        <v>2.6430366406587398E-4</v>
      </c>
      <c r="S279" t="s">
        <v>1359</v>
      </c>
      <c r="T279" t="s">
        <v>40</v>
      </c>
    </row>
    <row r="280" spans="1:20">
      <c r="A280" s="1" t="s">
        <v>1360</v>
      </c>
      <c r="B280" t="s">
        <v>1361</v>
      </c>
      <c r="C280" t="s">
        <v>280</v>
      </c>
      <c r="D280" t="s">
        <v>1361</v>
      </c>
      <c r="F280" t="s">
        <v>68</v>
      </c>
      <c r="G280" t="s">
        <v>44</v>
      </c>
      <c r="H280" t="s">
        <v>33</v>
      </c>
      <c r="I280" t="s">
        <v>211</v>
      </c>
      <c r="L280" s="3" t="s">
        <v>2711</v>
      </c>
      <c r="M280">
        <v>25</v>
      </c>
      <c r="N280">
        <v>2.2921059869808399E-3</v>
      </c>
      <c r="O280">
        <v>6.78101934136828</v>
      </c>
      <c r="P280">
        <v>1</v>
      </c>
      <c r="Q280">
        <v>10907</v>
      </c>
      <c r="R280">
        <v>9.0938803279700005E-3</v>
      </c>
      <c r="S280" t="s">
        <v>1362</v>
      </c>
      <c r="T280" t="s">
        <v>40</v>
      </c>
    </row>
    <row r="281" spans="1:20">
      <c r="A281" s="1" t="s">
        <v>1363</v>
      </c>
      <c r="B281" t="s">
        <v>1364</v>
      </c>
      <c r="C281" t="s">
        <v>160</v>
      </c>
      <c r="D281" t="s">
        <v>1365</v>
      </c>
      <c r="E281" t="s">
        <v>167</v>
      </c>
      <c r="F281" t="s">
        <v>23</v>
      </c>
      <c r="H281" t="s">
        <v>25</v>
      </c>
      <c r="I281" t="e">
        <f>--n4070ac</f>
        <v>#NAME?</v>
      </c>
      <c r="L281" s="3" t="s">
        <v>2711</v>
      </c>
      <c r="O281">
        <v>3.1832382633776501</v>
      </c>
      <c r="P281">
        <v>1</v>
      </c>
      <c r="Q281" t="s">
        <v>369</v>
      </c>
      <c r="T281" t="s">
        <v>40</v>
      </c>
    </row>
    <row r="282" spans="1:20">
      <c r="A282" s="1" t="s">
        <v>1366</v>
      </c>
      <c r="B282" t="s">
        <v>1367</v>
      </c>
      <c r="C282" t="s">
        <v>167</v>
      </c>
      <c r="D282" t="s">
        <v>1368</v>
      </c>
      <c r="F282" t="s">
        <v>23</v>
      </c>
      <c r="G282" t="s">
        <v>162</v>
      </c>
      <c r="H282" t="s">
        <v>33</v>
      </c>
      <c r="I282" t="s">
        <v>164</v>
      </c>
      <c r="L282" s="3" t="s">
        <v>2711</v>
      </c>
      <c r="M282">
        <v>20</v>
      </c>
      <c r="N282">
        <v>2.4116724948752E-3</v>
      </c>
      <c r="O282">
        <v>7.1763493803781397</v>
      </c>
      <c r="P282">
        <v>1</v>
      </c>
      <c r="Q282">
        <v>8293</v>
      </c>
      <c r="R282">
        <v>6.9144173063037696E-3</v>
      </c>
      <c r="S282" t="s">
        <v>1369</v>
      </c>
      <c r="T282" t="s">
        <v>40</v>
      </c>
    </row>
    <row r="283" spans="1:20">
      <c r="A283" s="1" t="s">
        <v>1370</v>
      </c>
      <c r="B283" t="s">
        <v>1371</v>
      </c>
      <c r="C283" t="s">
        <v>573</v>
      </c>
      <c r="D283" t="s">
        <v>1371</v>
      </c>
      <c r="E283" t="s">
        <v>32</v>
      </c>
      <c r="F283" t="s">
        <v>68</v>
      </c>
      <c r="G283" t="s">
        <v>44</v>
      </c>
      <c r="H283" t="s">
        <v>33</v>
      </c>
      <c r="I283" t="s">
        <v>1373</v>
      </c>
      <c r="M283">
        <v>1</v>
      </c>
      <c r="N283">
        <v>3.7037037037037E-2</v>
      </c>
      <c r="O283">
        <v>15.493414063346499</v>
      </c>
      <c r="P283">
        <v>1</v>
      </c>
      <c r="Q283">
        <v>27</v>
      </c>
      <c r="R283" s="2">
        <v>2.25116685481975E-5</v>
      </c>
      <c r="S283" t="s">
        <v>1372</v>
      </c>
      <c r="T283" t="s">
        <v>32</v>
      </c>
    </row>
    <row r="284" spans="1:20">
      <c r="A284" s="1" t="s">
        <v>1374</v>
      </c>
      <c r="B284" t="s">
        <v>1375</v>
      </c>
      <c r="C284" t="s">
        <v>1376</v>
      </c>
      <c r="D284" t="s">
        <v>1375</v>
      </c>
      <c r="F284" t="s">
        <v>68</v>
      </c>
      <c r="G284" t="s">
        <v>44</v>
      </c>
      <c r="H284" t="s">
        <v>33</v>
      </c>
      <c r="I284" t="e">
        <f>--n4036a6</f>
        <v>#NAME?</v>
      </c>
      <c r="L284" s="3" t="s">
        <v>2711</v>
      </c>
      <c r="O284">
        <v>3.1832382633776501</v>
      </c>
      <c r="P284">
        <v>1</v>
      </c>
      <c r="Q284" t="s">
        <v>369</v>
      </c>
      <c r="S284" t="s">
        <v>1377</v>
      </c>
      <c r="T284" t="s">
        <v>40</v>
      </c>
    </row>
    <row r="285" spans="1:20">
      <c r="A285" s="1" t="s">
        <v>1378</v>
      </c>
      <c r="B285" t="s">
        <v>1379</v>
      </c>
      <c r="C285" t="s">
        <v>57</v>
      </c>
      <c r="D285" t="s">
        <v>1380</v>
      </c>
      <c r="E285" t="s">
        <v>21</v>
      </c>
      <c r="F285" t="s">
        <v>23</v>
      </c>
      <c r="G285" t="s">
        <v>85</v>
      </c>
      <c r="H285" t="s">
        <v>145</v>
      </c>
      <c r="I285" t="s">
        <v>87</v>
      </c>
      <c r="L285" s="3" t="s">
        <v>2711</v>
      </c>
      <c r="M285">
        <v>31</v>
      </c>
      <c r="N285">
        <v>1</v>
      </c>
      <c r="O285">
        <v>15.286963185878999</v>
      </c>
      <c r="P285">
        <v>1</v>
      </c>
      <c r="Q285">
        <v>31</v>
      </c>
      <c r="R285" s="2">
        <v>2.5846730555337799E-5</v>
      </c>
      <c r="S285" t="s">
        <v>1381</v>
      </c>
      <c r="T285" t="s">
        <v>22</v>
      </c>
    </row>
    <row r="286" spans="1:20">
      <c r="A286" s="1" t="s">
        <v>1382</v>
      </c>
      <c r="B286" t="s">
        <v>1383</v>
      </c>
      <c r="C286" t="s">
        <v>55</v>
      </c>
      <c r="D286" t="s">
        <v>1384</v>
      </c>
      <c r="E286" t="e">
        <f>--n4054de</f>
        <v>#NAME?</v>
      </c>
      <c r="F286" t="s">
        <v>23</v>
      </c>
      <c r="G286" t="s">
        <v>63</v>
      </c>
      <c r="L286" s="3" t="s">
        <v>2711</v>
      </c>
      <c r="S286" t="s">
        <v>1385</v>
      </c>
      <c r="T286" t="s">
        <v>40</v>
      </c>
    </row>
    <row r="287" spans="1:20">
      <c r="A287" s="1" t="s">
        <v>1386</v>
      </c>
      <c r="B287" t="s">
        <v>1387</v>
      </c>
      <c r="C287" t="s">
        <v>21</v>
      </c>
      <c r="D287" t="s">
        <v>940</v>
      </c>
      <c r="E287" t="s">
        <v>142</v>
      </c>
      <c r="F287" t="s">
        <v>93</v>
      </c>
      <c r="G287" t="s">
        <v>24</v>
      </c>
      <c r="H287" t="s">
        <v>33</v>
      </c>
      <c r="L287" s="3" t="s">
        <v>2711</v>
      </c>
      <c r="S287" t="s">
        <v>1388</v>
      </c>
      <c r="T287" t="s">
        <v>40</v>
      </c>
    </row>
    <row r="288" spans="1:20">
      <c r="A288" s="1" t="s">
        <v>1389</v>
      </c>
      <c r="B288" t="s">
        <v>1390</v>
      </c>
      <c r="C288" t="s">
        <v>288</v>
      </c>
      <c r="D288" t="s">
        <v>1391</v>
      </c>
      <c r="E288" t="s">
        <v>132</v>
      </c>
      <c r="F288" t="s">
        <v>23</v>
      </c>
      <c r="G288" t="s">
        <v>24</v>
      </c>
      <c r="H288" t="s">
        <v>25</v>
      </c>
      <c r="I288" t="s">
        <v>1393</v>
      </c>
      <c r="M288">
        <v>2</v>
      </c>
      <c r="N288">
        <v>5.4054054054054099E-2</v>
      </c>
      <c r="O288">
        <v>15.0239287800452</v>
      </c>
      <c r="P288">
        <v>1</v>
      </c>
      <c r="Q288">
        <v>37</v>
      </c>
      <c r="R288" s="2">
        <v>3.0849323566048401E-5</v>
      </c>
      <c r="S288" t="s">
        <v>1392</v>
      </c>
      <c r="T288" t="s">
        <v>32</v>
      </c>
    </row>
    <row r="289" spans="1:20">
      <c r="A289" s="1" t="s">
        <v>1394</v>
      </c>
      <c r="B289" t="s">
        <v>1395</v>
      </c>
      <c r="C289" t="s">
        <v>366</v>
      </c>
      <c r="D289" t="s">
        <v>1395</v>
      </c>
      <c r="F289" t="s">
        <v>68</v>
      </c>
      <c r="G289" t="s">
        <v>44</v>
      </c>
      <c r="H289" t="s">
        <v>33</v>
      </c>
      <c r="I289" t="s">
        <v>211</v>
      </c>
      <c r="L289" s="3" t="s">
        <v>2711</v>
      </c>
      <c r="M289">
        <v>25</v>
      </c>
      <c r="N289">
        <v>2.2921059869808399E-3</v>
      </c>
      <c r="O289">
        <v>6.78101934136828</v>
      </c>
      <c r="P289">
        <v>1</v>
      </c>
      <c r="Q289">
        <v>10907</v>
      </c>
      <c r="R289">
        <v>9.0938803279700005E-3</v>
      </c>
      <c r="S289" t="s">
        <v>1396</v>
      </c>
      <c r="T289" t="s">
        <v>40</v>
      </c>
    </row>
    <row r="290" spans="1:20">
      <c r="A290" s="1" t="s">
        <v>1397</v>
      </c>
      <c r="B290" t="s">
        <v>1398</v>
      </c>
      <c r="C290" t="s">
        <v>288</v>
      </c>
      <c r="D290" t="s">
        <v>1399</v>
      </c>
      <c r="E290" t="s">
        <v>75</v>
      </c>
      <c r="F290" t="s">
        <v>23</v>
      </c>
      <c r="G290" t="s">
        <v>24</v>
      </c>
      <c r="H290" t="s">
        <v>25</v>
      </c>
      <c r="I290" t="s">
        <v>75</v>
      </c>
      <c r="J290" t="s">
        <v>8913</v>
      </c>
      <c r="K290" t="s">
        <v>8924</v>
      </c>
      <c r="M290">
        <v>59</v>
      </c>
      <c r="N290">
        <v>0.45384615384615401</v>
      </c>
      <c r="O290">
        <v>13.182626526064301</v>
      </c>
      <c r="P290">
        <v>1</v>
      </c>
      <c r="Q290">
        <v>130</v>
      </c>
      <c r="R290">
        <v>1.0838951523206199E-4</v>
      </c>
      <c r="S290" t="s">
        <v>1400</v>
      </c>
      <c r="T290" t="s">
        <v>40</v>
      </c>
    </row>
    <row r="291" spans="1:20">
      <c r="A291" s="1" t="s">
        <v>1401</v>
      </c>
      <c r="B291" t="s">
        <v>1402</v>
      </c>
      <c r="C291" t="s">
        <v>211</v>
      </c>
      <c r="D291" t="s">
        <v>381</v>
      </c>
      <c r="E291" t="s">
        <v>1403</v>
      </c>
      <c r="F291" t="s">
        <v>1404</v>
      </c>
      <c r="G291" t="s">
        <v>1404</v>
      </c>
      <c r="H291" t="s">
        <v>33</v>
      </c>
      <c r="L291" s="3" t="s">
        <v>2711</v>
      </c>
      <c r="S291" t="s">
        <v>1405</v>
      </c>
      <c r="T291" t="s">
        <v>40</v>
      </c>
    </row>
    <row r="292" spans="1:20">
      <c r="A292" s="1" t="s">
        <v>1406</v>
      </c>
      <c r="B292" t="s">
        <v>1407</v>
      </c>
      <c r="C292" t="s">
        <v>288</v>
      </c>
      <c r="D292" t="s">
        <v>1408</v>
      </c>
      <c r="E292" t="s">
        <v>1409</v>
      </c>
      <c r="F292" t="s">
        <v>68</v>
      </c>
      <c r="I292" t="s">
        <v>1410</v>
      </c>
      <c r="L292" s="3" t="s">
        <v>2711</v>
      </c>
      <c r="M292">
        <v>3</v>
      </c>
      <c r="N292">
        <v>6.8181818181818205E-2</v>
      </c>
      <c r="O292">
        <v>14.767589026785499</v>
      </c>
      <c r="P292">
        <v>1</v>
      </c>
      <c r="Q292">
        <v>44</v>
      </c>
      <c r="R292" s="2">
        <v>3.6685682078544001E-5</v>
      </c>
      <c r="T292" t="s">
        <v>40</v>
      </c>
    </row>
    <row r="293" spans="1:20">
      <c r="A293" s="1" t="s">
        <v>1411</v>
      </c>
      <c r="B293" t="s">
        <v>1412</v>
      </c>
      <c r="C293" t="s">
        <v>471</v>
      </c>
      <c r="D293" t="s">
        <v>1413</v>
      </c>
      <c r="E293" t="s">
        <v>132</v>
      </c>
      <c r="F293" t="s">
        <v>23</v>
      </c>
      <c r="G293" t="s">
        <v>24</v>
      </c>
      <c r="H293" t="s">
        <v>25</v>
      </c>
      <c r="I293" t="s">
        <v>1415</v>
      </c>
      <c r="M293">
        <v>1</v>
      </c>
      <c r="N293">
        <v>0.5</v>
      </c>
      <c r="O293">
        <v>20.193853781487601</v>
      </c>
      <c r="P293">
        <v>1</v>
      </c>
      <c r="Q293">
        <v>2</v>
      </c>
      <c r="R293" s="2">
        <v>1.6675310035701801E-6</v>
      </c>
      <c r="S293" t="s">
        <v>1414</v>
      </c>
      <c r="T293" t="s">
        <v>32</v>
      </c>
    </row>
    <row r="294" spans="1:20">
      <c r="A294" s="1" t="s">
        <v>1416</v>
      </c>
      <c r="B294" t="s">
        <v>1417</v>
      </c>
      <c r="C294" t="s">
        <v>55</v>
      </c>
      <c r="D294" t="s">
        <v>1417</v>
      </c>
      <c r="F294" t="s">
        <v>68</v>
      </c>
      <c r="G294" t="s">
        <v>44</v>
      </c>
      <c r="H294" t="s">
        <v>33</v>
      </c>
      <c r="I294" t="s">
        <v>164</v>
      </c>
      <c r="L294" s="3" t="s">
        <v>2711</v>
      </c>
      <c r="M294">
        <v>20</v>
      </c>
      <c r="N294">
        <v>2.4116724948752E-3</v>
      </c>
      <c r="O294">
        <v>7.1763493803781397</v>
      </c>
      <c r="P294">
        <v>1</v>
      </c>
      <c r="Q294">
        <v>8293</v>
      </c>
      <c r="R294">
        <v>6.9144173063037696E-3</v>
      </c>
      <c r="S294" t="s">
        <v>1418</v>
      </c>
      <c r="T294" t="s">
        <v>40</v>
      </c>
    </row>
    <row r="295" spans="1:20">
      <c r="A295" s="1" t="s">
        <v>1419</v>
      </c>
      <c r="B295" t="s">
        <v>1420</v>
      </c>
      <c r="C295" t="s">
        <v>55</v>
      </c>
      <c r="D295" t="s">
        <v>1421</v>
      </c>
      <c r="E295" t="s">
        <v>579</v>
      </c>
      <c r="F295" t="s">
        <v>24</v>
      </c>
      <c r="G295" t="s">
        <v>24</v>
      </c>
      <c r="H295" t="s">
        <v>33</v>
      </c>
      <c r="I295" t="s">
        <v>1423</v>
      </c>
      <c r="M295">
        <v>1</v>
      </c>
      <c r="N295">
        <v>0.125</v>
      </c>
      <c r="O295">
        <v>17.386498859429899</v>
      </c>
      <c r="P295">
        <v>1</v>
      </c>
      <c r="Q295">
        <v>8</v>
      </c>
      <c r="R295" s="2">
        <v>6.6701240142807397E-6</v>
      </c>
      <c r="S295" t="s">
        <v>1422</v>
      </c>
      <c r="T295" t="s">
        <v>32</v>
      </c>
    </row>
    <row r="296" spans="1:20">
      <c r="A296" s="1" t="s">
        <v>1424</v>
      </c>
      <c r="B296" t="s">
        <v>1425</v>
      </c>
      <c r="C296" t="s">
        <v>118</v>
      </c>
      <c r="D296" t="s">
        <v>1426</v>
      </c>
      <c r="E296" t="s">
        <v>32</v>
      </c>
      <c r="F296" t="s">
        <v>23</v>
      </c>
      <c r="G296" t="s">
        <v>120</v>
      </c>
      <c r="I296" t="s">
        <v>122</v>
      </c>
      <c r="M296">
        <v>146</v>
      </c>
      <c r="N296">
        <v>7.7991452991453006E-2</v>
      </c>
      <c r="O296">
        <v>9.3242599382467706</v>
      </c>
      <c r="P296">
        <v>1</v>
      </c>
      <c r="Q296">
        <v>1872</v>
      </c>
      <c r="R296">
        <v>1.5608090193416899E-3</v>
      </c>
      <c r="S296" t="s">
        <v>1427</v>
      </c>
      <c r="T296" t="s">
        <v>32</v>
      </c>
    </row>
    <row r="297" spans="1:20">
      <c r="A297" s="1" t="s">
        <v>1428</v>
      </c>
      <c r="B297" t="s">
        <v>1429</v>
      </c>
      <c r="C297" t="s">
        <v>49</v>
      </c>
      <c r="D297" t="s">
        <v>1430</v>
      </c>
      <c r="E297" t="s">
        <v>32</v>
      </c>
      <c r="F297" t="s">
        <v>23</v>
      </c>
      <c r="G297" t="s">
        <v>120</v>
      </c>
      <c r="I297" t="s">
        <v>122</v>
      </c>
      <c r="M297">
        <v>146</v>
      </c>
      <c r="N297">
        <v>7.7991452991453006E-2</v>
      </c>
      <c r="O297">
        <v>9.3242599382467706</v>
      </c>
      <c r="P297">
        <v>1</v>
      </c>
      <c r="Q297">
        <v>1872</v>
      </c>
      <c r="R297">
        <v>1.5608090193416899E-3</v>
      </c>
      <c r="S297" t="s">
        <v>1431</v>
      </c>
      <c r="T297" t="s">
        <v>32</v>
      </c>
    </row>
    <row r="298" spans="1:20">
      <c r="A298" s="1" t="s">
        <v>1432</v>
      </c>
      <c r="B298" t="s">
        <v>1433</v>
      </c>
      <c r="D298" t="s">
        <v>1434</v>
      </c>
      <c r="E298" t="s">
        <v>421</v>
      </c>
      <c r="F298" t="s">
        <v>23</v>
      </c>
      <c r="G298" t="s">
        <v>120</v>
      </c>
      <c r="I298" t="s">
        <v>1436</v>
      </c>
      <c r="M298">
        <v>12</v>
      </c>
      <c r="N298">
        <v>4.2553191489361701E-2</v>
      </c>
      <c r="O298">
        <v>12.059427461266599</v>
      </c>
      <c r="P298">
        <v>1</v>
      </c>
      <c r="Q298">
        <v>282</v>
      </c>
      <c r="R298">
        <v>2.3512187150339601E-4</v>
      </c>
      <c r="S298" t="s">
        <v>1435</v>
      </c>
      <c r="T298" t="s">
        <v>32</v>
      </c>
    </row>
    <row r="299" spans="1:20">
      <c r="A299" s="1" t="s">
        <v>1437</v>
      </c>
      <c r="B299" t="s">
        <v>1438</v>
      </c>
      <c r="C299" t="s">
        <v>118</v>
      </c>
      <c r="D299" t="s">
        <v>555</v>
      </c>
      <c r="E299" t="s">
        <v>948</v>
      </c>
      <c r="F299" t="s">
        <v>24</v>
      </c>
      <c r="G299" t="s">
        <v>24</v>
      </c>
      <c r="H299" t="s">
        <v>33</v>
      </c>
      <c r="L299" s="3" t="s">
        <v>2711</v>
      </c>
      <c r="S299" t="s">
        <v>1439</v>
      </c>
      <c r="T299" t="s">
        <v>40</v>
      </c>
    </row>
    <row r="300" spans="1:20">
      <c r="A300" s="1" t="s">
        <v>1440</v>
      </c>
      <c r="B300" t="s">
        <v>1441</v>
      </c>
      <c r="C300" t="s">
        <v>118</v>
      </c>
      <c r="D300" t="s">
        <v>555</v>
      </c>
      <c r="E300" t="s">
        <v>198</v>
      </c>
      <c r="F300" t="s">
        <v>24</v>
      </c>
      <c r="G300" t="s">
        <v>24</v>
      </c>
      <c r="H300" t="s">
        <v>145</v>
      </c>
      <c r="L300" s="3" t="s">
        <v>2711</v>
      </c>
      <c r="S300" t="s">
        <v>1442</v>
      </c>
      <c r="T300" t="s">
        <v>40</v>
      </c>
    </row>
    <row r="301" spans="1:20">
      <c r="A301" s="1" t="s">
        <v>1443</v>
      </c>
      <c r="B301" t="s">
        <v>1444</v>
      </c>
      <c r="C301" t="s">
        <v>108</v>
      </c>
      <c r="D301" t="s">
        <v>1445</v>
      </c>
      <c r="E301" t="s">
        <v>32</v>
      </c>
      <c r="F301" t="s">
        <v>23</v>
      </c>
      <c r="G301" t="s">
        <v>24</v>
      </c>
      <c r="H301" t="s">
        <v>25</v>
      </c>
      <c r="I301" t="s">
        <v>1447</v>
      </c>
      <c r="M301">
        <v>3</v>
      </c>
      <c r="N301">
        <v>3.4482758620689703E-2</v>
      </c>
      <c r="O301">
        <v>13.767589026785499</v>
      </c>
      <c r="P301">
        <v>1</v>
      </c>
      <c r="Q301">
        <v>87</v>
      </c>
      <c r="R301" s="2">
        <v>7.2537598655302997E-5</v>
      </c>
      <c r="S301" t="s">
        <v>1446</v>
      </c>
      <c r="T301" t="s">
        <v>32</v>
      </c>
    </row>
    <row r="302" spans="1:20">
      <c r="A302" s="1" t="s">
        <v>1448</v>
      </c>
      <c r="B302" t="s">
        <v>1449</v>
      </c>
      <c r="C302" t="s">
        <v>366</v>
      </c>
      <c r="D302" t="s">
        <v>367</v>
      </c>
      <c r="E302" t="s">
        <v>198</v>
      </c>
      <c r="F302" t="s">
        <v>24</v>
      </c>
      <c r="G302" t="s">
        <v>24</v>
      </c>
      <c r="H302" t="s">
        <v>145</v>
      </c>
      <c r="I302" t="s">
        <v>366</v>
      </c>
      <c r="L302" s="3" t="s">
        <v>2711</v>
      </c>
      <c r="M302">
        <v>22</v>
      </c>
      <c r="N302">
        <v>8.2613593691325607E-3</v>
      </c>
      <c r="O302">
        <v>8.8155589255756599</v>
      </c>
      <c r="P302">
        <v>1</v>
      </c>
      <c r="Q302">
        <v>2663</v>
      </c>
      <c r="R302">
        <v>2.2203175312537002E-3</v>
      </c>
      <c r="S302" t="s">
        <v>1450</v>
      </c>
      <c r="T302" t="s">
        <v>40</v>
      </c>
    </row>
    <row r="303" spans="1:20">
      <c r="A303" s="1" t="s">
        <v>1451</v>
      </c>
      <c r="B303" t="s">
        <v>1452</v>
      </c>
      <c r="C303" t="s">
        <v>760</v>
      </c>
      <c r="D303" t="s">
        <v>1453</v>
      </c>
      <c r="E303" t="s">
        <v>139</v>
      </c>
      <c r="F303" t="s">
        <v>23</v>
      </c>
      <c r="G303" t="s">
        <v>24</v>
      </c>
      <c r="H303" t="s">
        <v>25</v>
      </c>
      <c r="I303" t="s">
        <v>763</v>
      </c>
      <c r="M303">
        <v>3</v>
      </c>
      <c r="N303">
        <v>1.3698630136986301E-2</v>
      </c>
      <c r="O303">
        <v>12.425669456710599</v>
      </c>
      <c r="P303">
        <v>1</v>
      </c>
      <c r="Q303">
        <v>219</v>
      </c>
      <c r="R303">
        <v>1.8259464489093501E-4</v>
      </c>
      <c r="S303" t="s">
        <v>1454</v>
      </c>
      <c r="T303" t="s">
        <v>32</v>
      </c>
    </row>
    <row r="304" spans="1:20">
      <c r="A304" s="1" t="s">
        <v>1455</v>
      </c>
      <c r="B304" t="s">
        <v>1456</v>
      </c>
      <c r="C304" t="s">
        <v>1457</v>
      </c>
      <c r="D304" t="s">
        <v>1458</v>
      </c>
      <c r="E304" t="s">
        <v>32</v>
      </c>
      <c r="F304" t="s">
        <v>23</v>
      </c>
      <c r="G304" t="s">
        <v>120</v>
      </c>
      <c r="I304" t="s">
        <v>122</v>
      </c>
      <c r="M304">
        <v>146</v>
      </c>
      <c r="N304">
        <v>7.7991452991453006E-2</v>
      </c>
      <c r="O304">
        <v>9.3242599382467706</v>
      </c>
      <c r="P304">
        <v>1</v>
      </c>
      <c r="Q304">
        <v>1872</v>
      </c>
      <c r="R304">
        <v>1.5608090193416899E-3</v>
      </c>
      <c r="S304" t="s">
        <v>1459</v>
      </c>
      <c r="T304" t="s">
        <v>32</v>
      </c>
    </row>
    <row r="305" spans="1:20">
      <c r="A305" s="1" t="s">
        <v>1460</v>
      </c>
      <c r="B305" t="s">
        <v>1461</v>
      </c>
      <c r="C305" t="s">
        <v>164</v>
      </c>
      <c r="D305" t="s">
        <v>309</v>
      </c>
      <c r="E305" t="s">
        <v>1462</v>
      </c>
      <c r="F305" t="s">
        <v>44</v>
      </c>
      <c r="G305" t="s">
        <v>44</v>
      </c>
      <c r="H305" t="s">
        <v>33</v>
      </c>
      <c r="L305" s="3" t="s">
        <v>2711</v>
      </c>
      <c r="S305" t="s">
        <v>1463</v>
      </c>
      <c r="T305" t="s">
        <v>40</v>
      </c>
    </row>
    <row r="306" spans="1:20">
      <c r="A306" s="1" t="s">
        <v>1464</v>
      </c>
      <c r="B306" t="s">
        <v>1465</v>
      </c>
      <c r="C306" t="s">
        <v>49</v>
      </c>
      <c r="D306" t="s">
        <v>1466</v>
      </c>
      <c r="E306" t="s">
        <v>477</v>
      </c>
      <c r="F306" t="s">
        <v>24</v>
      </c>
      <c r="G306" t="s">
        <v>24</v>
      </c>
      <c r="H306" t="s">
        <v>33</v>
      </c>
      <c r="I306" t="s">
        <v>75</v>
      </c>
      <c r="J306" t="s">
        <v>8913</v>
      </c>
      <c r="K306" t="s">
        <v>175</v>
      </c>
      <c r="M306">
        <v>59</v>
      </c>
      <c r="N306">
        <v>0.45384615384615401</v>
      </c>
      <c r="O306">
        <v>13.182626526064301</v>
      </c>
      <c r="P306">
        <v>1</v>
      </c>
      <c r="Q306">
        <v>130</v>
      </c>
      <c r="R306">
        <v>1.0838951523206199E-4</v>
      </c>
      <c r="S306" t="s">
        <v>1467</v>
      </c>
      <c r="T306" t="s">
        <v>32</v>
      </c>
    </row>
    <row r="307" spans="1:20">
      <c r="A307" s="1" t="s">
        <v>1468</v>
      </c>
      <c r="B307" t="s">
        <v>1469</v>
      </c>
      <c r="C307" t="s">
        <v>167</v>
      </c>
      <c r="D307" t="s">
        <v>1470</v>
      </c>
      <c r="E307" t="s">
        <v>672</v>
      </c>
      <c r="F307" t="s">
        <v>23</v>
      </c>
      <c r="G307" t="s">
        <v>162</v>
      </c>
      <c r="L307" s="3" t="s">
        <v>2711</v>
      </c>
      <c r="S307" t="s">
        <v>1471</v>
      </c>
      <c r="T307" t="s">
        <v>40</v>
      </c>
    </row>
    <row r="308" spans="1:20">
      <c r="A308" s="1" t="s">
        <v>1472</v>
      </c>
      <c r="B308" t="s">
        <v>1473</v>
      </c>
      <c r="C308" t="s">
        <v>402</v>
      </c>
      <c r="D308" t="s">
        <v>1474</v>
      </c>
      <c r="E308" t="s">
        <v>132</v>
      </c>
      <c r="F308" t="s">
        <v>23</v>
      </c>
      <c r="G308" t="s">
        <v>24</v>
      </c>
      <c r="H308" t="s">
        <v>25</v>
      </c>
      <c r="I308" t="s">
        <v>405</v>
      </c>
      <c r="M308">
        <v>7</v>
      </c>
      <c r="N308">
        <v>0.10294117647058799</v>
      </c>
      <c r="O308">
        <v>14.1277645910298</v>
      </c>
      <c r="P308">
        <v>1</v>
      </c>
      <c r="Q308">
        <v>68</v>
      </c>
      <c r="R308" s="2">
        <v>5.6696054121386301E-5</v>
      </c>
      <c r="S308" t="s">
        <v>1475</v>
      </c>
      <c r="T308" t="s">
        <v>32</v>
      </c>
    </row>
    <row r="309" spans="1:20">
      <c r="A309" s="1" t="s">
        <v>1476</v>
      </c>
      <c r="B309" t="s">
        <v>1477</v>
      </c>
      <c r="C309" t="s">
        <v>407</v>
      </c>
      <c r="D309" t="s">
        <v>1478</v>
      </c>
      <c r="E309" t="s">
        <v>62</v>
      </c>
      <c r="F309" t="s">
        <v>93</v>
      </c>
      <c r="G309" t="s">
        <v>24</v>
      </c>
      <c r="H309" t="s">
        <v>33</v>
      </c>
      <c r="I309" t="s">
        <v>405</v>
      </c>
      <c r="M309">
        <v>7</v>
      </c>
      <c r="N309">
        <v>0.10294117647058799</v>
      </c>
      <c r="O309">
        <v>14.1277645910298</v>
      </c>
      <c r="P309">
        <v>1</v>
      </c>
      <c r="Q309">
        <v>68</v>
      </c>
      <c r="R309" s="2">
        <v>5.6696054121386301E-5</v>
      </c>
      <c r="S309" t="s">
        <v>1479</v>
      </c>
      <c r="T309" t="s">
        <v>32</v>
      </c>
    </row>
    <row r="310" spans="1:20">
      <c r="A310" s="1" t="s">
        <v>1480</v>
      </c>
      <c r="B310" t="s">
        <v>1481</v>
      </c>
      <c r="C310" t="s">
        <v>1130</v>
      </c>
      <c r="D310" t="s">
        <v>1482</v>
      </c>
      <c r="E310" t="s">
        <v>132</v>
      </c>
      <c r="F310" t="s">
        <v>23</v>
      </c>
      <c r="G310" t="s">
        <v>24</v>
      </c>
      <c r="H310" t="s">
        <v>25</v>
      </c>
      <c r="I310" t="s">
        <v>1484</v>
      </c>
      <c r="M310">
        <v>1</v>
      </c>
      <c r="N310">
        <v>1</v>
      </c>
      <c r="O310">
        <v>20.193854984357401</v>
      </c>
      <c r="P310">
        <v>1</v>
      </c>
      <c r="Q310">
        <v>1</v>
      </c>
      <c r="R310" s="2">
        <v>8.3376550178509204E-7</v>
      </c>
      <c r="S310" t="s">
        <v>1483</v>
      </c>
      <c r="T310" t="s">
        <v>32</v>
      </c>
    </row>
    <row r="311" spans="1:20">
      <c r="A311" s="1" t="s">
        <v>1485</v>
      </c>
      <c r="B311" t="s">
        <v>1486</v>
      </c>
      <c r="C311" t="s">
        <v>398</v>
      </c>
      <c r="D311" t="s">
        <v>1487</v>
      </c>
      <c r="E311" t="s">
        <v>132</v>
      </c>
      <c r="F311" t="s">
        <v>23</v>
      </c>
      <c r="G311" t="s">
        <v>24</v>
      </c>
      <c r="H311" t="s">
        <v>33</v>
      </c>
      <c r="I311" t="s">
        <v>27</v>
      </c>
      <c r="M311">
        <v>15</v>
      </c>
      <c r="N311">
        <v>7.10900473933649E-2</v>
      </c>
      <c r="O311">
        <v>12.479608263821399</v>
      </c>
      <c r="P311">
        <v>1</v>
      </c>
      <c r="Q311">
        <v>211</v>
      </c>
      <c r="R311">
        <v>1.75924520876654E-4</v>
      </c>
      <c r="S311" t="s">
        <v>1488</v>
      </c>
      <c r="T311" t="s">
        <v>32</v>
      </c>
    </row>
    <row r="312" spans="1:20">
      <c r="A312" s="1" t="s">
        <v>1489</v>
      </c>
      <c r="B312" t="s">
        <v>1490</v>
      </c>
      <c r="C312" t="s">
        <v>55</v>
      </c>
      <c r="D312" t="s">
        <v>1491</v>
      </c>
      <c r="E312" t="s">
        <v>62</v>
      </c>
      <c r="F312" t="s">
        <v>24</v>
      </c>
      <c r="G312" t="s">
        <v>24</v>
      </c>
      <c r="H312" t="s">
        <v>33</v>
      </c>
      <c r="I312" t="s">
        <v>81</v>
      </c>
      <c r="M312">
        <v>76</v>
      </c>
      <c r="N312">
        <v>9.0692124105011901E-2</v>
      </c>
      <c r="O312">
        <v>10.484769968937201</v>
      </c>
      <c r="P312">
        <v>1</v>
      </c>
      <c r="Q312">
        <v>838</v>
      </c>
      <c r="R312">
        <v>6.9869549049590696E-4</v>
      </c>
      <c r="S312" t="s">
        <v>1492</v>
      </c>
      <c r="T312" t="s">
        <v>32</v>
      </c>
    </row>
    <row r="313" spans="1:20">
      <c r="A313" s="1" t="s">
        <v>1493</v>
      </c>
      <c r="B313" t="s">
        <v>1494</v>
      </c>
      <c r="C313" t="s">
        <v>90</v>
      </c>
      <c r="D313" t="s">
        <v>1495</v>
      </c>
      <c r="E313" t="s">
        <v>32</v>
      </c>
      <c r="F313" t="s">
        <v>501</v>
      </c>
      <c r="G313" t="s">
        <v>24</v>
      </c>
      <c r="H313" t="s">
        <v>33</v>
      </c>
      <c r="I313" t="s">
        <v>1497</v>
      </c>
      <c r="M313">
        <v>1</v>
      </c>
      <c r="N313">
        <v>1</v>
      </c>
      <c r="O313">
        <v>20.193854984357401</v>
      </c>
      <c r="P313">
        <v>1</v>
      </c>
      <c r="Q313">
        <v>1</v>
      </c>
      <c r="R313" s="2">
        <v>8.3376550178509204E-7</v>
      </c>
      <c r="S313" t="s">
        <v>1496</v>
      </c>
      <c r="T313" t="s">
        <v>32</v>
      </c>
    </row>
    <row r="314" spans="1:20">
      <c r="A314" s="1" t="s">
        <v>1498</v>
      </c>
      <c r="B314" t="s">
        <v>1494</v>
      </c>
      <c r="C314" t="s">
        <v>30</v>
      </c>
      <c r="D314" t="s">
        <v>1499</v>
      </c>
      <c r="E314" t="s">
        <v>32</v>
      </c>
      <c r="F314" t="s">
        <v>23</v>
      </c>
      <c r="G314" t="s">
        <v>24</v>
      </c>
      <c r="H314" t="s">
        <v>33</v>
      </c>
      <c r="I314" t="s">
        <v>230</v>
      </c>
      <c r="M314">
        <v>8</v>
      </c>
      <c r="N314">
        <v>9.6385542168674704E-2</v>
      </c>
      <c r="O314">
        <v>13.836301776869499</v>
      </c>
      <c r="P314">
        <v>1</v>
      </c>
      <c r="Q314">
        <v>83</v>
      </c>
      <c r="R314" s="2">
        <v>6.92025366481626E-5</v>
      </c>
      <c r="S314" t="s">
        <v>1500</v>
      </c>
      <c r="T314" t="s">
        <v>32</v>
      </c>
    </row>
    <row r="315" spans="1:20">
      <c r="A315" s="1" t="s">
        <v>1501</v>
      </c>
      <c r="B315" t="s">
        <v>1494</v>
      </c>
      <c r="C315" t="s">
        <v>55</v>
      </c>
      <c r="D315" t="s">
        <v>1502</v>
      </c>
      <c r="E315" t="s">
        <v>57</v>
      </c>
      <c r="F315" t="s">
        <v>24</v>
      </c>
      <c r="G315" t="s">
        <v>24</v>
      </c>
      <c r="H315" t="s">
        <v>33</v>
      </c>
      <c r="I315" t="s">
        <v>65</v>
      </c>
      <c r="J315" t="s">
        <v>8913</v>
      </c>
      <c r="K315" t="s">
        <v>81</v>
      </c>
      <c r="M315">
        <v>36</v>
      </c>
      <c r="N315">
        <v>1.6720854621458399E-2</v>
      </c>
      <c r="O315">
        <v>9.1223914189309294</v>
      </c>
      <c r="P315">
        <v>1</v>
      </c>
      <c r="Q315">
        <v>2153</v>
      </c>
      <c r="R315">
        <v>1.7950971253433E-3</v>
      </c>
      <c r="S315" t="s">
        <v>1503</v>
      </c>
      <c r="T315" t="s">
        <v>32</v>
      </c>
    </row>
    <row r="316" spans="1:20">
      <c r="A316" s="1" t="s">
        <v>1504</v>
      </c>
      <c r="B316" t="s">
        <v>1505</v>
      </c>
      <c r="D316" t="s">
        <v>1506</v>
      </c>
      <c r="E316" t="s">
        <v>695</v>
      </c>
      <c r="F316" t="s">
        <v>23</v>
      </c>
      <c r="G316" t="s">
        <v>120</v>
      </c>
      <c r="I316" t="s">
        <v>1304</v>
      </c>
      <c r="M316">
        <v>12</v>
      </c>
      <c r="N316">
        <v>1.0425716768027799E-2</v>
      </c>
      <c r="O316">
        <v>10.026435635655799</v>
      </c>
      <c r="P316">
        <v>1</v>
      </c>
      <c r="Q316">
        <v>1151</v>
      </c>
      <c r="R316">
        <v>9.5966409255464097E-4</v>
      </c>
      <c r="S316" t="s">
        <v>1507</v>
      </c>
      <c r="T316" t="s">
        <v>40</v>
      </c>
    </row>
    <row r="317" spans="1:20">
      <c r="A317" s="1" t="s">
        <v>1508</v>
      </c>
      <c r="B317" t="s">
        <v>1509</v>
      </c>
      <c r="C317" t="s">
        <v>407</v>
      </c>
      <c r="D317" t="s">
        <v>1510</v>
      </c>
      <c r="E317" t="s">
        <v>32</v>
      </c>
      <c r="F317" t="s">
        <v>93</v>
      </c>
      <c r="G317" t="s">
        <v>24</v>
      </c>
      <c r="H317" t="s">
        <v>33</v>
      </c>
      <c r="I317" t="s">
        <v>1512</v>
      </c>
      <c r="K317" t="s">
        <v>8925</v>
      </c>
      <c r="M317">
        <v>1</v>
      </c>
      <c r="N317">
        <v>8.6206896551724102E-3</v>
      </c>
      <c r="O317">
        <v>13.3483637305432</v>
      </c>
      <c r="P317">
        <v>1</v>
      </c>
      <c r="Q317">
        <v>116</v>
      </c>
      <c r="R317" s="2">
        <v>9.6716798207070699E-5</v>
      </c>
      <c r="S317" t="s">
        <v>1511</v>
      </c>
      <c r="T317" t="s">
        <v>32</v>
      </c>
    </row>
    <row r="318" spans="1:20">
      <c r="A318" s="1" t="s">
        <v>1513</v>
      </c>
      <c r="B318" t="s">
        <v>1514</v>
      </c>
      <c r="C318" t="s">
        <v>49</v>
      </c>
      <c r="D318" t="s">
        <v>1515</v>
      </c>
      <c r="E318" t="s">
        <v>62</v>
      </c>
      <c r="F318" t="s">
        <v>23</v>
      </c>
      <c r="G318" t="s">
        <v>63</v>
      </c>
      <c r="I318" t="s">
        <v>62</v>
      </c>
      <c r="L318" t="s">
        <v>2711</v>
      </c>
      <c r="M318">
        <v>25</v>
      </c>
      <c r="N318">
        <v>9.4126506024096394E-3</v>
      </c>
      <c r="O318">
        <v>8.8193576357960293</v>
      </c>
      <c r="P318">
        <v>1</v>
      </c>
      <c r="Q318">
        <v>2656</v>
      </c>
      <c r="R318">
        <v>2.2144811727412002E-3</v>
      </c>
      <c r="S318" t="s">
        <v>1516</v>
      </c>
      <c r="T318" t="s">
        <v>32</v>
      </c>
    </row>
    <row r="319" spans="1:20">
      <c r="A319" s="1" t="s">
        <v>1517</v>
      </c>
      <c r="B319" t="s">
        <v>1518</v>
      </c>
      <c r="C319" t="s">
        <v>49</v>
      </c>
      <c r="D319" t="s">
        <v>1518</v>
      </c>
      <c r="E319" t="s">
        <v>21</v>
      </c>
      <c r="F319" t="s">
        <v>68</v>
      </c>
      <c r="G319" t="s">
        <v>1519</v>
      </c>
      <c r="H319" t="s">
        <v>33</v>
      </c>
      <c r="I319" t="s">
        <v>1521</v>
      </c>
      <c r="M319">
        <v>1</v>
      </c>
      <c r="N319">
        <v>0.14285714285714299</v>
      </c>
      <c r="O319">
        <v>17.6088912807664</v>
      </c>
      <c r="P319">
        <v>1</v>
      </c>
      <c r="Q319">
        <v>7</v>
      </c>
      <c r="R319" s="2">
        <v>5.8363585124956396E-6</v>
      </c>
      <c r="S319" t="s">
        <v>1520</v>
      </c>
      <c r="T319" t="s">
        <v>22</v>
      </c>
    </row>
    <row r="320" spans="1:20">
      <c r="A320" s="1" t="s">
        <v>1522</v>
      </c>
      <c r="B320" t="s">
        <v>1523</v>
      </c>
      <c r="C320" t="s">
        <v>304</v>
      </c>
      <c r="D320" t="s">
        <v>1524</v>
      </c>
      <c r="E320" t="s">
        <v>32</v>
      </c>
      <c r="F320" t="s">
        <v>93</v>
      </c>
      <c r="G320" t="s">
        <v>24</v>
      </c>
      <c r="H320" t="s">
        <v>33</v>
      </c>
      <c r="I320" t="s">
        <v>1526</v>
      </c>
      <c r="M320">
        <v>1</v>
      </c>
      <c r="N320">
        <v>5.8823529411764698E-2</v>
      </c>
      <c r="O320">
        <v>16.193853781487601</v>
      </c>
      <c r="P320">
        <v>1</v>
      </c>
      <c r="Q320">
        <v>17</v>
      </c>
      <c r="R320" s="2">
        <v>1.4174013530346601E-5</v>
      </c>
      <c r="S320" t="s">
        <v>1525</v>
      </c>
      <c r="T320" t="s">
        <v>32</v>
      </c>
    </row>
    <row r="321" spans="1:20">
      <c r="A321" s="1" t="s">
        <v>1527</v>
      </c>
      <c r="B321" t="s">
        <v>1528</v>
      </c>
      <c r="C321" t="s">
        <v>1529</v>
      </c>
      <c r="D321" t="s">
        <v>1530</v>
      </c>
      <c r="E321" t="s">
        <v>1531</v>
      </c>
      <c r="F321" t="s">
        <v>235</v>
      </c>
      <c r="G321" t="s">
        <v>1532</v>
      </c>
      <c r="I321" t="s">
        <v>691</v>
      </c>
      <c r="M321">
        <v>4</v>
      </c>
      <c r="N321">
        <v>0.114285714285714</v>
      </c>
      <c r="O321">
        <v>15.106390940237199</v>
      </c>
      <c r="P321">
        <v>1</v>
      </c>
      <c r="Q321">
        <v>35</v>
      </c>
      <c r="R321" s="2">
        <v>2.9181792562478199E-5</v>
      </c>
      <c r="S321" t="s">
        <v>1533</v>
      </c>
      <c r="T321" t="s">
        <v>40</v>
      </c>
    </row>
    <row r="322" spans="1:20">
      <c r="A322" s="1" t="s">
        <v>1534</v>
      </c>
      <c r="B322" t="s">
        <v>1535</v>
      </c>
      <c r="E322" t="s">
        <v>21</v>
      </c>
      <c r="G322" t="s">
        <v>1536</v>
      </c>
      <c r="H322" t="s">
        <v>33</v>
      </c>
      <c r="I322" t="s">
        <v>366</v>
      </c>
      <c r="M322">
        <v>22</v>
      </c>
      <c r="N322">
        <v>8.2613593691325607E-3</v>
      </c>
      <c r="O322">
        <v>8.8155589255756599</v>
      </c>
      <c r="P322">
        <v>1</v>
      </c>
      <c r="Q322">
        <v>2663</v>
      </c>
      <c r="R322">
        <v>2.2203175312537002E-3</v>
      </c>
      <c r="S322" t="s">
        <v>1537</v>
      </c>
      <c r="T322" t="s">
        <v>22</v>
      </c>
    </row>
    <row r="323" spans="1:20">
      <c r="A323" s="1" t="s">
        <v>1538</v>
      </c>
      <c r="B323" t="s">
        <v>1539</v>
      </c>
      <c r="C323" t="s">
        <v>1540</v>
      </c>
      <c r="D323" t="s">
        <v>1541</v>
      </c>
      <c r="E323" t="s">
        <v>32</v>
      </c>
      <c r="F323" t="s">
        <v>24</v>
      </c>
      <c r="G323" t="s">
        <v>85</v>
      </c>
      <c r="I323" t="s">
        <v>201</v>
      </c>
      <c r="M323">
        <v>40</v>
      </c>
      <c r="N323">
        <v>3.6199095022624403E-2</v>
      </c>
      <c r="O323">
        <v>10.0853293247094</v>
      </c>
      <c r="P323">
        <v>1</v>
      </c>
      <c r="Q323">
        <v>1105</v>
      </c>
      <c r="R323">
        <v>9.2131087947252698E-4</v>
      </c>
      <c r="S323" t="s">
        <v>1542</v>
      </c>
      <c r="T323" t="s">
        <v>32</v>
      </c>
    </row>
    <row r="324" spans="1:20">
      <c r="A324" s="1" t="s">
        <v>1543</v>
      </c>
      <c r="B324" t="s">
        <v>1544</v>
      </c>
      <c r="C324" t="s">
        <v>149</v>
      </c>
      <c r="D324" t="s">
        <v>1545</v>
      </c>
      <c r="E324" t="s">
        <v>32</v>
      </c>
      <c r="F324" t="s">
        <v>23</v>
      </c>
      <c r="G324" t="s">
        <v>120</v>
      </c>
      <c r="I324" t="s">
        <v>122</v>
      </c>
      <c r="M324">
        <v>146</v>
      </c>
      <c r="N324">
        <v>7.7991452991453006E-2</v>
      </c>
      <c r="O324">
        <v>9.3242599382467706</v>
      </c>
      <c r="P324">
        <v>1</v>
      </c>
      <c r="Q324">
        <v>1872</v>
      </c>
      <c r="R324">
        <v>1.5608090193416899E-3</v>
      </c>
      <c r="S324" t="s">
        <v>1546</v>
      </c>
      <c r="T324" t="s">
        <v>32</v>
      </c>
    </row>
    <row r="325" spans="1:20">
      <c r="A325" s="1" t="s">
        <v>1547</v>
      </c>
      <c r="B325" t="s">
        <v>1548</v>
      </c>
      <c r="C325" t="s">
        <v>211</v>
      </c>
      <c r="D325" t="s">
        <v>381</v>
      </c>
      <c r="E325" t="s">
        <v>288</v>
      </c>
      <c r="F325" t="s">
        <v>44</v>
      </c>
      <c r="G325" t="s">
        <v>44</v>
      </c>
      <c r="H325" t="s">
        <v>33</v>
      </c>
      <c r="L325" s="3" t="s">
        <v>2711</v>
      </c>
      <c r="S325" t="s">
        <v>1549</v>
      </c>
      <c r="T325" t="s">
        <v>40</v>
      </c>
    </row>
    <row r="326" spans="1:20">
      <c r="A326" s="1" t="s">
        <v>1550</v>
      </c>
      <c r="B326" t="s">
        <v>1551</v>
      </c>
      <c r="C326" t="s">
        <v>144</v>
      </c>
      <c r="D326" t="s">
        <v>1552</v>
      </c>
      <c r="E326" t="s">
        <v>62</v>
      </c>
      <c r="F326" t="s">
        <v>23</v>
      </c>
      <c r="G326" t="s">
        <v>24</v>
      </c>
      <c r="H326" t="s">
        <v>25</v>
      </c>
      <c r="I326" t="s">
        <v>62</v>
      </c>
      <c r="M326">
        <v>25</v>
      </c>
      <c r="N326">
        <v>9.4126506024096394E-3</v>
      </c>
      <c r="O326">
        <v>8.8193576357960293</v>
      </c>
      <c r="P326">
        <v>1</v>
      </c>
      <c r="Q326">
        <v>2656</v>
      </c>
      <c r="R326">
        <v>2.2144811727412002E-3</v>
      </c>
      <c r="S326" t="s">
        <v>1553</v>
      </c>
      <c r="T326" t="s">
        <v>32</v>
      </c>
    </row>
    <row r="327" spans="1:20">
      <c r="A327" s="1" t="s">
        <v>1554</v>
      </c>
      <c r="B327" t="s">
        <v>1555</v>
      </c>
      <c r="C327" t="s">
        <v>57</v>
      </c>
      <c r="D327" t="s">
        <v>1555</v>
      </c>
      <c r="F327" t="s">
        <v>1556</v>
      </c>
      <c r="G327" t="s">
        <v>162</v>
      </c>
      <c r="H327" t="s">
        <v>33</v>
      </c>
      <c r="I327" t="s">
        <v>164</v>
      </c>
      <c r="L327" s="3" t="s">
        <v>2711</v>
      </c>
      <c r="M327">
        <v>20</v>
      </c>
      <c r="N327">
        <v>2.4116724948752E-3</v>
      </c>
      <c r="O327">
        <v>7.1763493803781397</v>
      </c>
      <c r="P327">
        <v>1</v>
      </c>
      <c r="Q327">
        <v>8293</v>
      </c>
      <c r="R327">
        <v>6.9144173063037696E-3</v>
      </c>
      <c r="S327" t="s">
        <v>1557</v>
      </c>
      <c r="T327" t="s">
        <v>40</v>
      </c>
    </row>
    <row r="328" spans="1:20">
      <c r="A328" s="1" t="s">
        <v>1558</v>
      </c>
      <c r="B328" t="s">
        <v>1559</v>
      </c>
      <c r="C328" t="s">
        <v>1560</v>
      </c>
      <c r="D328" t="s">
        <v>1561</v>
      </c>
      <c r="E328" t="s">
        <v>57</v>
      </c>
      <c r="F328" t="s">
        <v>23</v>
      </c>
      <c r="G328" t="s">
        <v>24</v>
      </c>
      <c r="H328" t="s">
        <v>25</v>
      </c>
      <c r="I328" t="s">
        <v>1563</v>
      </c>
      <c r="M328">
        <v>2</v>
      </c>
      <c r="N328">
        <v>6.6666666666666693E-2</v>
      </c>
      <c r="O328">
        <v>15.33587278636</v>
      </c>
      <c r="P328">
        <v>1</v>
      </c>
      <c r="Q328">
        <v>30</v>
      </c>
      <c r="R328" s="2">
        <v>2.5012965053552801E-5</v>
      </c>
      <c r="S328" t="s">
        <v>1562</v>
      </c>
      <c r="T328" t="s">
        <v>32</v>
      </c>
    </row>
    <row r="329" spans="1:20">
      <c r="A329" s="1" t="s">
        <v>1564</v>
      </c>
      <c r="B329" t="s">
        <v>1565</v>
      </c>
      <c r="C329" t="s">
        <v>32</v>
      </c>
      <c r="D329" t="s">
        <v>1566</v>
      </c>
      <c r="E329" t="s">
        <v>122</v>
      </c>
      <c r="F329" t="s">
        <v>24</v>
      </c>
      <c r="H329" t="s">
        <v>33</v>
      </c>
      <c r="I329" t="s">
        <v>1000</v>
      </c>
      <c r="L329" s="3" t="s">
        <v>2711</v>
      </c>
      <c r="M329">
        <v>1</v>
      </c>
      <c r="N329">
        <v>2.5445292620865098E-3</v>
      </c>
      <c r="O329">
        <v>11.579143937372301</v>
      </c>
      <c r="P329">
        <v>1</v>
      </c>
      <c r="Q329">
        <v>393</v>
      </c>
      <c r="R329">
        <v>3.2766984220154098E-4</v>
      </c>
      <c r="T329" t="s">
        <v>40</v>
      </c>
    </row>
    <row r="330" spans="1:20">
      <c r="A330" s="1" t="s">
        <v>1567</v>
      </c>
      <c r="B330" t="s">
        <v>1568</v>
      </c>
      <c r="C330" t="s">
        <v>21</v>
      </c>
      <c r="D330" t="s">
        <v>1569</v>
      </c>
      <c r="E330" t="s">
        <v>579</v>
      </c>
      <c r="F330" t="s">
        <v>93</v>
      </c>
      <c r="G330" t="s">
        <v>24</v>
      </c>
      <c r="H330" t="s">
        <v>33</v>
      </c>
      <c r="I330" t="s">
        <v>1571</v>
      </c>
      <c r="M330">
        <v>1</v>
      </c>
      <c r="N330">
        <v>0.125</v>
      </c>
      <c r="O330">
        <v>17.386498859429899</v>
      </c>
      <c r="P330">
        <v>1</v>
      </c>
      <c r="Q330">
        <v>8</v>
      </c>
      <c r="R330" s="2">
        <v>6.6701240142807397E-6</v>
      </c>
      <c r="S330" t="s">
        <v>1570</v>
      </c>
      <c r="T330" t="s">
        <v>32</v>
      </c>
    </row>
    <row r="331" spans="1:20">
      <c r="A331" s="1" t="s">
        <v>1572</v>
      </c>
      <c r="B331" t="s">
        <v>1573</v>
      </c>
      <c r="C331" t="s">
        <v>90</v>
      </c>
      <c r="D331" t="s">
        <v>1574</v>
      </c>
      <c r="E331" t="s">
        <v>1575</v>
      </c>
      <c r="F331" t="s">
        <v>93</v>
      </c>
      <c r="G331" t="s">
        <v>24</v>
      </c>
      <c r="H331" t="s">
        <v>33</v>
      </c>
      <c r="I331" t="s">
        <v>1575</v>
      </c>
      <c r="M331">
        <v>2</v>
      </c>
      <c r="N331">
        <v>2.53164556962025E-2</v>
      </c>
      <c r="O331">
        <v>13.9084515626253</v>
      </c>
      <c r="P331">
        <v>1</v>
      </c>
      <c r="Q331">
        <v>79</v>
      </c>
      <c r="R331" s="2">
        <v>6.5867474641022298E-5</v>
      </c>
      <c r="S331" t="s">
        <v>1576</v>
      </c>
      <c r="T331" t="s">
        <v>40</v>
      </c>
    </row>
    <row r="332" spans="1:20">
      <c r="A332" s="1" t="s">
        <v>1577</v>
      </c>
      <c r="B332" t="s">
        <v>1578</v>
      </c>
      <c r="C332" t="s">
        <v>970</v>
      </c>
      <c r="D332" t="s">
        <v>971</v>
      </c>
      <c r="E332" t="s">
        <v>672</v>
      </c>
      <c r="F332" t="s">
        <v>972</v>
      </c>
      <c r="H332" t="s">
        <v>33</v>
      </c>
      <c r="L332" s="3" t="s">
        <v>2711</v>
      </c>
      <c r="T332" t="s">
        <v>40</v>
      </c>
    </row>
    <row r="333" spans="1:20">
      <c r="A333" s="1" t="s">
        <v>1579</v>
      </c>
      <c r="B333" t="s">
        <v>1580</v>
      </c>
      <c r="C333" t="s">
        <v>118</v>
      </c>
      <c r="D333" t="s">
        <v>555</v>
      </c>
      <c r="F333" t="s">
        <v>24</v>
      </c>
      <c r="G333" t="s">
        <v>24</v>
      </c>
      <c r="H333" t="s">
        <v>145</v>
      </c>
      <c r="L333" s="3" t="s">
        <v>2711</v>
      </c>
      <c r="S333" t="s">
        <v>1581</v>
      </c>
      <c r="T333" t="s">
        <v>40</v>
      </c>
    </row>
    <row r="334" spans="1:20">
      <c r="A334" s="1" t="s">
        <v>1582</v>
      </c>
      <c r="B334" t="s">
        <v>1583</v>
      </c>
      <c r="C334" t="s">
        <v>55</v>
      </c>
      <c r="D334" t="s">
        <v>1584</v>
      </c>
      <c r="E334" t="s">
        <v>57</v>
      </c>
      <c r="F334" t="s">
        <v>24</v>
      </c>
      <c r="G334" t="s">
        <v>24</v>
      </c>
      <c r="H334" t="s">
        <v>33</v>
      </c>
      <c r="I334" t="s">
        <v>57</v>
      </c>
      <c r="M334">
        <v>106</v>
      </c>
      <c r="N334">
        <v>4.7372184483374996E-3</v>
      </c>
      <c r="O334">
        <v>5.7442537195612102</v>
      </c>
      <c r="P334">
        <v>1</v>
      </c>
      <c r="Q334">
        <v>22376</v>
      </c>
      <c r="R334">
        <v>1.8656336867943199E-2</v>
      </c>
      <c r="S334" t="s">
        <v>1585</v>
      </c>
      <c r="T334" t="s">
        <v>32</v>
      </c>
    </row>
    <row r="335" spans="1:20">
      <c r="A335" s="1" t="s">
        <v>1586</v>
      </c>
      <c r="B335" t="s">
        <v>1587</v>
      </c>
      <c r="C335" t="s">
        <v>55</v>
      </c>
      <c r="D335" t="s">
        <v>1588</v>
      </c>
      <c r="E335" t="s">
        <v>57</v>
      </c>
      <c r="F335" t="s">
        <v>24</v>
      </c>
      <c r="G335" t="s">
        <v>24</v>
      </c>
      <c r="H335" t="s">
        <v>33</v>
      </c>
      <c r="I335" t="s">
        <v>81</v>
      </c>
      <c r="M335">
        <v>76</v>
      </c>
      <c r="N335">
        <v>9.0692124105011901E-2</v>
      </c>
      <c r="O335">
        <v>10.484769968937201</v>
      </c>
      <c r="P335">
        <v>1</v>
      </c>
      <c r="Q335">
        <v>838</v>
      </c>
      <c r="R335">
        <v>6.9869549049590696E-4</v>
      </c>
      <c r="S335" t="s">
        <v>1589</v>
      </c>
      <c r="T335" t="s">
        <v>32</v>
      </c>
    </row>
    <row r="336" spans="1:20">
      <c r="A336" s="1" t="s">
        <v>1590</v>
      </c>
      <c r="B336" t="s">
        <v>1591</v>
      </c>
      <c r="C336" t="s">
        <v>142</v>
      </c>
      <c r="D336" t="s">
        <v>1592</v>
      </c>
      <c r="E336" t="s">
        <v>477</v>
      </c>
      <c r="F336" t="s">
        <v>23</v>
      </c>
      <c r="G336" t="s">
        <v>24</v>
      </c>
      <c r="H336" t="s">
        <v>145</v>
      </c>
      <c r="I336" t="s">
        <v>1594</v>
      </c>
      <c r="M336">
        <v>1</v>
      </c>
      <c r="N336">
        <v>0.1</v>
      </c>
      <c r="O336">
        <v>17.0239287800452</v>
      </c>
      <c r="P336">
        <v>1</v>
      </c>
      <c r="Q336">
        <v>10</v>
      </c>
      <c r="R336" s="2">
        <v>8.3376550178509196E-6</v>
      </c>
      <c r="S336" t="s">
        <v>1593</v>
      </c>
      <c r="T336" t="s">
        <v>32</v>
      </c>
    </row>
    <row r="337" spans="1:20">
      <c r="A337" s="1" t="s">
        <v>1595</v>
      </c>
      <c r="B337" t="s">
        <v>1596</v>
      </c>
      <c r="C337" t="s">
        <v>366</v>
      </c>
      <c r="D337" t="s">
        <v>367</v>
      </c>
      <c r="E337" t="s">
        <v>30</v>
      </c>
      <c r="F337" t="s">
        <v>24</v>
      </c>
      <c r="G337" t="s">
        <v>24</v>
      </c>
      <c r="H337" t="s">
        <v>145</v>
      </c>
      <c r="L337" s="3" t="s">
        <v>2711</v>
      </c>
      <c r="S337" t="s">
        <v>1597</v>
      </c>
      <c r="T337" t="s">
        <v>40</v>
      </c>
    </row>
    <row r="338" spans="1:20">
      <c r="A338" s="1" t="s">
        <v>1598</v>
      </c>
      <c r="B338" t="s">
        <v>1599</v>
      </c>
      <c r="C338" t="s">
        <v>1600</v>
      </c>
      <c r="D338" t="s">
        <v>1601</v>
      </c>
      <c r="F338" t="s">
        <v>1602</v>
      </c>
      <c r="G338" t="s">
        <v>44</v>
      </c>
      <c r="H338" t="s">
        <v>33</v>
      </c>
      <c r="I338" t="s">
        <v>211</v>
      </c>
      <c r="L338" s="3" t="s">
        <v>2711</v>
      </c>
      <c r="M338">
        <v>25</v>
      </c>
      <c r="N338">
        <v>2.2921059869808399E-3</v>
      </c>
      <c r="O338">
        <v>6.78101934136828</v>
      </c>
      <c r="P338">
        <v>1</v>
      </c>
      <c r="Q338">
        <v>10907</v>
      </c>
      <c r="R338">
        <v>9.0938803279700005E-3</v>
      </c>
      <c r="S338" t="s">
        <v>1603</v>
      </c>
      <c r="T338" t="s">
        <v>40</v>
      </c>
    </row>
    <row r="339" spans="1:20">
      <c r="A339" s="1" t="s">
        <v>1604</v>
      </c>
      <c r="B339" t="s">
        <v>1605</v>
      </c>
      <c r="C339" t="s">
        <v>1606</v>
      </c>
      <c r="D339" t="s">
        <v>1607</v>
      </c>
      <c r="E339" t="s">
        <v>579</v>
      </c>
      <c r="F339" t="s">
        <v>23</v>
      </c>
      <c r="G339" t="s">
        <v>24</v>
      </c>
      <c r="H339" t="s">
        <v>25</v>
      </c>
      <c r="I339" t="s">
        <v>152</v>
      </c>
      <c r="M339">
        <v>6</v>
      </c>
      <c r="N339">
        <v>7.0588235294117604E-2</v>
      </c>
      <c r="O339">
        <v>13.8015363587088</v>
      </c>
      <c r="P339">
        <v>1</v>
      </c>
      <c r="Q339">
        <v>85</v>
      </c>
      <c r="R339" s="2">
        <v>7.0870067651732799E-5</v>
      </c>
      <c r="S339" t="s">
        <v>1608</v>
      </c>
      <c r="T339" t="s">
        <v>32</v>
      </c>
    </row>
    <row r="340" spans="1:20">
      <c r="A340" s="1" t="s">
        <v>1609</v>
      </c>
      <c r="B340" t="s">
        <v>1610</v>
      </c>
      <c r="C340" t="s">
        <v>1611</v>
      </c>
      <c r="D340" t="s">
        <v>1612</v>
      </c>
      <c r="E340" t="s">
        <v>75</v>
      </c>
      <c r="F340" t="s">
        <v>93</v>
      </c>
      <c r="G340" t="s">
        <v>24</v>
      </c>
      <c r="H340" t="s">
        <v>33</v>
      </c>
      <c r="I340" t="s">
        <v>75</v>
      </c>
      <c r="J340" t="s">
        <v>8913</v>
      </c>
      <c r="K340" t="s">
        <v>8926</v>
      </c>
      <c r="M340">
        <v>59</v>
      </c>
      <c r="N340">
        <v>0.45384615384615401</v>
      </c>
      <c r="O340">
        <v>13.182626526064301</v>
      </c>
      <c r="P340">
        <v>1</v>
      </c>
      <c r="Q340">
        <v>130</v>
      </c>
      <c r="R340">
        <v>1.0838951523206199E-4</v>
      </c>
      <c r="S340" t="s">
        <v>1613</v>
      </c>
      <c r="T340" t="s">
        <v>40</v>
      </c>
    </row>
    <row r="341" spans="1:20">
      <c r="A341" s="1" t="s">
        <v>1614</v>
      </c>
      <c r="B341" t="s">
        <v>1615</v>
      </c>
      <c r="C341" t="s">
        <v>169</v>
      </c>
      <c r="D341" t="s">
        <v>1616</v>
      </c>
      <c r="E341" t="s">
        <v>57</v>
      </c>
      <c r="F341" t="s">
        <v>93</v>
      </c>
      <c r="G341" t="s">
        <v>24</v>
      </c>
      <c r="H341" t="s">
        <v>33</v>
      </c>
      <c r="I341" t="s">
        <v>1618</v>
      </c>
      <c r="M341">
        <v>1</v>
      </c>
      <c r="N341">
        <v>0.1</v>
      </c>
      <c r="O341">
        <v>17.0239287800452</v>
      </c>
      <c r="P341">
        <v>1</v>
      </c>
      <c r="Q341">
        <v>10</v>
      </c>
      <c r="R341" s="2">
        <v>8.3376550178509196E-6</v>
      </c>
      <c r="S341" t="s">
        <v>1617</v>
      </c>
      <c r="T341" t="s">
        <v>32</v>
      </c>
    </row>
    <row r="342" spans="1:20">
      <c r="A342" s="1" t="s">
        <v>1619</v>
      </c>
      <c r="B342" t="s">
        <v>1620</v>
      </c>
      <c r="C342" t="s">
        <v>55</v>
      </c>
      <c r="D342" t="s">
        <v>1621</v>
      </c>
      <c r="E342" t="s">
        <v>57</v>
      </c>
      <c r="F342" t="s">
        <v>24</v>
      </c>
      <c r="G342" t="s">
        <v>24</v>
      </c>
      <c r="H342" t="s">
        <v>33</v>
      </c>
      <c r="I342" t="s">
        <v>57</v>
      </c>
      <c r="M342">
        <v>106</v>
      </c>
      <c r="N342">
        <v>4.7372184483374996E-3</v>
      </c>
      <c r="O342">
        <v>5.7442537195612102</v>
      </c>
      <c r="P342">
        <v>1</v>
      </c>
      <c r="Q342">
        <v>22376</v>
      </c>
      <c r="R342">
        <v>1.8656336867943199E-2</v>
      </c>
      <c r="S342" t="s">
        <v>1622</v>
      </c>
      <c r="T342" t="s">
        <v>32</v>
      </c>
    </row>
    <row r="343" spans="1:20">
      <c r="A343" s="1" t="s">
        <v>1623</v>
      </c>
      <c r="B343" t="s">
        <v>1624</v>
      </c>
      <c r="C343" t="s">
        <v>55</v>
      </c>
      <c r="D343" t="s">
        <v>1625</v>
      </c>
      <c r="E343" t="s">
        <v>132</v>
      </c>
      <c r="F343" t="s">
        <v>24</v>
      </c>
      <c r="G343" t="s">
        <v>24</v>
      </c>
      <c r="H343" t="s">
        <v>33</v>
      </c>
      <c r="I343" t="s">
        <v>75</v>
      </c>
      <c r="J343" t="s">
        <v>8913</v>
      </c>
      <c r="K343" t="s">
        <v>3653</v>
      </c>
      <c r="M343">
        <v>59</v>
      </c>
      <c r="N343">
        <v>0.45384615384615401</v>
      </c>
      <c r="O343">
        <v>13.182626526064301</v>
      </c>
      <c r="P343">
        <v>1</v>
      </c>
      <c r="Q343">
        <v>130</v>
      </c>
      <c r="R343">
        <v>1.0838951523206199E-4</v>
      </c>
      <c r="S343" t="s">
        <v>1626</v>
      </c>
      <c r="T343" t="s">
        <v>32</v>
      </c>
    </row>
    <row r="344" spans="1:20">
      <c r="A344" s="1" t="s">
        <v>1627</v>
      </c>
      <c r="B344" t="s">
        <v>1628</v>
      </c>
      <c r="C344" t="s">
        <v>390</v>
      </c>
      <c r="D344" t="s">
        <v>1628</v>
      </c>
      <c r="F344" t="s">
        <v>24</v>
      </c>
      <c r="G344" t="s">
        <v>24</v>
      </c>
      <c r="L344" s="3" t="s">
        <v>2711</v>
      </c>
      <c r="S344" t="s">
        <v>1629</v>
      </c>
      <c r="T344" t="s">
        <v>40</v>
      </c>
    </row>
    <row r="345" spans="1:20">
      <c r="A345" s="1" t="s">
        <v>1630</v>
      </c>
      <c r="B345" t="s">
        <v>1631</v>
      </c>
      <c r="C345" t="s">
        <v>1632</v>
      </c>
      <c r="D345" t="s">
        <v>1633</v>
      </c>
      <c r="E345" t="s">
        <v>32</v>
      </c>
      <c r="F345" t="s">
        <v>23</v>
      </c>
      <c r="G345" t="s">
        <v>120</v>
      </c>
      <c r="I345" t="s">
        <v>122</v>
      </c>
      <c r="M345">
        <v>146</v>
      </c>
      <c r="N345">
        <v>7.7991452991453006E-2</v>
      </c>
      <c r="O345">
        <v>9.3242599382467706</v>
      </c>
      <c r="P345">
        <v>1</v>
      </c>
      <c r="Q345">
        <v>1872</v>
      </c>
      <c r="R345">
        <v>1.5608090193416899E-3</v>
      </c>
      <c r="S345" t="s">
        <v>1634</v>
      </c>
      <c r="T345" t="s">
        <v>32</v>
      </c>
    </row>
    <row r="346" spans="1:20">
      <c r="A346" s="1" t="s">
        <v>1635</v>
      </c>
      <c r="B346" t="s">
        <v>1636</v>
      </c>
      <c r="C346" t="s">
        <v>366</v>
      </c>
      <c r="D346" t="s">
        <v>367</v>
      </c>
      <c r="E346" t="s">
        <v>90</v>
      </c>
      <c r="F346" t="s">
        <v>24</v>
      </c>
      <c r="G346" t="s">
        <v>24</v>
      </c>
      <c r="H346" t="s">
        <v>145</v>
      </c>
      <c r="L346" s="3" t="s">
        <v>2711</v>
      </c>
      <c r="S346" t="s">
        <v>1637</v>
      </c>
      <c r="T346" t="s">
        <v>40</v>
      </c>
    </row>
    <row r="347" spans="1:20">
      <c r="A347" s="1" t="s">
        <v>1638</v>
      </c>
      <c r="B347" t="s">
        <v>1639</v>
      </c>
      <c r="C347" t="s">
        <v>699</v>
      </c>
      <c r="D347" t="s">
        <v>1640</v>
      </c>
      <c r="E347" t="s">
        <v>21</v>
      </c>
      <c r="F347" t="s">
        <v>93</v>
      </c>
      <c r="G347" t="s">
        <v>24</v>
      </c>
      <c r="H347" t="s">
        <v>33</v>
      </c>
      <c r="I347" t="s">
        <v>57</v>
      </c>
      <c r="M347">
        <v>106</v>
      </c>
      <c r="N347">
        <v>4.7372184483374996E-3</v>
      </c>
      <c r="O347">
        <v>5.7442537195612102</v>
      </c>
      <c r="P347">
        <v>1</v>
      </c>
      <c r="Q347">
        <v>22376</v>
      </c>
      <c r="R347">
        <v>1.8656336867943199E-2</v>
      </c>
      <c r="S347" t="s">
        <v>1641</v>
      </c>
      <c r="T347" t="s">
        <v>22</v>
      </c>
    </row>
    <row r="348" spans="1:20">
      <c r="A348" s="1" t="s">
        <v>1642</v>
      </c>
      <c r="B348" t="s">
        <v>1643</v>
      </c>
      <c r="C348" t="s">
        <v>90</v>
      </c>
      <c r="D348" t="s">
        <v>1644</v>
      </c>
      <c r="E348" t="s">
        <v>1645</v>
      </c>
      <c r="F348" t="s">
        <v>93</v>
      </c>
      <c r="G348" t="s">
        <v>24</v>
      </c>
      <c r="H348" t="s">
        <v>33</v>
      </c>
      <c r="I348" t="s">
        <v>1645</v>
      </c>
      <c r="M348">
        <v>1</v>
      </c>
      <c r="N348">
        <v>0.1</v>
      </c>
      <c r="O348">
        <v>17.0239287800452</v>
      </c>
      <c r="P348">
        <v>1</v>
      </c>
      <c r="Q348">
        <v>10</v>
      </c>
      <c r="R348" s="2">
        <v>8.3376550178509196E-6</v>
      </c>
      <c r="S348" t="s">
        <v>1646</v>
      </c>
      <c r="T348" t="s">
        <v>40</v>
      </c>
    </row>
    <row r="349" spans="1:20">
      <c r="A349" s="1" t="s">
        <v>1647</v>
      </c>
      <c r="B349" t="s">
        <v>1643</v>
      </c>
      <c r="C349" t="s">
        <v>90</v>
      </c>
      <c r="D349" t="s">
        <v>1648</v>
      </c>
      <c r="E349" t="s">
        <v>1649</v>
      </c>
      <c r="F349" t="s">
        <v>93</v>
      </c>
      <c r="G349" t="s">
        <v>24</v>
      </c>
      <c r="H349" t="s">
        <v>33</v>
      </c>
      <c r="I349" t="s">
        <v>1651</v>
      </c>
      <c r="M349">
        <v>2</v>
      </c>
      <c r="N349">
        <v>9.0909090909090898E-2</v>
      </c>
      <c r="O349">
        <v>15.8015363587088</v>
      </c>
      <c r="P349">
        <v>1</v>
      </c>
      <c r="Q349">
        <v>22</v>
      </c>
      <c r="R349" s="2">
        <v>1.8342841039272E-5</v>
      </c>
      <c r="S349" t="s">
        <v>1650</v>
      </c>
      <c r="T349" t="s">
        <v>40</v>
      </c>
    </row>
    <row r="350" spans="1:20">
      <c r="A350" s="1" t="s">
        <v>1652</v>
      </c>
      <c r="B350" t="s">
        <v>1653</v>
      </c>
      <c r="C350" t="s">
        <v>1654</v>
      </c>
      <c r="D350" t="s">
        <v>1655</v>
      </c>
      <c r="E350" t="s">
        <v>32</v>
      </c>
      <c r="F350" t="s">
        <v>235</v>
      </c>
      <c r="G350" t="s">
        <v>44</v>
      </c>
      <c r="I350" t="s">
        <v>1657</v>
      </c>
      <c r="M350">
        <v>3</v>
      </c>
      <c r="N350">
        <v>1.41509433962264E-2</v>
      </c>
      <c r="O350">
        <v>12.472754592780401</v>
      </c>
      <c r="P350">
        <v>1</v>
      </c>
      <c r="Q350">
        <v>212</v>
      </c>
      <c r="R350">
        <v>1.7675828637843901E-4</v>
      </c>
      <c r="S350" t="s">
        <v>1656</v>
      </c>
      <c r="T350" t="s">
        <v>32</v>
      </c>
    </row>
    <row r="351" spans="1:20">
      <c r="A351" s="1" t="s">
        <v>1658</v>
      </c>
      <c r="B351" t="s">
        <v>1659</v>
      </c>
      <c r="C351" t="s">
        <v>1660</v>
      </c>
      <c r="D351" t="s">
        <v>1661</v>
      </c>
      <c r="E351" t="s">
        <v>32</v>
      </c>
      <c r="F351" t="s">
        <v>23</v>
      </c>
      <c r="G351" t="s">
        <v>24</v>
      </c>
      <c r="H351" t="s">
        <v>25</v>
      </c>
      <c r="I351" t="s">
        <v>1663</v>
      </c>
      <c r="M351">
        <v>3</v>
      </c>
      <c r="N351">
        <v>4.4117647058823498E-2</v>
      </c>
      <c r="O351">
        <v>14.1277645910298</v>
      </c>
      <c r="P351">
        <v>1</v>
      </c>
      <c r="Q351">
        <v>68</v>
      </c>
      <c r="R351" s="2">
        <v>5.6696054121386301E-5</v>
      </c>
      <c r="S351" t="s">
        <v>1662</v>
      </c>
      <c r="T351" t="s">
        <v>32</v>
      </c>
    </row>
    <row r="352" spans="1:20">
      <c r="A352" s="1" t="s">
        <v>1664</v>
      </c>
      <c r="B352" t="s">
        <v>1659</v>
      </c>
      <c r="C352" t="s">
        <v>1663</v>
      </c>
      <c r="D352" t="s">
        <v>1665</v>
      </c>
      <c r="E352" t="s">
        <v>32</v>
      </c>
      <c r="F352" t="s">
        <v>24</v>
      </c>
      <c r="G352" t="s">
        <v>24</v>
      </c>
      <c r="H352" t="s">
        <v>33</v>
      </c>
      <c r="I352" t="s">
        <v>1663</v>
      </c>
      <c r="M352">
        <v>3</v>
      </c>
      <c r="N352">
        <v>4.4117647058823498E-2</v>
      </c>
      <c r="O352">
        <v>14.1277645910298</v>
      </c>
      <c r="P352">
        <v>1</v>
      </c>
      <c r="Q352">
        <v>68</v>
      </c>
      <c r="R352" s="2">
        <v>5.6696054121386301E-5</v>
      </c>
      <c r="S352" t="s">
        <v>1662</v>
      </c>
      <c r="T352" t="s">
        <v>32</v>
      </c>
    </row>
    <row r="353" spans="1:20">
      <c r="A353" s="1" t="s">
        <v>1666</v>
      </c>
      <c r="B353" t="s">
        <v>1659</v>
      </c>
      <c r="C353" t="s">
        <v>1663</v>
      </c>
      <c r="D353" t="s">
        <v>1665</v>
      </c>
      <c r="E353" t="s">
        <v>32</v>
      </c>
      <c r="F353" t="s">
        <v>24</v>
      </c>
      <c r="G353" t="s">
        <v>24</v>
      </c>
      <c r="H353" t="s">
        <v>33</v>
      </c>
      <c r="I353" t="s">
        <v>1663</v>
      </c>
      <c r="M353">
        <v>3</v>
      </c>
      <c r="N353">
        <v>4.4117647058823498E-2</v>
      </c>
      <c r="O353">
        <v>14.1277645910298</v>
      </c>
      <c r="P353">
        <v>1</v>
      </c>
      <c r="Q353">
        <v>68</v>
      </c>
      <c r="R353" s="2">
        <v>5.6696054121386301E-5</v>
      </c>
      <c r="S353" t="s">
        <v>1662</v>
      </c>
      <c r="T353" t="s">
        <v>32</v>
      </c>
    </row>
    <row r="354" spans="1:20">
      <c r="A354" s="1" t="s">
        <v>1667</v>
      </c>
      <c r="B354" t="s">
        <v>1668</v>
      </c>
      <c r="C354" t="s">
        <v>118</v>
      </c>
      <c r="D354" t="s">
        <v>555</v>
      </c>
      <c r="E354" t="e">
        <f>--n405b6f</f>
        <v>#NAME?</v>
      </c>
      <c r="F354" t="s">
        <v>24</v>
      </c>
      <c r="G354" t="s">
        <v>24</v>
      </c>
      <c r="H354" t="s">
        <v>145</v>
      </c>
      <c r="L354" s="3" t="s">
        <v>2711</v>
      </c>
      <c r="S354" t="s">
        <v>1669</v>
      </c>
      <c r="T354" t="s">
        <v>40</v>
      </c>
    </row>
    <row r="355" spans="1:20">
      <c r="A355" s="1" t="s">
        <v>1670</v>
      </c>
      <c r="B355" t="s">
        <v>1671</v>
      </c>
      <c r="C355" t="s">
        <v>523</v>
      </c>
      <c r="D355" t="s">
        <v>1672</v>
      </c>
      <c r="E355" t="s">
        <v>1054</v>
      </c>
      <c r="F355" t="s">
        <v>23</v>
      </c>
      <c r="G355" t="s">
        <v>24</v>
      </c>
      <c r="H355" t="s">
        <v>145</v>
      </c>
      <c r="I355" t="s">
        <v>1054</v>
      </c>
      <c r="L355" s="3" t="s">
        <v>2711</v>
      </c>
      <c r="M355">
        <v>6</v>
      </c>
      <c r="N355">
        <v>5.3571428571428603E-2</v>
      </c>
      <c r="O355">
        <v>13.399437915137399</v>
      </c>
      <c r="P355">
        <v>1</v>
      </c>
      <c r="Q355">
        <v>112</v>
      </c>
      <c r="R355" s="2">
        <v>9.3381736199930302E-5</v>
      </c>
      <c r="S355" t="s">
        <v>1673</v>
      </c>
      <c r="T355" t="s">
        <v>40</v>
      </c>
    </row>
    <row r="356" spans="1:20">
      <c r="A356" s="1" t="s">
        <v>1674</v>
      </c>
      <c r="B356" t="s">
        <v>1675</v>
      </c>
      <c r="C356" t="s">
        <v>1676</v>
      </c>
      <c r="D356" t="s">
        <v>1675</v>
      </c>
      <c r="E356" t="s">
        <v>32</v>
      </c>
      <c r="F356" t="s">
        <v>68</v>
      </c>
      <c r="G356" t="s">
        <v>44</v>
      </c>
      <c r="H356" t="s">
        <v>33</v>
      </c>
      <c r="I356" t="s">
        <v>1678</v>
      </c>
      <c r="M356">
        <v>3</v>
      </c>
      <c r="N356">
        <v>0.15</v>
      </c>
      <c r="O356">
        <v>15.945926268043999</v>
      </c>
      <c r="P356">
        <v>1</v>
      </c>
      <c r="Q356">
        <v>20</v>
      </c>
      <c r="R356" s="2">
        <v>1.6675310035701798E-5</v>
      </c>
      <c r="S356" t="s">
        <v>1677</v>
      </c>
      <c r="T356" t="s">
        <v>32</v>
      </c>
    </row>
    <row r="357" spans="1:20">
      <c r="A357" s="1" t="s">
        <v>1679</v>
      </c>
      <c r="B357" t="s">
        <v>1680</v>
      </c>
      <c r="C357" t="s">
        <v>471</v>
      </c>
      <c r="D357" t="s">
        <v>1681</v>
      </c>
      <c r="E357" t="s">
        <v>62</v>
      </c>
      <c r="F357" t="s">
        <v>23</v>
      </c>
      <c r="G357" t="s">
        <v>24</v>
      </c>
      <c r="H357" t="s">
        <v>25</v>
      </c>
      <c r="I357" t="s">
        <v>1678</v>
      </c>
      <c r="M357">
        <v>3</v>
      </c>
      <c r="N357">
        <v>0.15</v>
      </c>
      <c r="O357">
        <v>15.945926268043999</v>
      </c>
      <c r="P357">
        <v>1</v>
      </c>
      <c r="Q357">
        <v>20</v>
      </c>
      <c r="R357" s="2">
        <v>1.6675310035701798E-5</v>
      </c>
      <c r="S357" t="s">
        <v>1682</v>
      </c>
      <c r="T357" t="s">
        <v>32</v>
      </c>
    </row>
    <row r="358" spans="1:20">
      <c r="A358" s="1" t="s">
        <v>1683</v>
      </c>
      <c r="B358" t="s">
        <v>1684</v>
      </c>
      <c r="C358" t="s">
        <v>57</v>
      </c>
      <c r="D358" t="s">
        <v>1685</v>
      </c>
      <c r="E358" t="s">
        <v>32</v>
      </c>
      <c r="F358" t="s">
        <v>23</v>
      </c>
      <c r="G358" t="s">
        <v>1686</v>
      </c>
      <c r="I358" t="s">
        <v>201</v>
      </c>
      <c r="M358">
        <v>40</v>
      </c>
      <c r="N358">
        <v>3.6199095022624403E-2</v>
      </c>
      <c r="O358">
        <v>10.0853293247094</v>
      </c>
      <c r="P358">
        <v>1</v>
      </c>
      <c r="Q358">
        <v>1105</v>
      </c>
      <c r="R358">
        <v>9.2131087947252698E-4</v>
      </c>
      <c r="S358" t="s">
        <v>1687</v>
      </c>
      <c r="T358" t="s">
        <v>32</v>
      </c>
    </row>
    <row r="359" spans="1:20">
      <c r="A359" s="1" t="s">
        <v>1688</v>
      </c>
      <c r="B359" t="s">
        <v>1689</v>
      </c>
      <c r="C359" t="s">
        <v>49</v>
      </c>
      <c r="D359" t="s">
        <v>1690</v>
      </c>
      <c r="E359" t="s">
        <v>21</v>
      </c>
      <c r="F359" t="s">
        <v>23</v>
      </c>
      <c r="G359" t="s">
        <v>24</v>
      </c>
      <c r="H359" t="s">
        <v>25</v>
      </c>
      <c r="I359" t="s">
        <v>81</v>
      </c>
      <c r="M359">
        <v>76</v>
      </c>
      <c r="N359">
        <v>9.0692124105011901E-2</v>
      </c>
      <c r="O359">
        <v>10.484769968937201</v>
      </c>
      <c r="P359">
        <v>1</v>
      </c>
      <c r="Q359">
        <v>838</v>
      </c>
      <c r="R359">
        <v>6.9869549049590696E-4</v>
      </c>
      <c r="S359" t="s">
        <v>1691</v>
      </c>
      <c r="T359" t="s">
        <v>22</v>
      </c>
    </row>
    <row r="360" spans="1:20">
      <c r="A360" s="1" t="s">
        <v>1692</v>
      </c>
      <c r="B360" t="s">
        <v>1693</v>
      </c>
      <c r="C360" t="s">
        <v>169</v>
      </c>
      <c r="D360" t="s">
        <v>1694</v>
      </c>
      <c r="E360" t="s">
        <v>579</v>
      </c>
      <c r="F360" t="s">
        <v>1695</v>
      </c>
      <c r="G360" t="s">
        <v>24</v>
      </c>
      <c r="H360" t="s">
        <v>33</v>
      </c>
      <c r="I360" t="s">
        <v>1304</v>
      </c>
      <c r="M360">
        <v>12</v>
      </c>
      <c r="N360">
        <v>1.0425716768027799E-2</v>
      </c>
      <c r="O360">
        <v>10.026435635655799</v>
      </c>
      <c r="P360">
        <v>1</v>
      </c>
      <c r="Q360">
        <v>1151</v>
      </c>
      <c r="R360">
        <v>9.5966409255464097E-4</v>
      </c>
      <c r="S360" t="s">
        <v>1696</v>
      </c>
      <c r="T360" t="s">
        <v>32</v>
      </c>
    </row>
    <row r="361" spans="1:20">
      <c r="A361" s="1" t="s">
        <v>1697</v>
      </c>
      <c r="B361" t="s">
        <v>1698</v>
      </c>
      <c r="C361" t="s">
        <v>1699</v>
      </c>
      <c r="D361" t="s">
        <v>1700</v>
      </c>
      <c r="E361" t="s">
        <v>51</v>
      </c>
      <c r="F361" t="s">
        <v>93</v>
      </c>
      <c r="H361" t="s">
        <v>33</v>
      </c>
      <c r="I361" t="s">
        <v>75</v>
      </c>
      <c r="J361" t="s">
        <v>8913</v>
      </c>
      <c r="K361" t="s">
        <v>8927</v>
      </c>
      <c r="M361">
        <v>59</v>
      </c>
      <c r="N361">
        <v>0.45384615384615401</v>
      </c>
      <c r="O361">
        <v>13.182626526064301</v>
      </c>
      <c r="P361">
        <v>1</v>
      </c>
      <c r="Q361">
        <v>130</v>
      </c>
      <c r="R361">
        <v>1.0838951523206199E-4</v>
      </c>
      <c r="T361" t="s">
        <v>40</v>
      </c>
    </row>
    <row r="362" spans="1:20">
      <c r="A362" s="1" t="s">
        <v>1701</v>
      </c>
      <c r="B362" t="s">
        <v>1702</v>
      </c>
      <c r="C362" t="s">
        <v>755</v>
      </c>
      <c r="D362" t="s">
        <v>1702</v>
      </c>
      <c r="F362" t="s">
        <v>68</v>
      </c>
      <c r="G362" t="s">
        <v>44</v>
      </c>
      <c r="H362" t="s">
        <v>33</v>
      </c>
      <c r="I362" t="s">
        <v>324</v>
      </c>
      <c r="L362" s="3" t="s">
        <v>2711</v>
      </c>
      <c r="M362">
        <v>42</v>
      </c>
      <c r="N362">
        <v>1.10424608912843E-3</v>
      </c>
      <c r="O362">
        <v>4.9788517281102997</v>
      </c>
      <c r="P362">
        <v>1</v>
      </c>
      <c r="Q362">
        <v>38035</v>
      </c>
      <c r="R362">
        <v>3.1712270860395998E-2</v>
      </c>
      <c r="S362" t="s">
        <v>1703</v>
      </c>
      <c r="T362" t="s">
        <v>40</v>
      </c>
    </row>
    <row r="363" spans="1:20">
      <c r="A363" s="1" t="s">
        <v>1704</v>
      </c>
      <c r="B363" t="s">
        <v>1705</v>
      </c>
      <c r="C363" t="s">
        <v>57</v>
      </c>
      <c r="D363" t="s">
        <v>1706</v>
      </c>
      <c r="E363" t="s">
        <v>32</v>
      </c>
      <c r="F363" t="s">
        <v>235</v>
      </c>
      <c r="G363" t="s">
        <v>1707</v>
      </c>
      <c r="I363" t="s">
        <v>241</v>
      </c>
      <c r="M363">
        <v>36</v>
      </c>
      <c r="N363">
        <v>1.5880017644463999E-2</v>
      </c>
      <c r="O363">
        <v>9.0479216356670396</v>
      </c>
      <c r="P363">
        <v>1</v>
      </c>
      <c r="Q363">
        <v>2267</v>
      </c>
      <c r="R363">
        <v>1.8901463925468001E-3</v>
      </c>
      <c r="S363" t="s">
        <v>1708</v>
      </c>
      <c r="T363" t="s">
        <v>32</v>
      </c>
    </row>
    <row r="364" spans="1:20">
      <c r="A364" s="1" t="s">
        <v>1709</v>
      </c>
      <c r="B364" t="s">
        <v>1710</v>
      </c>
      <c r="C364" t="s">
        <v>1711</v>
      </c>
      <c r="D364" t="s">
        <v>1712</v>
      </c>
      <c r="E364" t="s">
        <v>57</v>
      </c>
      <c r="F364" t="s">
        <v>23</v>
      </c>
      <c r="G364" t="s">
        <v>24</v>
      </c>
      <c r="H364" t="s">
        <v>25</v>
      </c>
      <c r="I364" t="s">
        <v>57</v>
      </c>
      <c r="M364">
        <v>106</v>
      </c>
      <c r="N364">
        <v>4.7372184483374996E-3</v>
      </c>
      <c r="O364">
        <v>5.7442537195612102</v>
      </c>
      <c r="P364">
        <v>1</v>
      </c>
      <c r="Q364">
        <v>22376</v>
      </c>
      <c r="R364">
        <v>1.8656336867943199E-2</v>
      </c>
      <c r="S364" t="s">
        <v>1713</v>
      </c>
      <c r="T364" t="s">
        <v>32</v>
      </c>
    </row>
    <row r="365" spans="1:20">
      <c r="A365" s="1" t="s">
        <v>1714</v>
      </c>
      <c r="B365" t="s">
        <v>1715</v>
      </c>
      <c r="C365" t="s">
        <v>1716</v>
      </c>
      <c r="D365" t="s">
        <v>1717</v>
      </c>
      <c r="E365" t="s">
        <v>32</v>
      </c>
      <c r="F365" t="s">
        <v>23</v>
      </c>
      <c r="G365" t="s">
        <v>162</v>
      </c>
      <c r="I365" t="s">
        <v>201</v>
      </c>
      <c r="M365">
        <v>40</v>
      </c>
      <c r="N365">
        <v>3.6199095022624403E-2</v>
      </c>
      <c r="O365">
        <v>10.0853293247094</v>
      </c>
      <c r="P365">
        <v>1</v>
      </c>
      <c r="Q365">
        <v>1105</v>
      </c>
      <c r="R365">
        <v>9.2131087947252698E-4</v>
      </c>
      <c r="S365" t="s">
        <v>1718</v>
      </c>
      <c r="T365" t="s">
        <v>32</v>
      </c>
    </row>
    <row r="366" spans="1:20">
      <c r="A366" s="1" t="s">
        <v>1719</v>
      </c>
      <c r="B366" t="s">
        <v>1720</v>
      </c>
      <c r="C366" t="s">
        <v>49</v>
      </c>
      <c r="D366" t="s">
        <v>1721</v>
      </c>
      <c r="E366" t="s">
        <v>32</v>
      </c>
      <c r="F366" t="s">
        <v>23</v>
      </c>
      <c r="G366" t="s">
        <v>120</v>
      </c>
      <c r="H366" t="s">
        <v>33</v>
      </c>
      <c r="I366" t="s">
        <v>122</v>
      </c>
      <c r="M366">
        <v>146</v>
      </c>
      <c r="N366">
        <v>7.7991452991453006E-2</v>
      </c>
      <c r="O366">
        <v>9.3242599382467706</v>
      </c>
      <c r="P366">
        <v>1</v>
      </c>
      <c r="Q366">
        <v>1872</v>
      </c>
      <c r="R366">
        <v>1.5608090193416899E-3</v>
      </c>
      <c r="S366" t="s">
        <v>1722</v>
      </c>
      <c r="T366" t="s">
        <v>32</v>
      </c>
    </row>
    <row r="367" spans="1:20">
      <c r="A367" s="1" t="s">
        <v>1723</v>
      </c>
      <c r="B367" t="s">
        <v>1724</v>
      </c>
      <c r="C367" t="s">
        <v>1725</v>
      </c>
      <c r="D367" t="s">
        <v>1726</v>
      </c>
      <c r="E367" t="s">
        <v>62</v>
      </c>
      <c r="F367" t="s">
        <v>23</v>
      </c>
      <c r="G367" t="s">
        <v>24</v>
      </c>
      <c r="H367" t="s">
        <v>25</v>
      </c>
      <c r="I367" t="s">
        <v>62</v>
      </c>
      <c r="M367">
        <v>25</v>
      </c>
      <c r="N367">
        <v>9.4126506024096394E-3</v>
      </c>
      <c r="O367">
        <v>8.8193576357960293</v>
      </c>
      <c r="P367">
        <v>1</v>
      </c>
      <c r="Q367">
        <v>2656</v>
      </c>
      <c r="R367">
        <v>2.2144811727412002E-3</v>
      </c>
      <c r="S367" t="s">
        <v>1727</v>
      </c>
      <c r="T367" t="s">
        <v>32</v>
      </c>
    </row>
    <row r="368" spans="1:20">
      <c r="A368" s="1" t="s">
        <v>1728</v>
      </c>
      <c r="B368" t="s">
        <v>1729</v>
      </c>
      <c r="C368" t="s">
        <v>1730</v>
      </c>
      <c r="D368" t="s">
        <v>1731</v>
      </c>
      <c r="E368" t="s">
        <v>280</v>
      </c>
      <c r="F368" t="s">
        <v>23</v>
      </c>
      <c r="G368" t="s">
        <v>120</v>
      </c>
      <c r="I368" t="s">
        <v>280</v>
      </c>
      <c r="L368" s="3" t="s">
        <v>2711</v>
      </c>
      <c r="M368">
        <v>51</v>
      </c>
      <c r="N368">
        <v>7.3170731707317097E-2</v>
      </c>
      <c r="O368">
        <v>10.750910285638801</v>
      </c>
      <c r="P368">
        <v>1</v>
      </c>
      <c r="Q368">
        <v>697</v>
      </c>
      <c r="R368">
        <v>5.8113455474420898E-4</v>
      </c>
      <c r="S368" t="s">
        <v>1732</v>
      </c>
      <c r="T368" t="s">
        <v>40</v>
      </c>
    </row>
    <row r="369" spans="1:20">
      <c r="A369" s="1" t="s">
        <v>1733</v>
      </c>
      <c r="B369" t="s">
        <v>1734</v>
      </c>
      <c r="C369" t="s">
        <v>573</v>
      </c>
      <c r="D369" t="s">
        <v>1734</v>
      </c>
      <c r="F369" t="s">
        <v>68</v>
      </c>
      <c r="G369" t="s">
        <v>44</v>
      </c>
      <c r="H369" t="s">
        <v>33</v>
      </c>
      <c r="I369" t="s">
        <v>324</v>
      </c>
      <c r="L369" s="3" t="s">
        <v>2711</v>
      </c>
      <c r="M369">
        <v>42</v>
      </c>
      <c r="N369">
        <v>1.10424608912843E-3</v>
      </c>
      <c r="O369">
        <v>4.9788517281102997</v>
      </c>
      <c r="P369">
        <v>1</v>
      </c>
      <c r="Q369">
        <v>38035</v>
      </c>
      <c r="R369">
        <v>3.1712270860395998E-2</v>
      </c>
      <c r="S369" t="s">
        <v>1735</v>
      </c>
      <c r="T369" t="s">
        <v>40</v>
      </c>
    </row>
    <row r="370" spans="1:20">
      <c r="A370" s="1" t="s">
        <v>1736</v>
      </c>
      <c r="B370" t="s">
        <v>1737</v>
      </c>
      <c r="C370" t="s">
        <v>21</v>
      </c>
      <c r="D370" t="s">
        <v>940</v>
      </c>
      <c r="E370" t="s">
        <v>164</v>
      </c>
      <c r="F370" t="s">
        <v>93</v>
      </c>
      <c r="G370" t="s">
        <v>24</v>
      </c>
      <c r="H370" t="s">
        <v>33</v>
      </c>
      <c r="L370" s="3" t="s">
        <v>2711</v>
      </c>
      <c r="S370" t="s">
        <v>1738</v>
      </c>
      <c r="T370" t="s">
        <v>40</v>
      </c>
    </row>
    <row r="371" spans="1:20">
      <c r="A371" s="1" t="s">
        <v>1739</v>
      </c>
      <c r="B371" t="s">
        <v>1740</v>
      </c>
      <c r="C371" t="s">
        <v>160</v>
      </c>
      <c r="D371" t="s">
        <v>1741</v>
      </c>
      <c r="F371" t="s">
        <v>23</v>
      </c>
      <c r="G371" t="s">
        <v>162</v>
      </c>
      <c r="H371" t="s">
        <v>33</v>
      </c>
      <c r="I371" t="s">
        <v>142</v>
      </c>
      <c r="L371" s="3" t="s">
        <v>2711</v>
      </c>
      <c r="M371">
        <v>38</v>
      </c>
      <c r="N371">
        <v>1.69923534409516E-3</v>
      </c>
      <c r="O371">
        <v>5.7450921770375398</v>
      </c>
      <c r="P371">
        <v>1</v>
      </c>
      <c r="Q371">
        <v>22363</v>
      </c>
      <c r="R371">
        <v>1.8645497916419999E-2</v>
      </c>
      <c r="S371" t="s">
        <v>1742</v>
      </c>
      <c r="T371" t="s">
        <v>40</v>
      </c>
    </row>
    <row r="372" spans="1:20">
      <c r="A372" s="1" t="s">
        <v>1743</v>
      </c>
      <c r="B372" t="s">
        <v>1744</v>
      </c>
      <c r="C372" t="s">
        <v>1745</v>
      </c>
      <c r="D372" t="s">
        <v>1746</v>
      </c>
      <c r="E372" t="s">
        <v>579</v>
      </c>
      <c r="F372" t="s">
        <v>23</v>
      </c>
      <c r="I372" t="s">
        <v>1436</v>
      </c>
      <c r="M372">
        <v>12</v>
      </c>
      <c r="N372">
        <v>4.2553191489361701E-2</v>
      </c>
      <c r="O372">
        <v>12.059427461266599</v>
      </c>
      <c r="P372">
        <v>1</v>
      </c>
      <c r="Q372">
        <v>282</v>
      </c>
      <c r="R372">
        <v>2.3512187150339601E-4</v>
      </c>
      <c r="T372" t="s">
        <v>32</v>
      </c>
    </row>
    <row r="373" spans="1:20">
      <c r="A373" s="1" t="s">
        <v>1747</v>
      </c>
      <c r="B373" t="s">
        <v>1748</v>
      </c>
      <c r="C373" t="s">
        <v>55</v>
      </c>
      <c r="D373" t="s">
        <v>1749</v>
      </c>
      <c r="E373" t="s">
        <v>57</v>
      </c>
      <c r="F373" t="s">
        <v>44</v>
      </c>
      <c r="G373" t="s">
        <v>44</v>
      </c>
      <c r="H373" t="s">
        <v>33</v>
      </c>
      <c r="I373" t="s">
        <v>1751</v>
      </c>
      <c r="M373">
        <v>3</v>
      </c>
      <c r="N373">
        <v>0.42857142857142899</v>
      </c>
      <c r="O373">
        <v>17.6088912807664</v>
      </c>
      <c r="P373">
        <v>1</v>
      </c>
      <c r="Q373">
        <v>7</v>
      </c>
      <c r="R373" s="2">
        <v>5.8363585124956396E-6</v>
      </c>
      <c r="S373" t="s">
        <v>1750</v>
      </c>
      <c r="T373" t="s">
        <v>32</v>
      </c>
    </row>
    <row r="374" spans="1:20">
      <c r="A374" s="1" t="s">
        <v>1752</v>
      </c>
      <c r="B374" t="s">
        <v>1753</v>
      </c>
      <c r="C374" t="s">
        <v>21</v>
      </c>
      <c r="D374" t="s">
        <v>1754</v>
      </c>
      <c r="E374" t="s">
        <v>1755</v>
      </c>
      <c r="F374" t="s">
        <v>93</v>
      </c>
      <c r="G374" t="s">
        <v>24</v>
      </c>
      <c r="H374" t="s">
        <v>33</v>
      </c>
      <c r="I374" t="s">
        <v>41</v>
      </c>
      <c r="M374">
        <v>5</v>
      </c>
      <c r="N374">
        <v>4.3859649122807001E-2</v>
      </c>
      <c r="O374">
        <v>13.3736748190724</v>
      </c>
      <c r="P374">
        <v>1</v>
      </c>
      <c r="Q374">
        <v>114</v>
      </c>
      <c r="R374" s="2">
        <v>9.50492672035005E-5</v>
      </c>
      <c r="S374" t="s">
        <v>1756</v>
      </c>
      <c r="T374" t="s">
        <v>40</v>
      </c>
    </row>
    <row r="375" spans="1:20">
      <c r="A375" s="1" t="s">
        <v>1757</v>
      </c>
      <c r="B375" t="s">
        <v>1758</v>
      </c>
      <c r="C375" t="s">
        <v>90</v>
      </c>
      <c r="D375" t="s">
        <v>1759</v>
      </c>
      <c r="E375" t="s">
        <v>1760</v>
      </c>
      <c r="F375" t="s">
        <v>501</v>
      </c>
      <c r="G375" t="s">
        <v>24</v>
      </c>
      <c r="H375" t="s">
        <v>33</v>
      </c>
      <c r="I375" t="s">
        <v>1657</v>
      </c>
      <c r="M375">
        <v>3</v>
      </c>
      <c r="N375">
        <v>1.41509433962264E-2</v>
      </c>
      <c r="O375">
        <v>12.472754592780401</v>
      </c>
      <c r="P375">
        <v>1</v>
      </c>
      <c r="Q375">
        <v>212</v>
      </c>
      <c r="R375">
        <v>1.7675828637843901E-4</v>
      </c>
      <c r="S375" t="s">
        <v>1761</v>
      </c>
      <c r="T375" t="s">
        <v>40</v>
      </c>
    </row>
    <row r="376" spans="1:20">
      <c r="A376" s="1" t="s">
        <v>1762</v>
      </c>
      <c r="B376" t="s">
        <v>1763</v>
      </c>
      <c r="C376" t="s">
        <v>55</v>
      </c>
      <c r="D376" t="s">
        <v>1764</v>
      </c>
      <c r="E376" t="s">
        <v>57</v>
      </c>
      <c r="F376" t="s">
        <v>24</v>
      </c>
      <c r="G376" t="s">
        <v>24</v>
      </c>
      <c r="H376" t="s">
        <v>33</v>
      </c>
      <c r="I376" t="s">
        <v>1751</v>
      </c>
      <c r="M376">
        <v>3</v>
      </c>
      <c r="N376">
        <v>0.42857142857142899</v>
      </c>
      <c r="O376">
        <v>17.6088912807664</v>
      </c>
      <c r="P376">
        <v>1</v>
      </c>
      <c r="Q376">
        <v>7</v>
      </c>
      <c r="R376" s="2">
        <v>5.8363585124956396E-6</v>
      </c>
      <c r="S376" t="s">
        <v>1765</v>
      </c>
      <c r="T376" t="s">
        <v>32</v>
      </c>
    </row>
    <row r="377" spans="1:20">
      <c r="A377" s="1" t="s">
        <v>1766</v>
      </c>
      <c r="B377" t="s">
        <v>1767</v>
      </c>
      <c r="C377" t="s">
        <v>167</v>
      </c>
      <c r="D377" t="s">
        <v>1768</v>
      </c>
      <c r="F377" t="s">
        <v>23</v>
      </c>
      <c r="G377" t="s">
        <v>162</v>
      </c>
      <c r="H377" t="s">
        <v>33</v>
      </c>
      <c r="I377" t="s">
        <v>324</v>
      </c>
      <c r="L377" s="3" t="s">
        <v>2711</v>
      </c>
      <c r="M377">
        <v>42</v>
      </c>
      <c r="N377">
        <v>1.10424608912843E-3</v>
      </c>
      <c r="O377">
        <v>4.9788517281102997</v>
      </c>
      <c r="P377">
        <v>1</v>
      </c>
      <c r="Q377">
        <v>38035</v>
      </c>
      <c r="R377">
        <v>3.1712270860395998E-2</v>
      </c>
      <c r="S377" t="s">
        <v>1769</v>
      </c>
      <c r="T377" t="s">
        <v>40</v>
      </c>
    </row>
    <row r="378" spans="1:20">
      <c r="A378" s="1" t="s">
        <v>1770</v>
      </c>
      <c r="B378" t="s">
        <v>1771</v>
      </c>
      <c r="C378" t="s">
        <v>407</v>
      </c>
      <c r="D378" t="s">
        <v>1772</v>
      </c>
      <c r="E378" t="s">
        <v>32</v>
      </c>
      <c r="F378" t="s">
        <v>93</v>
      </c>
      <c r="G378" t="s">
        <v>24</v>
      </c>
      <c r="H378" t="s">
        <v>33</v>
      </c>
      <c r="I378" t="s">
        <v>1774</v>
      </c>
      <c r="M378">
        <v>2</v>
      </c>
      <c r="N378">
        <v>6.6666666666666697E-3</v>
      </c>
      <c r="O378">
        <v>11.9698521072894</v>
      </c>
      <c r="P378">
        <v>1</v>
      </c>
      <c r="Q378">
        <v>300</v>
      </c>
      <c r="R378">
        <v>2.5012965053552798E-4</v>
      </c>
      <c r="S378" t="s">
        <v>1773</v>
      </c>
      <c r="T378" t="s">
        <v>32</v>
      </c>
    </row>
    <row r="379" spans="1:20">
      <c r="A379" s="1" t="s">
        <v>1775</v>
      </c>
      <c r="B379" t="s">
        <v>1776</v>
      </c>
      <c r="C379" t="s">
        <v>407</v>
      </c>
      <c r="D379" t="s">
        <v>1777</v>
      </c>
      <c r="E379" t="s">
        <v>32</v>
      </c>
      <c r="F379" t="s">
        <v>93</v>
      </c>
      <c r="G379" t="s">
        <v>24</v>
      </c>
      <c r="H379" t="s">
        <v>33</v>
      </c>
      <c r="I379" t="s">
        <v>499</v>
      </c>
      <c r="M379">
        <v>1</v>
      </c>
      <c r="N379">
        <v>2.3980815347721799E-4</v>
      </c>
      <c r="O379">
        <v>8.1683681246791604</v>
      </c>
      <c r="P379">
        <v>1</v>
      </c>
      <c r="Q379">
        <v>4170</v>
      </c>
      <c r="R379">
        <v>3.4768021424438299E-3</v>
      </c>
      <c r="S379" t="s">
        <v>1778</v>
      </c>
      <c r="T379" t="s">
        <v>32</v>
      </c>
    </row>
    <row r="380" spans="1:20">
      <c r="A380" s="1" t="s">
        <v>1779</v>
      </c>
      <c r="B380" t="s">
        <v>1780</v>
      </c>
      <c r="C380" t="s">
        <v>167</v>
      </c>
      <c r="D380" t="s">
        <v>1781</v>
      </c>
      <c r="E380" t="s">
        <v>32</v>
      </c>
      <c r="F380" t="s">
        <v>93</v>
      </c>
      <c r="G380" t="s">
        <v>24</v>
      </c>
      <c r="H380" t="s">
        <v>33</v>
      </c>
      <c r="I380" t="s">
        <v>1783</v>
      </c>
      <c r="M380">
        <v>1</v>
      </c>
      <c r="N380">
        <v>0.16666666666666699</v>
      </c>
      <c r="O380">
        <v>17.8719256866002</v>
      </c>
      <c r="P380">
        <v>1</v>
      </c>
      <c r="Q380">
        <v>6</v>
      </c>
      <c r="R380" s="2">
        <v>5.0025930107105497E-6</v>
      </c>
      <c r="S380" t="s">
        <v>1782</v>
      </c>
      <c r="T380" t="s">
        <v>32</v>
      </c>
    </row>
    <row r="381" spans="1:20">
      <c r="A381" s="1" t="s">
        <v>1784</v>
      </c>
      <c r="B381" t="s">
        <v>1785</v>
      </c>
      <c r="D381" t="s">
        <v>1786</v>
      </c>
      <c r="E381" t="s">
        <v>57</v>
      </c>
      <c r="F381" t="s">
        <v>24</v>
      </c>
      <c r="G381" t="s">
        <v>24</v>
      </c>
      <c r="H381" t="s">
        <v>33</v>
      </c>
      <c r="I381" t="s">
        <v>65</v>
      </c>
      <c r="J381" t="s">
        <v>8913</v>
      </c>
      <c r="K381" t="s">
        <v>81</v>
      </c>
      <c r="M381">
        <v>36</v>
      </c>
      <c r="N381">
        <v>1.6720854621458399E-2</v>
      </c>
      <c r="O381">
        <v>9.1223914189309294</v>
      </c>
      <c r="P381">
        <v>1</v>
      </c>
      <c r="Q381">
        <v>2153</v>
      </c>
      <c r="R381">
        <v>1.7950971253433E-3</v>
      </c>
      <c r="S381" t="s">
        <v>1787</v>
      </c>
      <c r="T381" t="s">
        <v>32</v>
      </c>
    </row>
    <row r="382" spans="1:20">
      <c r="A382" s="1" t="s">
        <v>1788</v>
      </c>
      <c r="B382" t="s">
        <v>1789</v>
      </c>
      <c r="C382" t="s">
        <v>1790</v>
      </c>
      <c r="D382" t="s">
        <v>1791</v>
      </c>
      <c r="E382" t="s">
        <v>21</v>
      </c>
      <c r="F382" t="s">
        <v>235</v>
      </c>
      <c r="G382" t="s">
        <v>44</v>
      </c>
      <c r="H382" t="s">
        <v>33</v>
      </c>
      <c r="I382" t="s">
        <v>1338</v>
      </c>
      <c r="M382">
        <v>6</v>
      </c>
      <c r="N382">
        <v>4.2253521126760597E-2</v>
      </c>
      <c r="O382">
        <v>13.0543024290888</v>
      </c>
      <c r="P382">
        <v>1</v>
      </c>
      <c r="Q382">
        <v>142</v>
      </c>
      <c r="R382">
        <v>1.1839470125348299E-4</v>
      </c>
      <c r="S382" t="s">
        <v>1792</v>
      </c>
      <c r="T382" t="s">
        <v>22</v>
      </c>
    </row>
    <row r="383" spans="1:20">
      <c r="A383" s="1" t="s">
        <v>1793</v>
      </c>
      <c r="B383" t="s">
        <v>1794</v>
      </c>
      <c r="C383" t="s">
        <v>471</v>
      </c>
      <c r="D383" t="s">
        <v>1795</v>
      </c>
      <c r="E383" t="s">
        <v>689</v>
      </c>
      <c r="F383" t="s">
        <v>23</v>
      </c>
      <c r="G383" t="s">
        <v>24</v>
      </c>
      <c r="H383" t="s">
        <v>25</v>
      </c>
      <c r="I383" t="s">
        <v>1797</v>
      </c>
      <c r="M383">
        <v>1</v>
      </c>
      <c r="N383">
        <v>1</v>
      </c>
      <c r="O383">
        <v>20.193854984357401</v>
      </c>
      <c r="P383">
        <v>1</v>
      </c>
      <c r="Q383">
        <v>1</v>
      </c>
      <c r="R383" s="2">
        <v>8.3376550178509204E-7</v>
      </c>
      <c r="S383" t="s">
        <v>1796</v>
      </c>
      <c r="T383" t="s">
        <v>32</v>
      </c>
    </row>
    <row r="384" spans="1:20">
      <c r="A384" s="1" t="s">
        <v>1798</v>
      </c>
      <c r="B384" t="s">
        <v>1794</v>
      </c>
      <c r="D384" t="s">
        <v>1799</v>
      </c>
      <c r="E384" t="s">
        <v>672</v>
      </c>
      <c r="F384" t="s">
        <v>24</v>
      </c>
      <c r="G384" t="s">
        <v>24</v>
      </c>
      <c r="H384" t="s">
        <v>33</v>
      </c>
      <c r="L384" s="3" t="s">
        <v>2711</v>
      </c>
      <c r="S384" t="s">
        <v>1800</v>
      </c>
      <c r="T384" t="s">
        <v>40</v>
      </c>
    </row>
    <row r="385" spans="1:20">
      <c r="A385" s="1" t="s">
        <v>1801</v>
      </c>
      <c r="B385" t="s">
        <v>1802</v>
      </c>
      <c r="C385" t="s">
        <v>366</v>
      </c>
      <c r="D385" t="s">
        <v>367</v>
      </c>
      <c r="E385" t="s">
        <v>182</v>
      </c>
      <c r="F385" t="s">
        <v>24</v>
      </c>
      <c r="G385" t="s">
        <v>24</v>
      </c>
      <c r="H385" t="s">
        <v>145</v>
      </c>
      <c r="L385" s="3" t="s">
        <v>2711</v>
      </c>
      <c r="S385" t="s">
        <v>1803</v>
      </c>
      <c r="T385" t="s">
        <v>40</v>
      </c>
    </row>
    <row r="386" spans="1:20">
      <c r="A386" s="1" t="s">
        <v>1804</v>
      </c>
      <c r="B386" t="s">
        <v>1805</v>
      </c>
      <c r="C386" t="s">
        <v>366</v>
      </c>
      <c r="D386" t="s">
        <v>367</v>
      </c>
      <c r="E386" t="s">
        <v>499</v>
      </c>
      <c r="F386" t="s">
        <v>24</v>
      </c>
      <c r="G386" t="s">
        <v>24</v>
      </c>
      <c r="H386" t="s">
        <v>145</v>
      </c>
      <c r="L386" s="3" t="s">
        <v>2711</v>
      </c>
      <c r="S386" t="s">
        <v>1806</v>
      </c>
      <c r="T386" t="s">
        <v>40</v>
      </c>
    </row>
    <row r="387" spans="1:20">
      <c r="A387" s="1" t="s">
        <v>1807</v>
      </c>
      <c r="B387" t="s">
        <v>1808</v>
      </c>
      <c r="C387" t="s">
        <v>1809</v>
      </c>
      <c r="D387" t="s">
        <v>1810</v>
      </c>
      <c r="E387" t="s">
        <v>32</v>
      </c>
      <c r="F387" t="s">
        <v>23</v>
      </c>
      <c r="G387" t="s">
        <v>24</v>
      </c>
      <c r="H387" t="s">
        <v>25</v>
      </c>
      <c r="I387" t="s">
        <v>1812</v>
      </c>
      <c r="M387">
        <v>1</v>
      </c>
      <c r="N387">
        <v>0.14285714285714299</v>
      </c>
      <c r="O387">
        <v>17.6088912807664</v>
      </c>
      <c r="P387">
        <v>1</v>
      </c>
      <c r="Q387">
        <v>7</v>
      </c>
      <c r="R387" s="2">
        <v>5.8363585124956396E-6</v>
      </c>
      <c r="S387" t="s">
        <v>1811</v>
      </c>
      <c r="T387" t="s">
        <v>32</v>
      </c>
    </row>
    <row r="388" spans="1:20">
      <c r="A388" s="1" t="s">
        <v>1813</v>
      </c>
      <c r="B388" t="s">
        <v>1814</v>
      </c>
      <c r="C388" t="s">
        <v>607</v>
      </c>
      <c r="D388" t="s">
        <v>1815</v>
      </c>
      <c r="E388" t="s">
        <v>1816</v>
      </c>
      <c r="F388" t="s">
        <v>24</v>
      </c>
      <c r="H388" t="s">
        <v>25</v>
      </c>
      <c r="I388" t="s">
        <v>1817</v>
      </c>
      <c r="L388" s="3" t="s">
        <v>2711</v>
      </c>
      <c r="M388">
        <v>1</v>
      </c>
      <c r="N388">
        <v>8.0000000000000002E-3</v>
      </c>
      <c r="O388">
        <v>13.239657471100699</v>
      </c>
      <c r="P388">
        <v>1</v>
      </c>
      <c r="Q388">
        <v>125</v>
      </c>
      <c r="R388">
        <v>1.04220687723136E-4</v>
      </c>
      <c r="T388" t="s">
        <v>40</v>
      </c>
    </row>
    <row r="389" spans="1:20">
      <c r="A389" s="1" t="s">
        <v>1818</v>
      </c>
      <c r="B389" t="s">
        <v>1819</v>
      </c>
      <c r="C389" t="s">
        <v>970</v>
      </c>
      <c r="D389" t="s">
        <v>971</v>
      </c>
      <c r="E389" t="s">
        <v>672</v>
      </c>
      <c r="F389" t="s">
        <v>972</v>
      </c>
      <c r="H389" t="s">
        <v>25</v>
      </c>
      <c r="L389" s="3" t="s">
        <v>2711</v>
      </c>
      <c r="T389" t="s">
        <v>40</v>
      </c>
    </row>
    <row r="390" spans="1:20">
      <c r="A390" s="1" t="s">
        <v>1820</v>
      </c>
      <c r="B390" t="s">
        <v>1821</v>
      </c>
      <c r="C390" t="s">
        <v>970</v>
      </c>
      <c r="D390" t="s">
        <v>971</v>
      </c>
      <c r="E390" t="s">
        <v>672</v>
      </c>
      <c r="F390" t="s">
        <v>972</v>
      </c>
      <c r="H390" t="s">
        <v>25</v>
      </c>
      <c r="L390" s="3" t="s">
        <v>2711</v>
      </c>
      <c r="T390" t="s">
        <v>40</v>
      </c>
    </row>
    <row r="391" spans="1:20">
      <c r="A391" s="1" t="s">
        <v>1822</v>
      </c>
      <c r="B391" t="s">
        <v>1823</v>
      </c>
      <c r="C391" t="s">
        <v>21</v>
      </c>
      <c r="D391" t="s">
        <v>940</v>
      </c>
      <c r="E391" t="s">
        <v>324</v>
      </c>
      <c r="F391" t="s">
        <v>93</v>
      </c>
      <c r="G391" t="s">
        <v>24</v>
      </c>
      <c r="H391" t="s">
        <v>33</v>
      </c>
      <c r="L391" s="3" t="s">
        <v>2711</v>
      </c>
      <c r="S391" t="s">
        <v>1824</v>
      </c>
      <c r="T391" t="s">
        <v>40</v>
      </c>
    </row>
    <row r="392" spans="1:20">
      <c r="A392" s="1" t="s">
        <v>1825</v>
      </c>
      <c r="B392" t="s">
        <v>1826</v>
      </c>
      <c r="C392" t="s">
        <v>1827</v>
      </c>
      <c r="D392" t="s">
        <v>1828</v>
      </c>
      <c r="E392" t="s">
        <v>32</v>
      </c>
      <c r="F392" t="s">
        <v>23</v>
      </c>
      <c r="G392" t="s">
        <v>24</v>
      </c>
      <c r="H392" t="s">
        <v>25</v>
      </c>
      <c r="I392" t="s">
        <v>1830</v>
      </c>
      <c r="M392">
        <v>3</v>
      </c>
      <c r="N392">
        <v>0.11111111111111099</v>
      </c>
      <c r="O392">
        <v>15.493414063346499</v>
      </c>
      <c r="P392">
        <v>1</v>
      </c>
      <c r="Q392">
        <v>27</v>
      </c>
      <c r="R392" s="2">
        <v>2.25116685481975E-5</v>
      </c>
      <c r="S392" t="s">
        <v>1829</v>
      </c>
      <c r="T392" t="s">
        <v>32</v>
      </c>
    </row>
    <row r="393" spans="1:20">
      <c r="A393" s="1" t="s">
        <v>1831</v>
      </c>
      <c r="B393" t="s">
        <v>1832</v>
      </c>
      <c r="C393" t="s">
        <v>164</v>
      </c>
      <c r="D393" t="s">
        <v>309</v>
      </c>
      <c r="E393" t="s">
        <v>1833</v>
      </c>
      <c r="F393" t="s">
        <v>44</v>
      </c>
      <c r="G393" t="s">
        <v>44</v>
      </c>
      <c r="H393" t="s">
        <v>33</v>
      </c>
      <c r="I393" t="e">
        <f>--n4030c8</f>
        <v>#NAME?</v>
      </c>
      <c r="L393" s="3" t="s">
        <v>2711</v>
      </c>
      <c r="O393">
        <v>3.1832382633776501</v>
      </c>
      <c r="P393">
        <v>1</v>
      </c>
      <c r="Q393" t="s">
        <v>369</v>
      </c>
      <c r="S393" t="s">
        <v>1834</v>
      </c>
      <c r="T393" t="s">
        <v>40</v>
      </c>
    </row>
    <row r="394" spans="1:20">
      <c r="A394" s="1" t="s">
        <v>1835</v>
      </c>
      <c r="B394" t="s">
        <v>1836</v>
      </c>
      <c r="C394" t="s">
        <v>1837</v>
      </c>
      <c r="D394" t="s">
        <v>1838</v>
      </c>
      <c r="E394" t="s">
        <v>21</v>
      </c>
      <c r="F394" t="s">
        <v>23</v>
      </c>
      <c r="G394" t="s">
        <v>24</v>
      </c>
      <c r="H394" t="s">
        <v>25</v>
      </c>
      <c r="I394" t="s">
        <v>1840</v>
      </c>
      <c r="M394">
        <v>2</v>
      </c>
      <c r="N394">
        <v>5.4054054054054099E-2</v>
      </c>
      <c r="O394">
        <v>15.0239287800452</v>
      </c>
      <c r="P394">
        <v>1</v>
      </c>
      <c r="Q394">
        <v>37</v>
      </c>
      <c r="R394" s="2">
        <v>3.0849323566048401E-5</v>
      </c>
      <c r="S394" t="s">
        <v>1839</v>
      </c>
      <c r="T394" t="s">
        <v>22</v>
      </c>
    </row>
    <row r="395" spans="1:20">
      <c r="A395" s="1" t="s">
        <v>1841</v>
      </c>
      <c r="B395" t="s">
        <v>1842</v>
      </c>
      <c r="C395" t="s">
        <v>21</v>
      </c>
      <c r="D395" t="s">
        <v>1843</v>
      </c>
      <c r="E395" t="s">
        <v>32</v>
      </c>
      <c r="F395" t="s">
        <v>1844</v>
      </c>
      <c r="G395" t="s">
        <v>24</v>
      </c>
      <c r="H395" t="s">
        <v>33</v>
      </c>
      <c r="I395" t="s">
        <v>1846</v>
      </c>
      <c r="M395">
        <v>1</v>
      </c>
      <c r="N395">
        <v>5.8823529411764698E-2</v>
      </c>
      <c r="O395">
        <v>16.193853781487601</v>
      </c>
      <c r="P395">
        <v>1</v>
      </c>
      <c r="Q395">
        <v>17</v>
      </c>
      <c r="R395" s="2">
        <v>1.4174013530346601E-5</v>
      </c>
      <c r="S395" t="s">
        <v>1845</v>
      </c>
      <c r="T395" t="s">
        <v>32</v>
      </c>
    </row>
    <row r="396" spans="1:20">
      <c r="A396" s="1" t="s">
        <v>1847</v>
      </c>
      <c r="B396" t="s">
        <v>1848</v>
      </c>
      <c r="C396" t="s">
        <v>21</v>
      </c>
      <c r="D396" t="s">
        <v>1849</v>
      </c>
      <c r="E396" t="s">
        <v>32</v>
      </c>
      <c r="F396" t="s">
        <v>93</v>
      </c>
      <c r="G396" t="s">
        <v>24</v>
      </c>
      <c r="H396" t="s">
        <v>33</v>
      </c>
      <c r="I396" t="s">
        <v>1851</v>
      </c>
      <c r="M396">
        <v>1</v>
      </c>
      <c r="N396">
        <v>1.2987012987013E-2</v>
      </c>
      <c r="O396">
        <v>13.945926268043999</v>
      </c>
      <c r="P396">
        <v>1</v>
      </c>
      <c r="Q396">
        <v>77</v>
      </c>
      <c r="R396" s="2">
        <v>6.4199943637452099E-5</v>
      </c>
      <c r="S396" t="s">
        <v>1850</v>
      </c>
      <c r="T396" t="s">
        <v>32</v>
      </c>
    </row>
    <row r="397" spans="1:20">
      <c r="A397" s="1" t="s">
        <v>1852</v>
      </c>
      <c r="B397" t="s">
        <v>1853</v>
      </c>
      <c r="C397" t="s">
        <v>108</v>
      </c>
      <c r="D397" t="s">
        <v>1854</v>
      </c>
      <c r="E397" t="s">
        <v>75</v>
      </c>
      <c r="F397" t="s">
        <v>23</v>
      </c>
      <c r="G397" t="s">
        <v>24</v>
      </c>
      <c r="H397" t="s">
        <v>25</v>
      </c>
      <c r="I397" t="s">
        <v>75</v>
      </c>
      <c r="J397" t="s">
        <v>8913</v>
      </c>
      <c r="K397" t="s">
        <v>81</v>
      </c>
      <c r="M397">
        <v>59</v>
      </c>
      <c r="N397">
        <v>0.45384615384615401</v>
      </c>
      <c r="O397">
        <v>13.182626526064301</v>
      </c>
      <c r="P397">
        <v>1</v>
      </c>
      <c r="Q397">
        <v>130</v>
      </c>
      <c r="R397">
        <v>1.0838951523206199E-4</v>
      </c>
      <c r="S397" t="s">
        <v>1855</v>
      </c>
      <c r="T397" t="s">
        <v>40</v>
      </c>
    </row>
    <row r="398" spans="1:20">
      <c r="A398" s="1" t="s">
        <v>1856</v>
      </c>
      <c r="B398" t="s">
        <v>1857</v>
      </c>
      <c r="C398" t="s">
        <v>1606</v>
      </c>
      <c r="D398" t="s">
        <v>1858</v>
      </c>
      <c r="E398" t="s">
        <v>75</v>
      </c>
      <c r="F398" t="s">
        <v>23</v>
      </c>
      <c r="G398" t="s">
        <v>24</v>
      </c>
      <c r="H398" t="s">
        <v>25</v>
      </c>
      <c r="I398" t="s">
        <v>75</v>
      </c>
      <c r="J398" t="s">
        <v>8913</v>
      </c>
      <c r="K398" t="s">
        <v>542</v>
      </c>
      <c r="M398">
        <v>59</v>
      </c>
      <c r="N398">
        <v>0.45384615384615401</v>
      </c>
      <c r="O398">
        <v>13.182626526064301</v>
      </c>
      <c r="P398">
        <v>1</v>
      </c>
      <c r="Q398">
        <v>130</v>
      </c>
      <c r="R398">
        <v>1.0838951523206199E-4</v>
      </c>
      <c r="S398" t="s">
        <v>1859</v>
      </c>
      <c r="T398" t="s">
        <v>40</v>
      </c>
    </row>
    <row r="399" spans="1:20">
      <c r="A399" s="1" t="s">
        <v>1860</v>
      </c>
      <c r="B399" t="s">
        <v>1861</v>
      </c>
      <c r="D399" t="s">
        <v>1861</v>
      </c>
      <c r="E399" t="s">
        <v>21</v>
      </c>
      <c r="F399" t="s">
        <v>68</v>
      </c>
      <c r="G399" t="s">
        <v>44</v>
      </c>
      <c r="H399" t="s">
        <v>33</v>
      </c>
      <c r="I399" t="s">
        <v>366</v>
      </c>
      <c r="M399">
        <v>22</v>
      </c>
      <c r="N399">
        <v>8.2613593691325607E-3</v>
      </c>
      <c r="O399">
        <v>8.8155589255756599</v>
      </c>
      <c r="P399">
        <v>1</v>
      </c>
      <c r="Q399">
        <v>2663</v>
      </c>
      <c r="R399">
        <v>2.2203175312537002E-3</v>
      </c>
      <c r="S399" t="s">
        <v>1862</v>
      </c>
      <c r="T399" t="s">
        <v>22</v>
      </c>
    </row>
    <row r="400" spans="1:20">
      <c r="A400" s="1" t="s">
        <v>1863</v>
      </c>
      <c r="B400" t="s">
        <v>1864</v>
      </c>
      <c r="C400" t="s">
        <v>73</v>
      </c>
      <c r="D400" t="s">
        <v>1865</v>
      </c>
      <c r="E400" t="s">
        <v>477</v>
      </c>
      <c r="F400" t="s">
        <v>23</v>
      </c>
      <c r="G400" t="s">
        <v>24</v>
      </c>
      <c r="H400" t="s">
        <v>25</v>
      </c>
      <c r="I400" t="s">
        <v>542</v>
      </c>
      <c r="M400">
        <v>5</v>
      </c>
      <c r="N400">
        <v>0.27777777777777801</v>
      </c>
      <c r="O400">
        <v>16.106390940237201</v>
      </c>
      <c r="P400">
        <v>1</v>
      </c>
      <c r="Q400">
        <v>18</v>
      </c>
      <c r="R400" s="2">
        <v>1.50077790321317E-5</v>
      </c>
      <c r="S400" t="s">
        <v>1866</v>
      </c>
      <c r="T400" t="s">
        <v>32</v>
      </c>
    </row>
    <row r="401" spans="1:20">
      <c r="A401" s="1" t="s">
        <v>1867</v>
      </c>
      <c r="B401" t="s">
        <v>1868</v>
      </c>
      <c r="C401" t="s">
        <v>1869</v>
      </c>
      <c r="D401" t="s">
        <v>1870</v>
      </c>
      <c r="E401" t="s">
        <v>21</v>
      </c>
      <c r="F401" t="s">
        <v>23</v>
      </c>
      <c r="G401" t="s">
        <v>24</v>
      </c>
      <c r="H401" t="s">
        <v>25</v>
      </c>
      <c r="I401" t="s">
        <v>1872</v>
      </c>
      <c r="M401">
        <v>3</v>
      </c>
      <c r="N401">
        <v>1.13207547169811E-2</v>
      </c>
      <c r="O401">
        <v>12.1494596621291</v>
      </c>
      <c r="P401">
        <v>1</v>
      </c>
      <c r="Q401">
        <v>265</v>
      </c>
      <c r="R401">
        <v>2.2094785797304901E-4</v>
      </c>
      <c r="S401" t="s">
        <v>1871</v>
      </c>
      <c r="T401" t="s">
        <v>22</v>
      </c>
    </row>
    <row r="402" spans="1:20">
      <c r="A402" s="1" t="s">
        <v>1873</v>
      </c>
      <c r="B402" t="s">
        <v>1874</v>
      </c>
      <c r="C402" t="s">
        <v>167</v>
      </c>
      <c r="D402" t="s">
        <v>1875</v>
      </c>
      <c r="E402" t="s">
        <v>32</v>
      </c>
      <c r="F402" t="s">
        <v>23</v>
      </c>
      <c r="G402" t="s">
        <v>162</v>
      </c>
      <c r="H402" t="s">
        <v>33</v>
      </c>
      <c r="I402" t="s">
        <v>122</v>
      </c>
      <c r="M402">
        <v>146</v>
      </c>
      <c r="N402">
        <v>7.7991452991453006E-2</v>
      </c>
      <c r="O402">
        <v>9.3242599382467706</v>
      </c>
      <c r="P402">
        <v>1</v>
      </c>
      <c r="Q402">
        <v>1872</v>
      </c>
      <c r="R402">
        <v>1.5608090193416899E-3</v>
      </c>
      <c r="S402" t="s">
        <v>1876</v>
      </c>
      <c r="T402" t="s">
        <v>32</v>
      </c>
    </row>
    <row r="403" spans="1:20">
      <c r="A403" s="1" t="s">
        <v>1877</v>
      </c>
      <c r="B403" t="s">
        <v>1878</v>
      </c>
      <c r="C403" t="s">
        <v>708</v>
      </c>
      <c r="D403" t="s">
        <v>1879</v>
      </c>
      <c r="E403" t="s">
        <v>32</v>
      </c>
      <c r="F403" t="s">
        <v>23</v>
      </c>
      <c r="G403" t="s">
        <v>24</v>
      </c>
      <c r="H403" t="s">
        <v>25</v>
      </c>
      <c r="I403" t="s">
        <v>1881</v>
      </c>
      <c r="M403">
        <v>1</v>
      </c>
      <c r="N403">
        <v>4.1666666666666699E-2</v>
      </c>
      <c r="O403">
        <v>15.6702918254305</v>
      </c>
      <c r="P403">
        <v>1</v>
      </c>
      <c r="Q403">
        <v>24</v>
      </c>
      <c r="R403" s="2">
        <v>2.0010372042842199E-5</v>
      </c>
      <c r="S403" t="s">
        <v>1880</v>
      </c>
      <c r="T403" t="s">
        <v>32</v>
      </c>
    </row>
    <row r="404" spans="1:20">
      <c r="A404" s="1" t="s">
        <v>1882</v>
      </c>
      <c r="B404" t="s">
        <v>1883</v>
      </c>
      <c r="C404" t="s">
        <v>55</v>
      </c>
      <c r="D404" t="s">
        <v>1884</v>
      </c>
      <c r="E404" t="s">
        <v>32</v>
      </c>
      <c r="F404" t="s">
        <v>24</v>
      </c>
      <c r="G404" t="s">
        <v>24</v>
      </c>
      <c r="H404" t="s">
        <v>33</v>
      </c>
      <c r="I404" t="s">
        <v>1886</v>
      </c>
      <c r="M404">
        <v>1</v>
      </c>
      <c r="N404">
        <v>9.0909090909090898E-2</v>
      </c>
      <c r="O404">
        <v>16.8719256866002</v>
      </c>
      <c r="P404">
        <v>1</v>
      </c>
      <c r="Q404">
        <v>11</v>
      </c>
      <c r="R404" s="2">
        <v>9.1714205196360103E-6</v>
      </c>
      <c r="S404" t="s">
        <v>1885</v>
      </c>
      <c r="T404" t="s">
        <v>32</v>
      </c>
    </row>
    <row r="405" spans="1:20">
      <c r="A405" s="1" t="s">
        <v>1887</v>
      </c>
      <c r="B405" t="s">
        <v>1888</v>
      </c>
      <c r="C405" t="s">
        <v>1889</v>
      </c>
      <c r="D405" t="s">
        <v>1890</v>
      </c>
      <c r="E405" t="s">
        <v>21</v>
      </c>
      <c r="F405" t="s">
        <v>23</v>
      </c>
      <c r="G405" t="s">
        <v>24</v>
      </c>
      <c r="H405" t="s">
        <v>25</v>
      </c>
      <c r="I405" t="s">
        <v>1892</v>
      </c>
      <c r="M405">
        <v>1</v>
      </c>
      <c r="N405">
        <v>0.04</v>
      </c>
      <c r="O405">
        <v>15.6088912807664</v>
      </c>
      <c r="P405">
        <v>1</v>
      </c>
      <c r="Q405">
        <v>25</v>
      </c>
      <c r="R405" s="2">
        <v>2.0844137544627301E-5</v>
      </c>
      <c r="S405" t="s">
        <v>1891</v>
      </c>
      <c r="T405" t="s">
        <v>22</v>
      </c>
    </row>
    <row r="406" spans="1:20">
      <c r="A406" s="1" t="s">
        <v>1893</v>
      </c>
      <c r="B406" t="s">
        <v>1894</v>
      </c>
      <c r="C406" t="s">
        <v>32</v>
      </c>
      <c r="D406" t="s">
        <v>1895</v>
      </c>
      <c r="E406" t="s">
        <v>32</v>
      </c>
      <c r="F406" t="s">
        <v>23</v>
      </c>
      <c r="G406" t="s">
        <v>24</v>
      </c>
      <c r="H406" t="s">
        <v>33</v>
      </c>
      <c r="I406" t="s">
        <v>1897</v>
      </c>
      <c r="M406">
        <v>1</v>
      </c>
      <c r="N406">
        <v>1</v>
      </c>
      <c r="O406">
        <v>20.193854984357401</v>
      </c>
      <c r="P406">
        <v>1</v>
      </c>
      <c r="Q406">
        <v>1</v>
      </c>
      <c r="R406" s="2">
        <v>8.3376550178509204E-7</v>
      </c>
      <c r="S406" t="s">
        <v>1896</v>
      </c>
      <c r="T406" t="s">
        <v>32</v>
      </c>
    </row>
    <row r="407" spans="1:20">
      <c r="A407" s="1" t="s">
        <v>1898</v>
      </c>
      <c r="B407" t="s">
        <v>1899</v>
      </c>
      <c r="C407" t="s">
        <v>407</v>
      </c>
      <c r="D407" t="s">
        <v>1900</v>
      </c>
      <c r="E407" t="s">
        <v>132</v>
      </c>
      <c r="F407" t="s">
        <v>93</v>
      </c>
      <c r="G407" t="s">
        <v>24</v>
      </c>
      <c r="H407" t="s">
        <v>33</v>
      </c>
      <c r="I407" t="s">
        <v>297</v>
      </c>
      <c r="M407">
        <v>11</v>
      </c>
      <c r="N407">
        <v>7.0063694267515894E-2</v>
      </c>
      <c r="O407">
        <v>12.9084515626253</v>
      </c>
      <c r="P407">
        <v>1</v>
      </c>
      <c r="Q407">
        <v>157</v>
      </c>
      <c r="R407">
        <v>1.30901183780259E-4</v>
      </c>
      <c r="S407" t="s">
        <v>1901</v>
      </c>
      <c r="T407" t="s">
        <v>32</v>
      </c>
    </row>
    <row r="408" spans="1:20">
      <c r="A408" s="1" t="s">
        <v>1902</v>
      </c>
      <c r="B408" t="s">
        <v>1903</v>
      </c>
      <c r="C408" t="s">
        <v>21</v>
      </c>
      <c r="D408" t="s">
        <v>940</v>
      </c>
      <c r="E408" t="s">
        <v>182</v>
      </c>
      <c r="F408" t="s">
        <v>93</v>
      </c>
      <c r="G408" t="s">
        <v>24</v>
      </c>
      <c r="H408" t="s">
        <v>33</v>
      </c>
      <c r="L408" s="3" t="s">
        <v>2711</v>
      </c>
      <c r="S408" t="s">
        <v>1904</v>
      </c>
      <c r="T408" t="s">
        <v>40</v>
      </c>
    </row>
    <row r="409" spans="1:20">
      <c r="A409" s="1" t="s">
        <v>1905</v>
      </c>
      <c r="B409" t="s">
        <v>1906</v>
      </c>
      <c r="C409" t="s">
        <v>755</v>
      </c>
      <c r="D409" t="s">
        <v>1907</v>
      </c>
      <c r="E409" t="s">
        <v>329</v>
      </c>
      <c r="F409" t="s">
        <v>93</v>
      </c>
      <c r="G409" t="s">
        <v>24</v>
      </c>
      <c r="H409" t="s">
        <v>33</v>
      </c>
      <c r="I409" t="s">
        <v>329</v>
      </c>
      <c r="J409" t="s">
        <v>8913</v>
      </c>
      <c r="K409" t="s">
        <v>175</v>
      </c>
      <c r="M409">
        <v>19</v>
      </c>
      <c r="N409">
        <v>0.52777777777777801</v>
      </c>
      <c r="O409">
        <v>15.0645707645426</v>
      </c>
      <c r="P409">
        <v>1</v>
      </c>
      <c r="Q409">
        <v>36</v>
      </c>
      <c r="R409" s="2">
        <v>3.0015558064263302E-5</v>
      </c>
      <c r="S409" t="s">
        <v>1908</v>
      </c>
      <c r="T409" t="s">
        <v>40</v>
      </c>
    </row>
    <row r="410" spans="1:20">
      <c r="A410" s="1" t="s">
        <v>1909</v>
      </c>
      <c r="B410" t="s">
        <v>1910</v>
      </c>
      <c r="C410" t="s">
        <v>366</v>
      </c>
      <c r="D410" t="s">
        <v>367</v>
      </c>
      <c r="E410" t="s">
        <v>1911</v>
      </c>
      <c r="F410" t="s">
        <v>24</v>
      </c>
      <c r="G410" t="s">
        <v>24</v>
      </c>
      <c r="H410" t="s">
        <v>33</v>
      </c>
      <c r="L410" s="3" t="s">
        <v>2711</v>
      </c>
      <c r="S410" t="s">
        <v>1912</v>
      </c>
      <c r="T410" t="s">
        <v>40</v>
      </c>
    </row>
    <row r="411" spans="1:20">
      <c r="A411" s="1" t="s">
        <v>1913</v>
      </c>
      <c r="B411" t="s">
        <v>1914</v>
      </c>
      <c r="C411" t="s">
        <v>304</v>
      </c>
      <c r="D411" t="s">
        <v>1915</v>
      </c>
      <c r="E411" t="s">
        <v>956</v>
      </c>
      <c r="F411" t="s">
        <v>93</v>
      </c>
      <c r="G411" t="s">
        <v>24</v>
      </c>
      <c r="H411" t="s">
        <v>33</v>
      </c>
      <c r="I411" t="s">
        <v>1917</v>
      </c>
      <c r="M411">
        <v>2</v>
      </c>
      <c r="N411">
        <v>3.3333333333333298E-2</v>
      </c>
      <c r="O411">
        <v>14.3112107321257</v>
      </c>
      <c r="P411">
        <v>1</v>
      </c>
      <c r="Q411">
        <v>60</v>
      </c>
      <c r="R411" s="2">
        <v>5.00259301071055E-5</v>
      </c>
      <c r="S411" t="s">
        <v>1916</v>
      </c>
      <c r="T411" t="s">
        <v>32</v>
      </c>
    </row>
    <row r="412" spans="1:20">
      <c r="A412" s="1" t="s">
        <v>1918</v>
      </c>
      <c r="B412" t="s">
        <v>1919</v>
      </c>
      <c r="C412" t="s">
        <v>539</v>
      </c>
      <c r="D412" t="s">
        <v>1920</v>
      </c>
      <c r="E412" t="s">
        <v>1921</v>
      </c>
      <c r="F412" t="s">
        <v>23</v>
      </c>
      <c r="H412" t="s">
        <v>33</v>
      </c>
      <c r="I412">
        <f>--N404287</f>
        <v>0</v>
      </c>
      <c r="L412" s="3" t="s">
        <v>2711</v>
      </c>
      <c r="O412">
        <v>3.1832382633776501</v>
      </c>
      <c r="P412">
        <v>1</v>
      </c>
      <c r="Q412" t="s">
        <v>369</v>
      </c>
      <c r="T412" t="s">
        <v>40</v>
      </c>
    </row>
    <row r="413" spans="1:20">
      <c r="A413" s="1" t="s">
        <v>1922</v>
      </c>
      <c r="B413" t="s">
        <v>1923</v>
      </c>
      <c r="C413" t="s">
        <v>160</v>
      </c>
      <c r="D413" t="s">
        <v>569</v>
      </c>
      <c r="E413" t="s">
        <v>164</v>
      </c>
      <c r="F413" t="s">
        <v>23</v>
      </c>
      <c r="G413" t="s">
        <v>162</v>
      </c>
      <c r="L413" s="3" t="s">
        <v>2711</v>
      </c>
      <c r="S413" t="s">
        <v>1924</v>
      </c>
      <c r="T413" t="s">
        <v>40</v>
      </c>
    </row>
    <row r="414" spans="1:20">
      <c r="A414" s="1" t="s">
        <v>1925</v>
      </c>
      <c r="B414" t="s">
        <v>1926</v>
      </c>
      <c r="C414" t="s">
        <v>1833</v>
      </c>
      <c r="D414" t="s">
        <v>1927</v>
      </c>
      <c r="E414" t="s">
        <v>75</v>
      </c>
      <c r="F414" t="s">
        <v>23</v>
      </c>
      <c r="G414" t="s">
        <v>24</v>
      </c>
      <c r="H414" t="s">
        <v>25</v>
      </c>
      <c r="I414" t="s">
        <v>75</v>
      </c>
      <c r="J414" t="s">
        <v>8913</v>
      </c>
      <c r="K414" t="s">
        <v>175</v>
      </c>
      <c r="M414">
        <v>59</v>
      </c>
      <c r="N414">
        <v>0.45384615384615401</v>
      </c>
      <c r="O414">
        <v>13.182626526064301</v>
      </c>
      <c r="P414">
        <v>1</v>
      </c>
      <c r="Q414">
        <v>130</v>
      </c>
      <c r="R414">
        <v>1.0838951523206199E-4</v>
      </c>
      <c r="S414" t="s">
        <v>1928</v>
      </c>
      <c r="T414" t="s">
        <v>40</v>
      </c>
    </row>
    <row r="415" spans="1:20">
      <c r="A415" s="1" t="s">
        <v>1929</v>
      </c>
      <c r="B415" t="s">
        <v>1930</v>
      </c>
      <c r="C415" t="s">
        <v>1833</v>
      </c>
      <c r="D415" t="s">
        <v>1931</v>
      </c>
      <c r="E415" t="s">
        <v>75</v>
      </c>
      <c r="F415" t="s">
        <v>23</v>
      </c>
      <c r="G415" t="s">
        <v>24</v>
      </c>
      <c r="H415" t="s">
        <v>25</v>
      </c>
      <c r="I415" t="s">
        <v>75</v>
      </c>
      <c r="J415" t="s">
        <v>8913</v>
      </c>
      <c r="K415" t="s">
        <v>175</v>
      </c>
      <c r="M415">
        <v>59</v>
      </c>
      <c r="N415">
        <v>0.45384615384615401</v>
      </c>
      <c r="O415">
        <v>13.182626526064301</v>
      </c>
      <c r="P415">
        <v>1</v>
      </c>
      <c r="Q415">
        <v>130</v>
      </c>
      <c r="R415">
        <v>1.0838951523206199E-4</v>
      </c>
      <c r="S415" t="s">
        <v>1932</v>
      </c>
      <c r="T415" t="s">
        <v>40</v>
      </c>
    </row>
    <row r="416" spans="1:20">
      <c r="A416" s="1" t="s">
        <v>1933</v>
      </c>
      <c r="B416" t="s">
        <v>1934</v>
      </c>
      <c r="C416" t="s">
        <v>1935</v>
      </c>
      <c r="D416" t="s">
        <v>1936</v>
      </c>
      <c r="E416" t="s">
        <v>75</v>
      </c>
      <c r="F416" t="s">
        <v>23</v>
      </c>
      <c r="G416" t="s">
        <v>24</v>
      </c>
      <c r="H416" t="s">
        <v>33</v>
      </c>
      <c r="I416" t="s">
        <v>75</v>
      </c>
      <c r="J416" t="s">
        <v>8913</v>
      </c>
      <c r="K416" t="s">
        <v>8473</v>
      </c>
      <c r="M416">
        <v>59</v>
      </c>
      <c r="N416">
        <v>0.45384615384615401</v>
      </c>
      <c r="O416">
        <v>13.182626526064301</v>
      </c>
      <c r="P416">
        <v>1</v>
      </c>
      <c r="Q416">
        <v>130</v>
      </c>
      <c r="R416">
        <v>1.0838951523206199E-4</v>
      </c>
      <c r="S416" t="s">
        <v>1937</v>
      </c>
      <c r="T416" t="s">
        <v>40</v>
      </c>
    </row>
    <row r="417" spans="1:20">
      <c r="A417" s="1" t="s">
        <v>1938</v>
      </c>
      <c r="B417" t="s">
        <v>1939</v>
      </c>
      <c r="D417" t="s">
        <v>1940</v>
      </c>
      <c r="E417" t="s">
        <v>340</v>
      </c>
      <c r="F417" t="s">
        <v>24</v>
      </c>
      <c r="H417" t="s">
        <v>33</v>
      </c>
      <c r="I417" t="s">
        <v>1941</v>
      </c>
      <c r="L417" s="3" t="s">
        <v>2711</v>
      </c>
      <c r="M417">
        <v>2</v>
      </c>
      <c r="N417">
        <v>4.2553191489361701E-2</v>
      </c>
      <c r="O417">
        <v>14.6702918254305</v>
      </c>
      <c r="P417">
        <v>1</v>
      </c>
      <c r="Q417">
        <v>47</v>
      </c>
      <c r="R417" s="2">
        <v>3.9186978583899298E-5</v>
      </c>
      <c r="T417" t="s">
        <v>40</v>
      </c>
    </row>
    <row r="418" spans="1:20">
      <c r="A418" s="1" t="s">
        <v>1942</v>
      </c>
      <c r="B418" t="s">
        <v>1943</v>
      </c>
      <c r="C418" t="s">
        <v>118</v>
      </c>
      <c r="D418" t="s">
        <v>555</v>
      </c>
      <c r="E418" t="s">
        <v>672</v>
      </c>
      <c r="F418" t="s">
        <v>24</v>
      </c>
      <c r="G418" t="s">
        <v>24</v>
      </c>
      <c r="H418" t="s">
        <v>145</v>
      </c>
      <c r="L418" s="3" t="s">
        <v>2711</v>
      </c>
      <c r="S418" t="s">
        <v>1944</v>
      </c>
      <c r="T418" t="s">
        <v>40</v>
      </c>
    </row>
    <row r="419" spans="1:20">
      <c r="A419" s="1" t="s">
        <v>1945</v>
      </c>
      <c r="B419" t="s">
        <v>1946</v>
      </c>
      <c r="E419" t="s">
        <v>32</v>
      </c>
      <c r="G419" t="s">
        <v>44</v>
      </c>
      <c r="H419" t="s">
        <v>33</v>
      </c>
      <c r="I419" t="s">
        <v>1948</v>
      </c>
      <c r="M419">
        <v>3</v>
      </c>
      <c r="N419">
        <v>3.7499999999999999E-2</v>
      </c>
      <c r="O419">
        <v>13.890073033310401</v>
      </c>
      <c r="P419">
        <v>1</v>
      </c>
      <c r="Q419">
        <v>80</v>
      </c>
      <c r="R419" s="2">
        <v>6.6701240142807397E-5</v>
      </c>
      <c r="S419" t="s">
        <v>1947</v>
      </c>
      <c r="T419" t="s">
        <v>32</v>
      </c>
    </row>
    <row r="420" spans="1:20">
      <c r="A420" s="1" t="s">
        <v>1949</v>
      </c>
      <c r="B420" t="s">
        <v>1950</v>
      </c>
      <c r="C420" t="s">
        <v>160</v>
      </c>
      <c r="D420" t="s">
        <v>1951</v>
      </c>
      <c r="E420" t="s">
        <v>32</v>
      </c>
      <c r="F420" t="s">
        <v>23</v>
      </c>
      <c r="G420" t="s">
        <v>162</v>
      </c>
      <c r="H420" t="s">
        <v>33</v>
      </c>
      <c r="I420" t="s">
        <v>1953</v>
      </c>
      <c r="M420">
        <v>1</v>
      </c>
      <c r="N420">
        <v>0.05</v>
      </c>
      <c r="O420">
        <v>15.945926268043999</v>
      </c>
      <c r="P420">
        <v>1</v>
      </c>
      <c r="Q420">
        <v>20</v>
      </c>
      <c r="R420" s="2">
        <v>1.6675310035701798E-5</v>
      </c>
      <c r="S420" t="s">
        <v>1952</v>
      </c>
      <c r="T420" t="s">
        <v>32</v>
      </c>
    </row>
    <row r="421" spans="1:20">
      <c r="A421" s="1" t="s">
        <v>1954</v>
      </c>
      <c r="B421" t="s">
        <v>1955</v>
      </c>
      <c r="C421" t="s">
        <v>55</v>
      </c>
      <c r="D421" t="s">
        <v>1956</v>
      </c>
      <c r="E421" t="s">
        <v>57</v>
      </c>
      <c r="F421" t="s">
        <v>23</v>
      </c>
      <c r="G421" t="s">
        <v>63</v>
      </c>
      <c r="I421" t="s">
        <v>57</v>
      </c>
      <c r="M421">
        <v>106</v>
      </c>
      <c r="N421">
        <v>4.7372184483374996E-3</v>
      </c>
      <c r="O421">
        <v>5.7442537195612102</v>
      </c>
      <c r="P421">
        <v>1</v>
      </c>
      <c r="Q421">
        <v>22376</v>
      </c>
      <c r="R421">
        <v>1.8656336867943199E-2</v>
      </c>
      <c r="S421" t="s">
        <v>1957</v>
      </c>
      <c r="T421" t="s">
        <v>32</v>
      </c>
    </row>
    <row r="422" spans="1:20">
      <c r="A422" s="1" t="s">
        <v>1958</v>
      </c>
      <c r="B422" t="s">
        <v>1959</v>
      </c>
      <c r="C422" t="s">
        <v>55</v>
      </c>
      <c r="D422" t="s">
        <v>1959</v>
      </c>
      <c r="E422" t="s">
        <v>21</v>
      </c>
      <c r="F422" t="s">
        <v>68</v>
      </c>
      <c r="G422" t="s">
        <v>85</v>
      </c>
      <c r="H422" t="s">
        <v>33</v>
      </c>
      <c r="I422" t="s">
        <v>87</v>
      </c>
      <c r="L422" s="3" t="s">
        <v>2711</v>
      </c>
      <c r="M422">
        <v>31</v>
      </c>
      <c r="N422">
        <v>1</v>
      </c>
      <c r="O422">
        <v>15.286963185878999</v>
      </c>
      <c r="P422">
        <v>1</v>
      </c>
      <c r="Q422">
        <v>31</v>
      </c>
      <c r="R422" s="2">
        <v>2.5846730555337799E-5</v>
      </c>
      <c r="S422" t="s">
        <v>1960</v>
      </c>
      <c r="T422" t="s">
        <v>22</v>
      </c>
    </row>
    <row r="423" spans="1:20">
      <c r="A423" s="1" t="s">
        <v>1961</v>
      </c>
      <c r="B423" t="s">
        <v>1962</v>
      </c>
      <c r="C423" t="s">
        <v>118</v>
      </c>
      <c r="D423" t="s">
        <v>555</v>
      </c>
      <c r="E423" t="s">
        <v>198</v>
      </c>
      <c r="F423" t="s">
        <v>24</v>
      </c>
      <c r="G423" t="s">
        <v>24</v>
      </c>
      <c r="H423" t="s">
        <v>145</v>
      </c>
      <c r="L423" s="3" t="s">
        <v>2711</v>
      </c>
      <c r="S423" t="s">
        <v>1963</v>
      </c>
      <c r="T423" t="s">
        <v>40</v>
      </c>
    </row>
    <row r="424" spans="1:20">
      <c r="A424" s="1" t="s">
        <v>1964</v>
      </c>
      <c r="B424" t="s">
        <v>1962</v>
      </c>
      <c r="C424" t="s">
        <v>118</v>
      </c>
      <c r="D424" t="s">
        <v>555</v>
      </c>
      <c r="E424" t="s">
        <v>198</v>
      </c>
      <c r="F424" t="s">
        <v>24</v>
      </c>
      <c r="G424" t="s">
        <v>24</v>
      </c>
      <c r="H424" t="s">
        <v>145</v>
      </c>
      <c r="L424" s="3" t="s">
        <v>2711</v>
      </c>
      <c r="S424" t="s">
        <v>1965</v>
      </c>
      <c r="T424" t="s">
        <v>40</v>
      </c>
    </row>
    <row r="425" spans="1:20">
      <c r="A425" s="1" t="s">
        <v>1966</v>
      </c>
      <c r="B425" t="s">
        <v>1967</v>
      </c>
      <c r="C425" t="s">
        <v>90</v>
      </c>
      <c r="D425" t="s">
        <v>1968</v>
      </c>
      <c r="E425" t="s">
        <v>132</v>
      </c>
      <c r="F425" t="s">
        <v>93</v>
      </c>
      <c r="G425" t="s">
        <v>24</v>
      </c>
      <c r="H425" t="s">
        <v>33</v>
      </c>
      <c r="I425" t="s">
        <v>1970</v>
      </c>
      <c r="M425">
        <v>2</v>
      </c>
      <c r="N425">
        <v>3.77358490566038E-2</v>
      </c>
      <c r="O425">
        <v>14.493414063346499</v>
      </c>
      <c r="P425">
        <v>1</v>
      </c>
      <c r="Q425">
        <v>53</v>
      </c>
      <c r="R425" s="2">
        <v>4.4189571594609901E-5</v>
      </c>
      <c r="S425" t="s">
        <v>1969</v>
      </c>
      <c r="T425" t="s">
        <v>32</v>
      </c>
    </row>
    <row r="426" spans="1:20">
      <c r="A426" s="1" t="s">
        <v>1971</v>
      </c>
      <c r="B426" t="s">
        <v>1972</v>
      </c>
      <c r="C426" t="s">
        <v>164</v>
      </c>
      <c r="D426" t="s">
        <v>309</v>
      </c>
      <c r="E426" t="s">
        <v>376</v>
      </c>
      <c r="F426" t="s">
        <v>44</v>
      </c>
      <c r="G426" t="s">
        <v>44</v>
      </c>
      <c r="H426" t="s">
        <v>33</v>
      </c>
      <c r="L426" s="3" t="s">
        <v>2711</v>
      </c>
      <c r="S426" t="s">
        <v>1973</v>
      </c>
      <c r="T426" t="s">
        <v>40</v>
      </c>
    </row>
    <row r="427" spans="1:20">
      <c r="A427" s="1" t="s">
        <v>1974</v>
      </c>
      <c r="B427" t="s">
        <v>1975</v>
      </c>
      <c r="C427" t="s">
        <v>1976</v>
      </c>
      <c r="D427" t="s">
        <v>1977</v>
      </c>
      <c r="E427" t="s">
        <v>32</v>
      </c>
      <c r="F427" t="s">
        <v>23</v>
      </c>
      <c r="G427" t="s">
        <v>120</v>
      </c>
      <c r="I427" t="s">
        <v>122</v>
      </c>
      <c r="M427">
        <v>146</v>
      </c>
      <c r="N427">
        <v>7.7991452991453006E-2</v>
      </c>
      <c r="O427">
        <v>9.3242599382467706</v>
      </c>
      <c r="P427">
        <v>1</v>
      </c>
      <c r="Q427">
        <v>1872</v>
      </c>
      <c r="R427">
        <v>1.5608090193416899E-3</v>
      </c>
      <c r="S427" t="s">
        <v>1978</v>
      </c>
      <c r="T427" t="s">
        <v>32</v>
      </c>
    </row>
    <row r="428" spans="1:20">
      <c r="A428" s="1" t="s">
        <v>1979</v>
      </c>
      <c r="B428" t="s">
        <v>1980</v>
      </c>
      <c r="C428" t="s">
        <v>1981</v>
      </c>
      <c r="D428" t="s">
        <v>1982</v>
      </c>
      <c r="E428" t="s">
        <v>32</v>
      </c>
      <c r="F428" t="s">
        <v>23</v>
      </c>
      <c r="G428" t="s">
        <v>24</v>
      </c>
      <c r="H428" t="s">
        <v>25</v>
      </c>
      <c r="I428" t="s">
        <v>1984</v>
      </c>
      <c r="M428">
        <v>1</v>
      </c>
      <c r="N428">
        <v>2.2222222222222199E-2</v>
      </c>
      <c r="O428">
        <v>14.734422162850301</v>
      </c>
      <c r="P428">
        <v>1</v>
      </c>
      <c r="Q428">
        <v>45</v>
      </c>
      <c r="R428" s="2">
        <v>3.75194475803291E-5</v>
      </c>
      <c r="S428" t="s">
        <v>1983</v>
      </c>
      <c r="T428" t="s">
        <v>32</v>
      </c>
    </row>
    <row r="429" spans="1:20">
      <c r="A429" s="1" t="s">
        <v>1985</v>
      </c>
      <c r="B429" t="s">
        <v>1980</v>
      </c>
      <c r="C429" t="s">
        <v>1981</v>
      </c>
      <c r="D429" t="s">
        <v>1986</v>
      </c>
      <c r="E429" t="s">
        <v>32</v>
      </c>
      <c r="F429" t="s">
        <v>23</v>
      </c>
      <c r="G429" t="s">
        <v>24</v>
      </c>
      <c r="H429" t="s">
        <v>25</v>
      </c>
      <c r="I429" t="s">
        <v>1988</v>
      </c>
      <c r="M429">
        <v>1</v>
      </c>
      <c r="N429">
        <v>0.05</v>
      </c>
      <c r="O429">
        <v>15.945926268043999</v>
      </c>
      <c r="P429">
        <v>1</v>
      </c>
      <c r="Q429">
        <v>20</v>
      </c>
      <c r="R429" s="2">
        <v>1.6675310035701798E-5</v>
      </c>
      <c r="S429" t="s">
        <v>1987</v>
      </c>
      <c r="T429" t="s">
        <v>32</v>
      </c>
    </row>
    <row r="430" spans="1:20">
      <c r="A430" s="1" t="s">
        <v>1989</v>
      </c>
      <c r="B430" t="s">
        <v>1990</v>
      </c>
      <c r="C430" t="s">
        <v>90</v>
      </c>
      <c r="D430" t="s">
        <v>1991</v>
      </c>
      <c r="E430" t="s">
        <v>21</v>
      </c>
      <c r="F430" t="s">
        <v>93</v>
      </c>
      <c r="G430" t="s">
        <v>24</v>
      </c>
      <c r="H430" t="s">
        <v>33</v>
      </c>
      <c r="I430" t="s">
        <v>1993</v>
      </c>
      <c r="M430">
        <v>1</v>
      </c>
      <c r="N430">
        <v>0.5</v>
      </c>
      <c r="O430">
        <v>20.193853781487601</v>
      </c>
      <c r="P430">
        <v>1</v>
      </c>
      <c r="Q430">
        <v>2</v>
      </c>
      <c r="R430" s="2">
        <v>1.6675310035701801E-6</v>
      </c>
      <c r="S430" t="s">
        <v>1992</v>
      </c>
      <c r="T430" t="s">
        <v>22</v>
      </c>
    </row>
    <row r="431" spans="1:20">
      <c r="A431" s="1" t="s">
        <v>1994</v>
      </c>
      <c r="B431" t="s">
        <v>1995</v>
      </c>
      <c r="C431" t="s">
        <v>390</v>
      </c>
      <c r="D431" t="s">
        <v>1996</v>
      </c>
      <c r="F431" t="s">
        <v>501</v>
      </c>
      <c r="G431" t="s">
        <v>24</v>
      </c>
      <c r="H431" t="s">
        <v>33</v>
      </c>
      <c r="I431" t="s">
        <v>1998</v>
      </c>
      <c r="M431">
        <v>1</v>
      </c>
      <c r="N431">
        <v>6.25E-2</v>
      </c>
      <c r="O431">
        <v>16.286963185878999</v>
      </c>
      <c r="P431">
        <v>1</v>
      </c>
      <c r="Q431">
        <v>16</v>
      </c>
      <c r="R431" s="2">
        <v>1.33402480285615E-5</v>
      </c>
      <c r="S431" t="s">
        <v>1997</v>
      </c>
      <c r="T431" t="s">
        <v>40</v>
      </c>
    </row>
    <row r="432" spans="1:20">
      <c r="A432" s="1" t="s">
        <v>1999</v>
      </c>
      <c r="B432" t="s">
        <v>2000</v>
      </c>
      <c r="C432" t="s">
        <v>149</v>
      </c>
      <c r="D432" t="s">
        <v>2001</v>
      </c>
      <c r="E432" t="s">
        <v>32</v>
      </c>
      <c r="F432" t="s">
        <v>23</v>
      </c>
      <c r="G432" t="s">
        <v>24</v>
      </c>
      <c r="H432" t="s">
        <v>33</v>
      </c>
      <c r="I432" t="s">
        <v>2003</v>
      </c>
      <c r="M432">
        <v>1</v>
      </c>
      <c r="N432">
        <v>1</v>
      </c>
      <c r="O432">
        <v>20.193854984357401</v>
      </c>
      <c r="P432">
        <v>1</v>
      </c>
      <c r="Q432">
        <v>1</v>
      </c>
      <c r="R432" s="2">
        <v>8.3376550178509204E-7</v>
      </c>
      <c r="S432" t="s">
        <v>2002</v>
      </c>
      <c r="T432" t="s">
        <v>32</v>
      </c>
    </row>
    <row r="433" spans="1:20">
      <c r="A433" s="1" t="s">
        <v>2004</v>
      </c>
      <c r="B433" t="s">
        <v>2005</v>
      </c>
      <c r="C433" t="s">
        <v>55</v>
      </c>
      <c r="D433" t="s">
        <v>2006</v>
      </c>
      <c r="E433" t="s">
        <v>32</v>
      </c>
      <c r="F433" t="s">
        <v>24</v>
      </c>
      <c r="G433" t="s">
        <v>24</v>
      </c>
      <c r="H433" t="s">
        <v>33</v>
      </c>
      <c r="I433" t="s">
        <v>175</v>
      </c>
      <c r="M433">
        <v>56</v>
      </c>
      <c r="N433">
        <v>3.1963470319634701E-2</v>
      </c>
      <c r="O433">
        <v>9.4198904130539898</v>
      </c>
      <c r="P433">
        <v>1</v>
      </c>
      <c r="Q433">
        <v>1752</v>
      </c>
      <c r="R433">
        <v>1.4607571591274801E-3</v>
      </c>
      <c r="S433" t="s">
        <v>2007</v>
      </c>
      <c r="T433" t="s">
        <v>32</v>
      </c>
    </row>
    <row r="434" spans="1:20">
      <c r="A434" s="1" t="s">
        <v>2008</v>
      </c>
      <c r="B434" t="s">
        <v>2009</v>
      </c>
      <c r="C434" t="s">
        <v>2010</v>
      </c>
      <c r="D434" t="s">
        <v>2011</v>
      </c>
      <c r="E434" t="s">
        <v>32</v>
      </c>
      <c r="F434" t="s">
        <v>23</v>
      </c>
      <c r="G434" t="s">
        <v>85</v>
      </c>
      <c r="I434" t="s">
        <v>201</v>
      </c>
      <c r="M434">
        <v>40</v>
      </c>
      <c r="N434">
        <v>3.6199095022624403E-2</v>
      </c>
      <c r="O434">
        <v>10.0853293247094</v>
      </c>
      <c r="P434">
        <v>1</v>
      </c>
      <c r="Q434">
        <v>1105</v>
      </c>
      <c r="R434">
        <v>9.2131087947252698E-4</v>
      </c>
      <c r="S434" t="s">
        <v>2012</v>
      </c>
      <c r="T434" t="s">
        <v>32</v>
      </c>
    </row>
    <row r="435" spans="1:20">
      <c r="A435" s="1" t="s">
        <v>2013</v>
      </c>
      <c r="B435" t="s">
        <v>2014</v>
      </c>
      <c r="E435" t="s">
        <v>57</v>
      </c>
      <c r="G435" t="s">
        <v>24</v>
      </c>
      <c r="H435" t="s">
        <v>33</v>
      </c>
      <c r="I435" t="s">
        <v>2016</v>
      </c>
      <c r="M435">
        <v>1</v>
      </c>
      <c r="N435">
        <v>0.5</v>
      </c>
      <c r="O435">
        <v>20.193853781487601</v>
      </c>
      <c r="P435">
        <v>1</v>
      </c>
      <c r="Q435">
        <v>2</v>
      </c>
      <c r="R435" s="2">
        <v>1.6675310035701801E-6</v>
      </c>
      <c r="S435" t="s">
        <v>2015</v>
      </c>
      <c r="T435" t="s">
        <v>32</v>
      </c>
    </row>
    <row r="436" spans="1:20">
      <c r="A436" s="1" t="s">
        <v>2017</v>
      </c>
      <c r="B436" t="s">
        <v>2014</v>
      </c>
      <c r="C436" t="s">
        <v>2016</v>
      </c>
      <c r="D436" t="s">
        <v>2014</v>
      </c>
      <c r="E436" t="s">
        <v>32</v>
      </c>
      <c r="F436" t="s">
        <v>796</v>
      </c>
      <c r="G436" t="s">
        <v>120</v>
      </c>
      <c r="I436" t="s">
        <v>122</v>
      </c>
      <c r="M436">
        <v>146</v>
      </c>
      <c r="N436">
        <v>7.7991452991453006E-2</v>
      </c>
      <c r="O436">
        <v>9.3242599382467706</v>
      </c>
      <c r="P436">
        <v>1</v>
      </c>
      <c r="Q436">
        <v>1872</v>
      </c>
      <c r="R436">
        <v>1.5608090193416899E-3</v>
      </c>
      <c r="S436" t="s">
        <v>2018</v>
      </c>
      <c r="T436" t="s">
        <v>32</v>
      </c>
    </row>
    <row r="437" spans="1:20">
      <c r="A437" s="1" t="s">
        <v>2019</v>
      </c>
      <c r="B437" t="s">
        <v>2020</v>
      </c>
      <c r="C437" t="s">
        <v>55</v>
      </c>
      <c r="D437" t="s">
        <v>2021</v>
      </c>
      <c r="E437" t="s">
        <v>57</v>
      </c>
      <c r="F437" t="s">
        <v>23</v>
      </c>
      <c r="G437" t="s">
        <v>63</v>
      </c>
      <c r="I437" t="s">
        <v>81</v>
      </c>
      <c r="M437">
        <v>76</v>
      </c>
      <c r="N437">
        <v>9.0692124105011901E-2</v>
      </c>
      <c r="O437">
        <v>10.484769968937201</v>
      </c>
      <c r="P437">
        <v>1</v>
      </c>
      <c r="Q437">
        <v>838</v>
      </c>
      <c r="R437">
        <v>6.9869549049590696E-4</v>
      </c>
      <c r="S437" t="s">
        <v>2022</v>
      </c>
      <c r="T437" t="s">
        <v>32</v>
      </c>
    </row>
    <row r="438" spans="1:20">
      <c r="A438" s="1" t="s">
        <v>2023</v>
      </c>
      <c r="B438" t="s">
        <v>2024</v>
      </c>
      <c r="C438" t="s">
        <v>1106</v>
      </c>
      <c r="D438" t="s">
        <v>2025</v>
      </c>
      <c r="E438" t="s">
        <v>32</v>
      </c>
      <c r="F438" t="s">
        <v>23</v>
      </c>
      <c r="G438" t="s">
        <v>24</v>
      </c>
      <c r="H438" t="s">
        <v>25</v>
      </c>
      <c r="I438" t="s">
        <v>1121</v>
      </c>
      <c r="M438">
        <v>2</v>
      </c>
      <c r="N438">
        <v>9.3457943925233603E-3</v>
      </c>
      <c r="O438">
        <v>12.459144161261699</v>
      </c>
      <c r="P438">
        <v>1</v>
      </c>
      <c r="Q438">
        <v>214</v>
      </c>
      <c r="R438">
        <v>1.7842581738200999E-4</v>
      </c>
      <c r="S438" t="s">
        <v>2026</v>
      </c>
      <c r="T438" t="s">
        <v>32</v>
      </c>
    </row>
    <row r="439" spans="1:20">
      <c r="A439" s="1" t="s">
        <v>2027</v>
      </c>
      <c r="B439" t="s">
        <v>2028</v>
      </c>
      <c r="C439" t="s">
        <v>1203</v>
      </c>
      <c r="D439" t="s">
        <v>2029</v>
      </c>
      <c r="E439" t="s">
        <v>132</v>
      </c>
      <c r="F439" t="s">
        <v>23</v>
      </c>
      <c r="G439" t="s">
        <v>162</v>
      </c>
      <c r="H439" t="s">
        <v>25</v>
      </c>
      <c r="I439" t="s">
        <v>1338</v>
      </c>
      <c r="M439">
        <v>6</v>
      </c>
      <c r="N439">
        <v>4.2253521126760597E-2</v>
      </c>
      <c r="O439">
        <v>13.0543024290888</v>
      </c>
      <c r="P439">
        <v>1</v>
      </c>
      <c r="Q439">
        <v>142</v>
      </c>
      <c r="R439">
        <v>1.1839470125348299E-4</v>
      </c>
      <c r="S439" t="s">
        <v>2030</v>
      </c>
      <c r="T439" t="s">
        <v>32</v>
      </c>
    </row>
    <row r="440" spans="1:20">
      <c r="A440" s="1" t="s">
        <v>2031</v>
      </c>
      <c r="B440" t="s">
        <v>2032</v>
      </c>
      <c r="C440" t="s">
        <v>499</v>
      </c>
      <c r="D440" t="s">
        <v>2033</v>
      </c>
      <c r="E440" t="s">
        <v>2034</v>
      </c>
      <c r="F440" t="s">
        <v>93</v>
      </c>
      <c r="G440" t="s">
        <v>24</v>
      </c>
      <c r="H440" t="s">
        <v>33</v>
      </c>
      <c r="I440" t="s">
        <v>2034</v>
      </c>
      <c r="M440">
        <v>1</v>
      </c>
      <c r="N440">
        <v>0.5</v>
      </c>
      <c r="O440">
        <v>20.193853781487601</v>
      </c>
      <c r="P440">
        <v>1</v>
      </c>
      <c r="Q440">
        <v>2</v>
      </c>
      <c r="R440" s="2">
        <v>1.6675310035701801E-6</v>
      </c>
      <c r="S440" t="s">
        <v>2035</v>
      </c>
      <c r="T440" t="s">
        <v>40</v>
      </c>
    </row>
    <row r="441" spans="1:20">
      <c r="A441" s="1" t="s">
        <v>2036</v>
      </c>
      <c r="B441" t="s">
        <v>2037</v>
      </c>
      <c r="C441" t="s">
        <v>55</v>
      </c>
      <c r="D441" t="s">
        <v>2038</v>
      </c>
      <c r="E441" t="s">
        <v>57</v>
      </c>
      <c r="F441" t="s">
        <v>24</v>
      </c>
      <c r="G441" t="s">
        <v>24</v>
      </c>
      <c r="H441" t="s">
        <v>33</v>
      </c>
      <c r="I441" t="s">
        <v>57</v>
      </c>
      <c r="M441">
        <v>106</v>
      </c>
      <c r="N441">
        <v>4.7372184483374996E-3</v>
      </c>
      <c r="O441">
        <v>5.7442537195612102</v>
      </c>
      <c r="P441">
        <v>1</v>
      </c>
      <c r="Q441">
        <v>22376</v>
      </c>
      <c r="R441">
        <v>1.8656336867943199E-2</v>
      </c>
      <c r="S441" t="s">
        <v>2039</v>
      </c>
      <c r="T441" t="s">
        <v>32</v>
      </c>
    </row>
    <row r="442" spans="1:20">
      <c r="A442" s="1" t="s">
        <v>2040</v>
      </c>
      <c r="B442" t="s">
        <v>2041</v>
      </c>
      <c r="C442" t="s">
        <v>179</v>
      </c>
      <c r="D442" t="s">
        <v>2042</v>
      </c>
      <c r="E442" t="s">
        <v>21</v>
      </c>
      <c r="F442" t="s">
        <v>23</v>
      </c>
      <c r="G442" t="s">
        <v>24</v>
      </c>
      <c r="H442" t="s">
        <v>145</v>
      </c>
      <c r="I442" t="s">
        <v>2044</v>
      </c>
      <c r="M442">
        <v>2</v>
      </c>
      <c r="N442">
        <v>1.5384615384615399E-2</v>
      </c>
      <c r="O442">
        <v>13.182626526064301</v>
      </c>
      <c r="P442">
        <v>1</v>
      </c>
      <c r="Q442">
        <v>130</v>
      </c>
      <c r="R442">
        <v>1.0838951523206199E-4</v>
      </c>
      <c r="S442" t="s">
        <v>2043</v>
      </c>
      <c r="T442" t="s">
        <v>22</v>
      </c>
    </row>
    <row r="443" spans="1:20">
      <c r="A443" s="1" t="s">
        <v>2045</v>
      </c>
      <c r="B443" t="s">
        <v>2046</v>
      </c>
      <c r="C443" t="s">
        <v>398</v>
      </c>
      <c r="D443" t="s">
        <v>2047</v>
      </c>
      <c r="E443" t="s">
        <v>2048</v>
      </c>
      <c r="F443" t="s">
        <v>23</v>
      </c>
      <c r="G443" t="s">
        <v>24</v>
      </c>
      <c r="H443" t="s">
        <v>25</v>
      </c>
      <c r="I443" t="s">
        <v>2048</v>
      </c>
      <c r="M443">
        <v>1</v>
      </c>
      <c r="N443">
        <v>0.33333333333333298</v>
      </c>
      <c r="O443">
        <v>19.193853781487601</v>
      </c>
      <c r="P443">
        <v>1</v>
      </c>
      <c r="Q443">
        <v>3</v>
      </c>
      <c r="R443" s="2">
        <v>2.5012965053552799E-6</v>
      </c>
      <c r="S443" t="s">
        <v>2049</v>
      </c>
      <c r="T443" t="s">
        <v>40</v>
      </c>
    </row>
    <row r="444" spans="1:20">
      <c r="A444" s="1" t="s">
        <v>2050</v>
      </c>
      <c r="B444" t="s">
        <v>2051</v>
      </c>
      <c r="C444" t="s">
        <v>2052</v>
      </c>
      <c r="D444" t="s">
        <v>2053</v>
      </c>
      <c r="E444" t="s">
        <v>297</v>
      </c>
      <c r="F444" t="s">
        <v>24</v>
      </c>
      <c r="G444" t="s">
        <v>24</v>
      </c>
      <c r="H444" t="s">
        <v>33</v>
      </c>
      <c r="I444" t="s">
        <v>297</v>
      </c>
      <c r="M444">
        <v>11</v>
      </c>
      <c r="N444">
        <v>7.0063694267515894E-2</v>
      </c>
      <c r="O444">
        <v>12.9084515626253</v>
      </c>
      <c r="P444">
        <v>1</v>
      </c>
      <c r="Q444">
        <v>157</v>
      </c>
      <c r="R444">
        <v>1.30901183780259E-4</v>
      </c>
      <c r="S444" t="s">
        <v>2054</v>
      </c>
      <c r="T444" t="s">
        <v>40</v>
      </c>
    </row>
    <row r="445" spans="1:20">
      <c r="A445" s="1" t="s">
        <v>2055</v>
      </c>
      <c r="B445" t="s">
        <v>2056</v>
      </c>
      <c r="C445" t="s">
        <v>211</v>
      </c>
      <c r="D445" t="s">
        <v>381</v>
      </c>
      <c r="E445" t="s">
        <v>144</v>
      </c>
      <c r="F445" t="s">
        <v>44</v>
      </c>
      <c r="G445" t="s">
        <v>44</v>
      </c>
      <c r="H445" t="s">
        <v>33</v>
      </c>
      <c r="L445" s="3" t="s">
        <v>2711</v>
      </c>
      <c r="S445" t="s">
        <v>2057</v>
      </c>
      <c r="T445" t="s">
        <v>40</v>
      </c>
    </row>
    <row r="446" spans="1:20">
      <c r="A446" s="1" t="s">
        <v>2058</v>
      </c>
      <c r="B446" t="s">
        <v>2059</v>
      </c>
      <c r="C446" t="s">
        <v>84</v>
      </c>
      <c r="D446" t="s">
        <v>2059</v>
      </c>
      <c r="E446" t="s">
        <v>21</v>
      </c>
      <c r="F446" t="s">
        <v>68</v>
      </c>
      <c r="G446" t="s">
        <v>85</v>
      </c>
      <c r="H446" t="s">
        <v>33</v>
      </c>
      <c r="I446" t="s">
        <v>87</v>
      </c>
      <c r="L446" s="3" t="s">
        <v>2711</v>
      </c>
      <c r="M446">
        <v>31</v>
      </c>
      <c r="N446">
        <v>1</v>
      </c>
      <c r="O446">
        <v>15.286963185878999</v>
      </c>
      <c r="P446">
        <v>1</v>
      </c>
      <c r="Q446">
        <v>31</v>
      </c>
      <c r="R446" s="2">
        <v>2.5846730555337799E-5</v>
      </c>
      <c r="S446" t="s">
        <v>2060</v>
      </c>
      <c r="T446" t="s">
        <v>22</v>
      </c>
    </row>
    <row r="447" spans="1:20">
      <c r="A447" s="1" t="s">
        <v>2061</v>
      </c>
      <c r="B447" t="s">
        <v>2062</v>
      </c>
      <c r="C447" t="s">
        <v>1660</v>
      </c>
      <c r="D447" t="s">
        <v>2063</v>
      </c>
      <c r="E447" t="s">
        <v>32</v>
      </c>
      <c r="F447" t="s">
        <v>23</v>
      </c>
      <c r="G447" t="s">
        <v>24</v>
      </c>
      <c r="H447" t="s">
        <v>25</v>
      </c>
      <c r="I447" t="s">
        <v>2065</v>
      </c>
      <c r="M447">
        <v>1</v>
      </c>
      <c r="N447">
        <v>0.5</v>
      </c>
      <c r="O447">
        <v>20.193853781487601</v>
      </c>
      <c r="P447">
        <v>1</v>
      </c>
      <c r="Q447">
        <v>2</v>
      </c>
      <c r="R447" s="2">
        <v>1.6675310035701801E-6</v>
      </c>
      <c r="S447" t="s">
        <v>2064</v>
      </c>
      <c r="T447" t="s">
        <v>32</v>
      </c>
    </row>
    <row r="448" spans="1:20">
      <c r="A448" s="1" t="s">
        <v>2066</v>
      </c>
      <c r="B448" t="s">
        <v>2067</v>
      </c>
      <c r="C448" t="s">
        <v>970</v>
      </c>
      <c r="D448" t="s">
        <v>2068</v>
      </c>
      <c r="E448" t="s">
        <v>2069</v>
      </c>
      <c r="F448" t="s">
        <v>1695</v>
      </c>
      <c r="G448" t="s">
        <v>24</v>
      </c>
      <c r="H448" t="s">
        <v>33</v>
      </c>
      <c r="I448" t="s">
        <v>2069</v>
      </c>
      <c r="M448">
        <v>6</v>
      </c>
      <c r="N448">
        <v>1.74418604651163E-2</v>
      </c>
      <c r="O448">
        <v>11.771789015314701</v>
      </c>
      <c r="P448">
        <v>1</v>
      </c>
      <c r="Q448">
        <v>344</v>
      </c>
      <c r="R448">
        <v>2.8681533261407202E-4</v>
      </c>
      <c r="S448" t="s">
        <v>2070</v>
      </c>
      <c r="T448" t="s">
        <v>40</v>
      </c>
    </row>
    <row r="449" spans="1:20">
      <c r="A449" s="1" t="s">
        <v>2071</v>
      </c>
      <c r="B449" t="s">
        <v>2072</v>
      </c>
      <c r="C449" t="s">
        <v>970</v>
      </c>
      <c r="D449" t="s">
        <v>2068</v>
      </c>
      <c r="E449" t="s">
        <v>2069</v>
      </c>
      <c r="F449" t="s">
        <v>1695</v>
      </c>
      <c r="G449" t="s">
        <v>24</v>
      </c>
      <c r="H449" t="s">
        <v>33</v>
      </c>
      <c r="I449" t="s">
        <v>2069</v>
      </c>
      <c r="M449">
        <v>6</v>
      </c>
      <c r="N449">
        <v>1.74418604651163E-2</v>
      </c>
      <c r="O449">
        <v>11.771789015314701</v>
      </c>
      <c r="P449">
        <v>1</v>
      </c>
      <c r="Q449">
        <v>344</v>
      </c>
      <c r="R449">
        <v>2.8681533261407202E-4</v>
      </c>
      <c r="S449" t="s">
        <v>2073</v>
      </c>
      <c r="T449" t="s">
        <v>40</v>
      </c>
    </row>
    <row r="450" spans="1:20">
      <c r="A450" s="1" t="s">
        <v>2074</v>
      </c>
      <c r="B450" t="s">
        <v>2075</v>
      </c>
      <c r="C450" t="s">
        <v>142</v>
      </c>
      <c r="D450" t="s">
        <v>143</v>
      </c>
      <c r="E450" t="s">
        <v>2076</v>
      </c>
      <c r="F450" t="s">
        <v>44</v>
      </c>
      <c r="G450" t="s">
        <v>44</v>
      </c>
      <c r="L450" s="3" t="s">
        <v>2711</v>
      </c>
      <c r="S450" t="s">
        <v>2077</v>
      </c>
      <c r="T450" t="s">
        <v>40</v>
      </c>
    </row>
    <row r="451" spans="1:20">
      <c r="A451" s="1" t="s">
        <v>2078</v>
      </c>
      <c r="B451" t="s">
        <v>2079</v>
      </c>
      <c r="C451" t="s">
        <v>84</v>
      </c>
      <c r="D451" t="s">
        <v>2079</v>
      </c>
      <c r="E451" t="s">
        <v>21</v>
      </c>
      <c r="F451" t="s">
        <v>68</v>
      </c>
      <c r="G451" t="s">
        <v>85</v>
      </c>
      <c r="H451" t="s">
        <v>33</v>
      </c>
      <c r="I451" t="s">
        <v>87</v>
      </c>
      <c r="L451" s="3" t="s">
        <v>2711</v>
      </c>
      <c r="M451">
        <v>31</v>
      </c>
      <c r="N451">
        <v>1</v>
      </c>
      <c r="O451">
        <v>15.286963185878999</v>
      </c>
      <c r="P451">
        <v>1</v>
      </c>
      <c r="Q451">
        <v>31</v>
      </c>
      <c r="R451" s="2">
        <v>2.5846730555337799E-5</v>
      </c>
      <c r="S451" t="s">
        <v>2080</v>
      </c>
      <c r="T451" t="s">
        <v>22</v>
      </c>
    </row>
    <row r="452" spans="1:20">
      <c r="A452" s="1" t="s">
        <v>2081</v>
      </c>
      <c r="B452" t="s">
        <v>2082</v>
      </c>
      <c r="G452" t="s">
        <v>44</v>
      </c>
      <c r="H452" t="s">
        <v>33</v>
      </c>
      <c r="I452" t="s">
        <v>142</v>
      </c>
      <c r="L452" s="3" t="s">
        <v>2711</v>
      </c>
      <c r="M452">
        <v>38</v>
      </c>
      <c r="N452">
        <v>1.69923534409516E-3</v>
      </c>
      <c r="O452">
        <v>5.7450921770375398</v>
      </c>
      <c r="P452">
        <v>1</v>
      </c>
      <c r="Q452">
        <v>22363</v>
      </c>
      <c r="R452">
        <v>1.8645497916419999E-2</v>
      </c>
      <c r="S452" t="s">
        <v>2083</v>
      </c>
      <c r="T452" t="s">
        <v>40</v>
      </c>
    </row>
    <row r="453" spans="1:20">
      <c r="A453" s="1" t="s">
        <v>2084</v>
      </c>
      <c r="B453" t="s">
        <v>2085</v>
      </c>
      <c r="C453" t="s">
        <v>2010</v>
      </c>
      <c r="D453" t="s">
        <v>2086</v>
      </c>
      <c r="E453" t="s">
        <v>32</v>
      </c>
      <c r="F453" t="s">
        <v>23</v>
      </c>
      <c r="G453" t="s">
        <v>85</v>
      </c>
      <c r="H453" t="s">
        <v>25</v>
      </c>
      <c r="I453" t="s">
        <v>201</v>
      </c>
      <c r="M453">
        <v>40</v>
      </c>
      <c r="N453">
        <v>3.6199095022624403E-2</v>
      </c>
      <c r="O453">
        <v>10.0853293247094</v>
      </c>
      <c r="P453">
        <v>1</v>
      </c>
      <c r="Q453">
        <v>1105</v>
      </c>
      <c r="R453">
        <v>9.2131087947252698E-4</v>
      </c>
      <c r="S453" t="s">
        <v>2087</v>
      </c>
      <c r="T453" t="s">
        <v>32</v>
      </c>
    </row>
    <row r="454" spans="1:20">
      <c r="A454" s="1" t="s">
        <v>2088</v>
      </c>
      <c r="B454" t="s">
        <v>2089</v>
      </c>
      <c r="C454" t="s">
        <v>57</v>
      </c>
      <c r="D454" t="s">
        <v>2090</v>
      </c>
      <c r="E454" t="s">
        <v>2091</v>
      </c>
      <c r="F454" t="s">
        <v>235</v>
      </c>
      <c r="G454" t="s">
        <v>2092</v>
      </c>
      <c r="I454" t="s">
        <v>607</v>
      </c>
      <c r="M454">
        <v>16</v>
      </c>
      <c r="N454">
        <v>2.03562340966921E-2</v>
      </c>
      <c r="O454">
        <v>10.5773049377086</v>
      </c>
      <c r="P454">
        <v>1</v>
      </c>
      <c r="Q454">
        <v>786</v>
      </c>
      <c r="R454">
        <v>6.5533968440308196E-4</v>
      </c>
      <c r="S454" t="s">
        <v>2093</v>
      </c>
      <c r="T454" t="s">
        <v>40</v>
      </c>
    </row>
    <row r="455" spans="1:20">
      <c r="A455" s="1" t="s">
        <v>2094</v>
      </c>
      <c r="B455" t="s">
        <v>2095</v>
      </c>
      <c r="C455" t="s">
        <v>530</v>
      </c>
      <c r="D455" t="s">
        <v>2096</v>
      </c>
      <c r="E455" t="s">
        <v>32</v>
      </c>
      <c r="F455" t="s">
        <v>24</v>
      </c>
      <c r="G455" t="s">
        <v>24</v>
      </c>
      <c r="H455" t="s">
        <v>33</v>
      </c>
      <c r="I455" t="s">
        <v>122</v>
      </c>
      <c r="M455">
        <v>146</v>
      </c>
      <c r="N455">
        <v>7.7991452991453006E-2</v>
      </c>
      <c r="O455">
        <v>9.3242599382467706</v>
      </c>
      <c r="P455">
        <v>1</v>
      </c>
      <c r="Q455">
        <v>1872</v>
      </c>
      <c r="R455">
        <v>1.5608090193416899E-3</v>
      </c>
      <c r="S455" t="s">
        <v>2097</v>
      </c>
      <c r="T455" t="s">
        <v>32</v>
      </c>
    </row>
    <row r="456" spans="1:20">
      <c r="A456" s="1" t="s">
        <v>2098</v>
      </c>
      <c r="B456" t="s">
        <v>2099</v>
      </c>
      <c r="C456" t="s">
        <v>132</v>
      </c>
      <c r="D456" t="s">
        <v>2099</v>
      </c>
      <c r="E456" t="s">
        <v>62</v>
      </c>
      <c r="F456" t="s">
        <v>24</v>
      </c>
      <c r="G456" t="s">
        <v>24</v>
      </c>
      <c r="H456" t="s">
        <v>33</v>
      </c>
      <c r="I456" t="s">
        <v>575</v>
      </c>
      <c r="M456">
        <v>27</v>
      </c>
      <c r="N456">
        <v>4.3130990415335503E-2</v>
      </c>
      <c r="O456">
        <v>10.9061414019381</v>
      </c>
      <c r="P456">
        <v>1</v>
      </c>
      <c r="Q456">
        <v>626</v>
      </c>
      <c r="R456">
        <v>5.2193720411746803E-4</v>
      </c>
      <c r="S456" t="s">
        <v>2100</v>
      </c>
      <c r="T456" t="s">
        <v>32</v>
      </c>
    </row>
    <row r="457" spans="1:20">
      <c r="A457" s="1" t="s">
        <v>2101</v>
      </c>
      <c r="B457" t="s">
        <v>2099</v>
      </c>
      <c r="C457" t="s">
        <v>2102</v>
      </c>
      <c r="D457" t="s">
        <v>2103</v>
      </c>
      <c r="E457" t="s">
        <v>132</v>
      </c>
      <c r="F457" t="s">
        <v>23</v>
      </c>
      <c r="G457" t="s">
        <v>24</v>
      </c>
      <c r="H457" t="s">
        <v>25</v>
      </c>
      <c r="I457" t="s">
        <v>2105</v>
      </c>
      <c r="M457">
        <v>1</v>
      </c>
      <c r="N457">
        <v>0.5</v>
      </c>
      <c r="O457">
        <v>20.193853781487601</v>
      </c>
      <c r="P457">
        <v>1</v>
      </c>
      <c r="Q457">
        <v>2</v>
      </c>
      <c r="R457" s="2">
        <v>1.6675310035701801E-6</v>
      </c>
      <c r="S457" t="s">
        <v>2104</v>
      </c>
      <c r="T457" t="s">
        <v>32</v>
      </c>
    </row>
    <row r="458" spans="1:20">
      <c r="A458" s="1" t="s">
        <v>2106</v>
      </c>
      <c r="B458" t="s">
        <v>2107</v>
      </c>
      <c r="C458" t="s">
        <v>471</v>
      </c>
      <c r="D458" t="s">
        <v>2108</v>
      </c>
      <c r="E458" t="s">
        <v>75</v>
      </c>
      <c r="F458" t="s">
        <v>23</v>
      </c>
      <c r="G458" t="s">
        <v>24</v>
      </c>
      <c r="H458" t="s">
        <v>25</v>
      </c>
      <c r="I458" t="s">
        <v>75</v>
      </c>
      <c r="J458" t="s">
        <v>8913</v>
      </c>
      <c r="K458" t="s">
        <v>1066</v>
      </c>
      <c r="M458">
        <v>59</v>
      </c>
      <c r="N458">
        <v>0.45384615384615401</v>
      </c>
      <c r="O458">
        <v>13.182626526064301</v>
      </c>
      <c r="P458">
        <v>1</v>
      </c>
      <c r="Q458">
        <v>130</v>
      </c>
      <c r="R458">
        <v>1.0838951523206199E-4</v>
      </c>
      <c r="S458" t="s">
        <v>2109</v>
      </c>
      <c r="T458" t="s">
        <v>40</v>
      </c>
    </row>
    <row r="459" spans="1:20">
      <c r="A459" s="1" t="s">
        <v>2110</v>
      </c>
      <c r="B459" t="s">
        <v>2111</v>
      </c>
      <c r="C459" t="s">
        <v>108</v>
      </c>
      <c r="D459" t="s">
        <v>2112</v>
      </c>
      <c r="E459" t="s">
        <v>62</v>
      </c>
      <c r="F459" t="s">
        <v>23</v>
      </c>
      <c r="G459" t="s">
        <v>24</v>
      </c>
      <c r="H459" t="s">
        <v>25</v>
      </c>
      <c r="I459" t="s">
        <v>81</v>
      </c>
      <c r="M459">
        <v>76</v>
      </c>
      <c r="N459">
        <v>9.0692124105011901E-2</v>
      </c>
      <c r="O459">
        <v>10.484769968937201</v>
      </c>
      <c r="P459">
        <v>1</v>
      </c>
      <c r="Q459">
        <v>838</v>
      </c>
      <c r="R459">
        <v>6.9869549049590696E-4</v>
      </c>
      <c r="S459" t="s">
        <v>2113</v>
      </c>
      <c r="T459" t="s">
        <v>32</v>
      </c>
    </row>
    <row r="460" spans="1:20">
      <c r="A460" s="1" t="s">
        <v>2114</v>
      </c>
      <c r="B460" t="s">
        <v>2115</v>
      </c>
      <c r="C460" t="s">
        <v>1350</v>
      </c>
      <c r="D460" t="s">
        <v>2116</v>
      </c>
      <c r="E460" t="s">
        <v>32</v>
      </c>
      <c r="F460" t="s">
        <v>93</v>
      </c>
      <c r="G460" t="s">
        <v>24</v>
      </c>
      <c r="H460" t="s">
        <v>33</v>
      </c>
      <c r="I460" t="s">
        <v>241</v>
      </c>
      <c r="M460">
        <v>36</v>
      </c>
      <c r="N460">
        <v>1.5880017644463999E-2</v>
      </c>
      <c r="O460">
        <v>9.0479216356670396</v>
      </c>
      <c r="P460">
        <v>1</v>
      </c>
      <c r="Q460">
        <v>2267</v>
      </c>
      <c r="R460">
        <v>1.8901463925468001E-3</v>
      </c>
      <c r="S460" t="s">
        <v>2117</v>
      </c>
      <c r="T460" t="s">
        <v>32</v>
      </c>
    </row>
    <row r="461" spans="1:20">
      <c r="A461" s="1" t="s">
        <v>2118</v>
      </c>
      <c r="B461" t="s">
        <v>2119</v>
      </c>
      <c r="C461" t="s">
        <v>291</v>
      </c>
      <c r="D461" t="s">
        <v>2120</v>
      </c>
      <c r="E461" t="s">
        <v>1259</v>
      </c>
      <c r="F461" t="s">
        <v>23</v>
      </c>
      <c r="G461" t="s">
        <v>120</v>
      </c>
      <c r="I461" t="s">
        <v>1259</v>
      </c>
      <c r="L461" s="3" t="s">
        <v>2711</v>
      </c>
      <c r="M461">
        <v>6</v>
      </c>
      <c r="N461">
        <v>2.4E-2</v>
      </c>
      <c r="O461">
        <v>12.2338518494195</v>
      </c>
      <c r="P461">
        <v>1</v>
      </c>
      <c r="Q461">
        <v>250</v>
      </c>
      <c r="R461">
        <v>2.0844137544627299E-4</v>
      </c>
      <c r="S461" t="s">
        <v>2121</v>
      </c>
      <c r="T461" t="s">
        <v>40</v>
      </c>
    </row>
    <row r="462" spans="1:20">
      <c r="A462" s="1" t="s">
        <v>2122</v>
      </c>
      <c r="B462" t="s">
        <v>2123</v>
      </c>
      <c r="C462" t="s">
        <v>211</v>
      </c>
      <c r="D462" t="s">
        <v>381</v>
      </c>
      <c r="E462" t="s">
        <v>2124</v>
      </c>
      <c r="F462" t="s">
        <v>44</v>
      </c>
      <c r="G462" t="s">
        <v>44</v>
      </c>
      <c r="H462" t="s">
        <v>33</v>
      </c>
      <c r="L462" s="3" t="s">
        <v>2711</v>
      </c>
      <c r="S462" t="s">
        <v>2125</v>
      </c>
      <c r="T462" t="s">
        <v>40</v>
      </c>
    </row>
    <row r="463" spans="1:20">
      <c r="A463" s="1" t="s">
        <v>2126</v>
      </c>
      <c r="B463" t="s">
        <v>2127</v>
      </c>
      <c r="C463" t="s">
        <v>55</v>
      </c>
      <c r="D463" t="s">
        <v>2128</v>
      </c>
      <c r="E463" t="s">
        <v>57</v>
      </c>
      <c r="F463" t="s">
        <v>23</v>
      </c>
      <c r="G463" t="s">
        <v>63</v>
      </c>
      <c r="I463" t="s">
        <v>57</v>
      </c>
      <c r="M463">
        <v>106</v>
      </c>
      <c r="N463">
        <v>4.7372184483374996E-3</v>
      </c>
      <c r="O463">
        <v>5.7442537195612102</v>
      </c>
      <c r="P463">
        <v>1</v>
      </c>
      <c r="Q463">
        <v>22376</v>
      </c>
      <c r="R463">
        <v>1.8656336867943199E-2</v>
      </c>
      <c r="S463" t="s">
        <v>2129</v>
      </c>
      <c r="T463" t="s">
        <v>32</v>
      </c>
    </row>
    <row r="464" spans="1:20">
      <c r="A464" s="1" t="s">
        <v>2130</v>
      </c>
      <c r="B464" t="s">
        <v>2131</v>
      </c>
      <c r="C464" t="s">
        <v>2132</v>
      </c>
      <c r="D464" t="s">
        <v>2133</v>
      </c>
      <c r="E464" t="s">
        <v>32</v>
      </c>
      <c r="F464" t="s">
        <v>68</v>
      </c>
      <c r="G464" t="s">
        <v>44</v>
      </c>
      <c r="H464" t="s">
        <v>33</v>
      </c>
      <c r="I464" t="s">
        <v>2135</v>
      </c>
      <c r="M464">
        <v>1</v>
      </c>
      <c r="N464">
        <v>0.125</v>
      </c>
      <c r="O464">
        <v>17.386498859429899</v>
      </c>
      <c r="P464">
        <v>1</v>
      </c>
      <c r="Q464">
        <v>8</v>
      </c>
      <c r="R464" s="2">
        <v>6.6701240142807397E-6</v>
      </c>
      <c r="S464" t="s">
        <v>2134</v>
      </c>
      <c r="T464" t="s">
        <v>32</v>
      </c>
    </row>
    <row r="465" spans="1:20">
      <c r="A465" s="1" t="s">
        <v>2136</v>
      </c>
      <c r="B465" t="s">
        <v>2137</v>
      </c>
      <c r="C465" t="s">
        <v>211</v>
      </c>
      <c r="D465" t="s">
        <v>381</v>
      </c>
      <c r="E465" t="s">
        <v>2138</v>
      </c>
      <c r="F465" t="s">
        <v>44</v>
      </c>
      <c r="G465" t="s">
        <v>44</v>
      </c>
      <c r="H465" t="s">
        <v>33</v>
      </c>
      <c r="L465" s="3" t="s">
        <v>2711</v>
      </c>
      <c r="S465" t="s">
        <v>2139</v>
      </c>
      <c r="T465" t="s">
        <v>40</v>
      </c>
    </row>
    <row r="466" spans="1:20">
      <c r="A466" s="1" t="s">
        <v>2140</v>
      </c>
      <c r="B466" t="s">
        <v>2141</v>
      </c>
      <c r="C466" t="s">
        <v>545</v>
      </c>
      <c r="D466" t="s">
        <v>2142</v>
      </c>
      <c r="E466" t="s">
        <v>62</v>
      </c>
      <c r="F466" t="s">
        <v>23</v>
      </c>
      <c r="G466" t="s">
        <v>24</v>
      </c>
      <c r="H466" t="s">
        <v>25</v>
      </c>
      <c r="I466" t="s">
        <v>324</v>
      </c>
      <c r="L466" s="3" t="s">
        <v>2711</v>
      </c>
      <c r="M466">
        <v>42</v>
      </c>
      <c r="N466">
        <v>1.10424608912843E-3</v>
      </c>
      <c r="O466">
        <v>4.9788517281102997</v>
      </c>
      <c r="P466">
        <v>1</v>
      </c>
      <c r="Q466">
        <v>38035</v>
      </c>
      <c r="R466">
        <v>3.1712270860395998E-2</v>
      </c>
      <c r="S466" t="s">
        <v>2143</v>
      </c>
      <c r="T466" t="s">
        <v>32</v>
      </c>
    </row>
    <row r="467" spans="1:20">
      <c r="A467" s="1" t="s">
        <v>2144</v>
      </c>
      <c r="B467" t="s">
        <v>2145</v>
      </c>
      <c r="C467" t="s">
        <v>160</v>
      </c>
      <c r="D467" t="s">
        <v>2146</v>
      </c>
      <c r="F467" t="s">
        <v>23</v>
      </c>
      <c r="G467" t="s">
        <v>162</v>
      </c>
      <c r="H467" t="s">
        <v>33</v>
      </c>
      <c r="I467" t="s">
        <v>211</v>
      </c>
      <c r="L467" s="3" t="s">
        <v>2711</v>
      </c>
      <c r="M467">
        <v>25</v>
      </c>
      <c r="N467">
        <v>2.2921059869808399E-3</v>
      </c>
      <c r="O467">
        <v>6.78101934136828</v>
      </c>
      <c r="P467">
        <v>1</v>
      </c>
      <c r="Q467">
        <v>10907</v>
      </c>
      <c r="R467">
        <v>9.0938803279700005E-3</v>
      </c>
      <c r="S467" t="s">
        <v>2147</v>
      </c>
      <c r="T467" t="s">
        <v>40</v>
      </c>
    </row>
    <row r="468" spans="1:20">
      <c r="A468" s="1" t="s">
        <v>2148</v>
      </c>
      <c r="B468" t="s">
        <v>2149</v>
      </c>
      <c r="C468" t="s">
        <v>84</v>
      </c>
      <c r="D468" t="s">
        <v>2150</v>
      </c>
      <c r="E468" t="s">
        <v>32</v>
      </c>
      <c r="F468" t="s">
        <v>24</v>
      </c>
      <c r="G468" t="s">
        <v>24</v>
      </c>
      <c r="H468" t="s">
        <v>33</v>
      </c>
      <c r="I468" t="s">
        <v>2152</v>
      </c>
      <c r="M468">
        <v>2</v>
      </c>
      <c r="N468">
        <v>0.33333333333333298</v>
      </c>
      <c r="O468">
        <v>17.8719256866002</v>
      </c>
      <c r="P468">
        <v>1</v>
      </c>
      <c r="Q468">
        <v>6</v>
      </c>
      <c r="R468" s="2">
        <v>5.0025930107105497E-6</v>
      </c>
      <c r="S468" t="s">
        <v>2151</v>
      </c>
      <c r="T468" t="s">
        <v>32</v>
      </c>
    </row>
    <row r="469" spans="1:20">
      <c r="A469" s="1" t="s">
        <v>2153</v>
      </c>
      <c r="B469" t="s">
        <v>2154</v>
      </c>
      <c r="C469" t="s">
        <v>2155</v>
      </c>
      <c r="D469" t="s">
        <v>2156</v>
      </c>
      <c r="E469" t="s">
        <v>689</v>
      </c>
      <c r="F469" t="s">
        <v>23</v>
      </c>
      <c r="G469" t="s">
        <v>24</v>
      </c>
      <c r="H469" t="s">
        <v>25</v>
      </c>
      <c r="I469" t="s">
        <v>731</v>
      </c>
      <c r="M469">
        <v>3</v>
      </c>
      <c r="N469">
        <v>3.03030303030303E-2</v>
      </c>
      <c r="O469">
        <v>13.579143937372301</v>
      </c>
      <c r="P469">
        <v>1</v>
      </c>
      <c r="Q469">
        <v>99</v>
      </c>
      <c r="R469" s="2">
        <v>8.2542784676724107E-5</v>
      </c>
      <c r="S469" t="s">
        <v>2157</v>
      </c>
      <c r="T469" t="s">
        <v>32</v>
      </c>
    </row>
    <row r="470" spans="1:20">
      <c r="A470" s="1" t="s">
        <v>2158</v>
      </c>
      <c r="B470" t="s">
        <v>2159</v>
      </c>
      <c r="C470" t="s">
        <v>55</v>
      </c>
      <c r="D470" t="s">
        <v>2160</v>
      </c>
      <c r="E470" t="s">
        <v>329</v>
      </c>
      <c r="F470" t="s">
        <v>24</v>
      </c>
      <c r="G470" t="s">
        <v>24</v>
      </c>
      <c r="H470" t="s">
        <v>33</v>
      </c>
      <c r="I470" t="s">
        <v>329</v>
      </c>
      <c r="J470" t="s">
        <v>8913</v>
      </c>
      <c r="K470" t="s">
        <v>8928</v>
      </c>
      <c r="M470">
        <v>19</v>
      </c>
      <c r="N470">
        <v>0.52777777777777801</v>
      </c>
      <c r="O470">
        <v>15.0645707645426</v>
      </c>
      <c r="P470">
        <v>1</v>
      </c>
      <c r="Q470">
        <v>36</v>
      </c>
      <c r="R470" s="2">
        <v>3.0015558064263302E-5</v>
      </c>
      <c r="S470" t="s">
        <v>2161</v>
      </c>
      <c r="T470" t="s">
        <v>40</v>
      </c>
    </row>
    <row r="471" spans="1:20">
      <c r="A471" s="1" t="s">
        <v>2162</v>
      </c>
      <c r="B471" t="s">
        <v>2163</v>
      </c>
      <c r="C471" t="s">
        <v>49</v>
      </c>
      <c r="D471" t="s">
        <v>2164</v>
      </c>
      <c r="E471" t="s">
        <v>329</v>
      </c>
      <c r="F471" t="s">
        <v>23</v>
      </c>
      <c r="G471" t="s">
        <v>63</v>
      </c>
      <c r="H471" t="s">
        <v>25</v>
      </c>
      <c r="I471" t="s">
        <v>329</v>
      </c>
      <c r="J471" t="s">
        <v>8913</v>
      </c>
      <c r="K471" t="s">
        <v>175</v>
      </c>
      <c r="M471">
        <v>19</v>
      </c>
      <c r="N471">
        <v>0.52777777777777801</v>
      </c>
      <c r="O471">
        <v>15.0645707645426</v>
      </c>
      <c r="P471">
        <v>1</v>
      </c>
      <c r="Q471">
        <v>36</v>
      </c>
      <c r="R471" s="2">
        <v>3.0015558064263302E-5</v>
      </c>
      <c r="S471" t="s">
        <v>2165</v>
      </c>
      <c r="T471" t="s">
        <v>40</v>
      </c>
    </row>
    <row r="472" spans="1:20">
      <c r="A472" s="1" t="s">
        <v>2166</v>
      </c>
      <c r="B472" t="s">
        <v>2167</v>
      </c>
      <c r="C472" t="s">
        <v>407</v>
      </c>
      <c r="D472" t="s">
        <v>2168</v>
      </c>
      <c r="E472" t="s">
        <v>57</v>
      </c>
      <c r="F472" t="s">
        <v>93</v>
      </c>
      <c r="G472" t="s">
        <v>24</v>
      </c>
      <c r="H472" t="s">
        <v>33</v>
      </c>
      <c r="I472" t="s">
        <v>164</v>
      </c>
      <c r="L472" s="3" t="s">
        <v>2711</v>
      </c>
      <c r="M472">
        <v>20</v>
      </c>
      <c r="N472">
        <v>2.4116724948752E-3</v>
      </c>
      <c r="O472">
        <v>7.1763493803781397</v>
      </c>
      <c r="P472">
        <v>1</v>
      </c>
      <c r="Q472">
        <v>8293</v>
      </c>
      <c r="R472">
        <v>6.9144173063037696E-3</v>
      </c>
      <c r="S472" t="s">
        <v>2169</v>
      </c>
      <c r="T472" t="s">
        <v>32</v>
      </c>
    </row>
    <row r="473" spans="1:20">
      <c r="A473" s="1" t="s">
        <v>2170</v>
      </c>
      <c r="B473" t="s">
        <v>2171</v>
      </c>
      <c r="C473" t="s">
        <v>118</v>
      </c>
      <c r="D473" t="s">
        <v>555</v>
      </c>
      <c r="E473" t="s">
        <v>672</v>
      </c>
      <c r="F473" t="s">
        <v>24</v>
      </c>
      <c r="G473" t="s">
        <v>24</v>
      </c>
      <c r="H473" t="s">
        <v>145</v>
      </c>
      <c r="L473" s="3" t="s">
        <v>2711</v>
      </c>
      <c r="S473" t="s">
        <v>2172</v>
      </c>
      <c r="T473" t="s">
        <v>40</v>
      </c>
    </row>
    <row r="474" spans="1:20">
      <c r="A474" s="1" t="s">
        <v>2173</v>
      </c>
      <c r="B474" t="s">
        <v>2174</v>
      </c>
      <c r="C474" t="s">
        <v>144</v>
      </c>
      <c r="D474" t="s">
        <v>2175</v>
      </c>
      <c r="E474" t="s">
        <v>21</v>
      </c>
      <c r="F474" t="s">
        <v>23</v>
      </c>
      <c r="G474" t="s">
        <v>24</v>
      </c>
      <c r="H474" t="s">
        <v>25</v>
      </c>
      <c r="I474" t="s">
        <v>175</v>
      </c>
      <c r="M474">
        <v>56</v>
      </c>
      <c r="N474">
        <v>3.1963470319634701E-2</v>
      </c>
      <c r="O474">
        <v>9.4198904130539898</v>
      </c>
      <c r="P474">
        <v>1</v>
      </c>
      <c r="Q474">
        <v>1752</v>
      </c>
      <c r="R474">
        <v>1.4607571591274801E-3</v>
      </c>
      <c r="S474" t="s">
        <v>2176</v>
      </c>
      <c r="T474" t="s">
        <v>22</v>
      </c>
    </row>
    <row r="475" spans="1:20">
      <c r="A475" s="1" t="s">
        <v>2177</v>
      </c>
      <c r="B475" t="s">
        <v>2178</v>
      </c>
      <c r="C475" t="s">
        <v>55</v>
      </c>
      <c r="D475" t="s">
        <v>2179</v>
      </c>
      <c r="E475" t="s">
        <v>57</v>
      </c>
      <c r="F475" t="s">
        <v>24</v>
      </c>
      <c r="G475" t="s">
        <v>24</v>
      </c>
      <c r="H475" t="s">
        <v>33</v>
      </c>
      <c r="I475" t="e">
        <f>--n4030d4</f>
        <v>#NAME?</v>
      </c>
      <c r="L475" s="3" t="s">
        <v>2711</v>
      </c>
      <c r="O475">
        <v>3.1832382633776501</v>
      </c>
      <c r="P475">
        <v>1</v>
      </c>
      <c r="Q475" t="s">
        <v>369</v>
      </c>
      <c r="S475" t="s">
        <v>2180</v>
      </c>
      <c r="T475" t="s">
        <v>32</v>
      </c>
    </row>
    <row r="476" spans="1:20">
      <c r="A476" s="1" t="s">
        <v>2181</v>
      </c>
      <c r="B476" t="s">
        <v>2182</v>
      </c>
      <c r="C476" t="s">
        <v>2183</v>
      </c>
      <c r="D476" t="s">
        <v>2184</v>
      </c>
      <c r="E476" t="s">
        <v>21</v>
      </c>
      <c r="F476" t="s">
        <v>23</v>
      </c>
      <c r="G476" t="s">
        <v>24</v>
      </c>
      <c r="H476" t="s">
        <v>25</v>
      </c>
      <c r="I476" t="s">
        <v>62</v>
      </c>
      <c r="M476">
        <v>25</v>
      </c>
      <c r="N476">
        <v>9.4126506024096394E-3</v>
      </c>
      <c r="O476">
        <v>8.8193576357960293</v>
      </c>
      <c r="P476">
        <v>1</v>
      </c>
      <c r="Q476">
        <v>2656</v>
      </c>
      <c r="R476">
        <v>2.2144811727412002E-3</v>
      </c>
      <c r="S476" t="s">
        <v>2185</v>
      </c>
      <c r="T476" t="s">
        <v>22</v>
      </c>
    </row>
    <row r="477" spans="1:20">
      <c r="A477" s="1" t="s">
        <v>2186</v>
      </c>
      <c r="B477" t="s">
        <v>2187</v>
      </c>
      <c r="C477" t="s">
        <v>2188</v>
      </c>
      <c r="D477" t="s">
        <v>2189</v>
      </c>
      <c r="E477" t="s">
        <v>21</v>
      </c>
      <c r="F477" t="s">
        <v>23</v>
      </c>
      <c r="G477" t="s">
        <v>44</v>
      </c>
      <c r="H477" t="s">
        <v>25</v>
      </c>
      <c r="I477" t="s">
        <v>32</v>
      </c>
      <c r="K477" t="s">
        <v>175</v>
      </c>
      <c r="M477">
        <v>5</v>
      </c>
      <c r="N477">
        <v>2.01686095760558E-4</v>
      </c>
      <c r="O477">
        <v>5.5963831305134697</v>
      </c>
      <c r="P477">
        <v>1</v>
      </c>
      <c r="Q477">
        <v>24791</v>
      </c>
      <c r="R477">
        <v>2.0669880554754199E-2</v>
      </c>
      <c r="S477" t="s">
        <v>2190</v>
      </c>
      <c r="T477" t="s">
        <v>22</v>
      </c>
    </row>
    <row r="478" spans="1:20">
      <c r="A478" s="1" t="s">
        <v>2191</v>
      </c>
      <c r="B478" t="s">
        <v>2192</v>
      </c>
      <c r="C478" t="s">
        <v>55</v>
      </c>
      <c r="D478" t="s">
        <v>2192</v>
      </c>
      <c r="E478" t="s">
        <v>21</v>
      </c>
      <c r="F478" t="s">
        <v>68</v>
      </c>
      <c r="G478" t="s">
        <v>85</v>
      </c>
      <c r="H478" t="s">
        <v>33</v>
      </c>
      <c r="I478" t="s">
        <v>87</v>
      </c>
      <c r="L478" s="3" t="s">
        <v>2711</v>
      </c>
      <c r="M478">
        <v>31</v>
      </c>
      <c r="N478">
        <v>1</v>
      </c>
      <c r="O478">
        <v>15.286963185878999</v>
      </c>
      <c r="P478">
        <v>1</v>
      </c>
      <c r="Q478">
        <v>31</v>
      </c>
      <c r="R478" s="2">
        <v>2.5846730555337799E-5</v>
      </c>
      <c r="S478" t="s">
        <v>2193</v>
      </c>
      <c r="T478" t="s">
        <v>22</v>
      </c>
    </row>
    <row r="479" spans="1:20">
      <c r="A479" s="1" t="s">
        <v>2194</v>
      </c>
      <c r="B479" t="s">
        <v>2195</v>
      </c>
      <c r="D479" t="s">
        <v>2195</v>
      </c>
      <c r="F479" t="s">
        <v>68</v>
      </c>
      <c r="G479" t="s">
        <v>44</v>
      </c>
      <c r="H479" t="s">
        <v>33</v>
      </c>
      <c r="I479" t="s">
        <v>1376</v>
      </c>
      <c r="L479" s="3" t="s">
        <v>2711</v>
      </c>
      <c r="M479">
        <v>5</v>
      </c>
      <c r="N479">
        <v>1.63934426229508E-3</v>
      </c>
      <c r="O479">
        <v>8.6197333464777994</v>
      </c>
      <c r="P479">
        <v>1</v>
      </c>
      <c r="Q479">
        <v>3050</v>
      </c>
      <c r="R479">
        <v>2.5429847804445301E-3</v>
      </c>
      <c r="S479" t="s">
        <v>2196</v>
      </c>
      <c r="T479" t="s">
        <v>40</v>
      </c>
    </row>
    <row r="480" spans="1:20">
      <c r="A480" s="1" t="s">
        <v>2197</v>
      </c>
      <c r="B480" t="s">
        <v>2198</v>
      </c>
      <c r="C480" t="s">
        <v>55</v>
      </c>
      <c r="D480" t="s">
        <v>2198</v>
      </c>
      <c r="F480" t="s">
        <v>68</v>
      </c>
      <c r="G480" t="s">
        <v>44</v>
      </c>
      <c r="H480" t="s">
        <v>33</v>
      </c>
      <c r="I480" t="s">
        <v>1376</v>
      </c>
      <c r="L480" s="3" t="s">
        <v>2711</v>
      </c>
      <c r="M480">
        <v>5</v>
      </c>
      <c r="N480">
        <v>1.63934426229508E-3</v>
      </c>
      <c r="O480">
        <v>8.6197333464777994</v>
      </c>
      <c r="P480">
        <v>1</v>
      </c>
      <c r="Q480">
        <v>3050</v>
      </c>
      <c r="R480">
        <v>2.5429847804445301E-3</v>
      </c>
      <c r="S480" t="s">
        <v>2199</v>
      </c>
      <c r="T480" t="s">
        <v>40</v>
      </c>
    </row>
    <row r="481" spans="1:20">
      <c r="A481" s="1" t="s">
        <v>2200</v>
      </c>
      <c r="B481" t="s">
        <v>2201</v>
      </c>
      <c r="C481" t="s">
        <v>160</v>
      </c>
      <c r="D481" t="s">
        <v>2202</v>
      </c>
      <c r="F481" t="s">
        <v>23</v>
      </c>
      <c r="G481" t="s">
        <v>162</v>
      </c>
      <c r="H481" t="s">
        <v>33</v>
      </c>
      <c r="I481" t="s">
        <v>2204</v>
      </c>
      <c r="M481">
        <v>1</v>
      </c>
      <c r="N481">
        <v>7.63358778625954E-3</v>
      </c>
      <c r="O481">
        <v>13.1714859684591</v>
      </c>
      <c r="P481">
        <v>1</v>
      </c>
      <c r="Q481">
        <v>131</v>
      </c>
      <c r="R481">
        <v>1.09223280733847E-4</v>
      </c>
      <c r="S481" t="s">
        <v>2203</v>
      </c>
      <c r="T481" t="s">
        <v>40</v>
      </c>
    </row>
    <row r="482" spans="1:20">
      <c r="A482" s="1" t="s">
        <v>2205</v>
      </c>
      <c r="B482" t="s">
        <v>2206</v>
      </c>
      <c r="C482" t="s">
        <v>160</v>
      </c>
      <c r="D482" t="s">
        <v>2207</v>
      </c>
      <c r="E482" t="s">
        <v>57</v>
      </c>
      <c r="F482" t="s">
        <v>23</v>
      </c>
      <c r="G482" t="s">
        <v>162</v>
      </c>
      <c r="H482" t="s">
        <v>33</v>
      </c>
      <c r="I482" t="s">
        <v>211</v>
      </c>
      <c r="L482" s="3" t="s">
        <v>2711</v>
      </c>
      <c r="M482">
        <v>25</v>
      </c>
      <c r="N482">
        <v>2.2921059869808399E-3</v>
      </c>
      <c r="O482">
        <v>6.78101934136828</v>
      </c>
      <c r="P482">
        <v>1</v>
      </c>
      <c r="Q482">
        <v>10907</v>
      </c>
      <c r="R482">
        <v>9.0938803279700005E-3</v>
      </c>
      <c r="S482" t="s">
        <v>2208</v>
      </c>
      <c r="T482" t="s">
        <v>32</v>
      </c>
    </row>
    <row r="483" spans="1:20">
      <c r="A483" s="1" t="s">
        <v>2209</v>
      </c>
      <c r="B483" t="s">
        <v>2210</v>
      </c>
      <c r="C483" t="s">
        <v>970</v>
      </c>
      <c r="D483" t="s">
        <v>2211</v>
      </c>
      <c r="E483" t="s">
        <v>689</v>
      </c>
      <c r="F483" t="s">
        <v>93</v>
      </c>
      <c r="G483" t="s">
        <v>24</v>
      </c>
      <c r="H483" t="s">
        <v>33</v>
      </c>
      <c r="I483" t="s">
        <v>607</v>
      </c>
      <c r="M483">
        <v>16</v>
      </c>
      <c r="N483">
        <v>2.03562340966921E-2</v>
      </c>
      <c r="O483">
        <v>10.5773049377086</v>
      </c>
      <c r="P483">
        <v>1</v>
      </c>
      <c r="Q483">
        <v>786</v>
      </c>
      <c r="R483">
        <v>6.5533968440308196E-4</v>
      </c>
      <c r="S483" t="s">
        <v>2212</v>
      </c>
      <c r="T483" t="s">
        <v>32</v>
      </c>
    </row>
    <row r="484" spans="1:20">
      <c r="A484" s="1" t="s">
        <v>2213</v>
      </c>
      <c r="B484" t="s">
        <v>2214</v>
      </c>
      <c r="C484" t="s">
        <v>73</v>
      </c>
      <c r="D484" t="s">
        <v>2215</v>
      </c>
      <c r="E484" t="s">
        <v>75</v>
      </c>
      <c r="F484" t="s">
        <v>23</v>
      </c>
      <c r="G484" t="s">
        <v>24</v>
      </c>
      <c r="H484" t="s">
        <v>25</v>
      </c>
      <c r="I484" t="s">
        <v>75</v>
      </c>
      <c r="J484" t="s">
        <v>8913</v>
      </c>
      <c r="K484" t="s">
        <v>291</v>
      </c>
      <c r="M484">
        <v>59</v>
      </c>
      <c r="N484">
        <v>0.45384615384615401</v>
      </c>
      <c r="O484">
        <v>13.182626526064301</v>
      </c>
      <c r="P484">
        <v>1</v>
      </c>
      <c r="Q484">
        <v>130</v>
      </c>
      <c r="R484">
        <v>1.0838951523206199E-4</v>
      </c>
      <c r="S484" t="s">
        <v>2216</v>
      </c>
      <c r="T484" t="s">
        <v>40</v>
      </c>
    </row>
    <row r="485" spans="1:20">
      <c r="A485" s="1" t="s">
        <v>2217</v>
      </c>
      <c r="B485" t="s">
        <v>2218</v>
      </c>
      <c r="E485" t="s">
        <v>32</v>
      </c>
      <c r="G485" t="s">
        <v>24</v>
      </c>
      <c r="L485" s="3" t="s">
        <v>2711</v>
      </c>
      <c r="S485" t="s">
        <v>2219</v>
      </c>
      <c r="T485" t="s">
        <v>32</v>
      </c>
    </row>
    <row r="486" spans="1:20">
      <c r="A486" s="1" t="s">
        <v>2220</v>
      </c>
      <c r="B486" t="s">
        <v>2221</v>
      </c>
      <c r="C486" t="s">
        <v>407</v>
      </c>
      <c r="D486" t="s">
        <v>2222</v>
      </c>
      <c r="E486" t="s">
        <v>32</v>
      </c>
      <c r="F486" t="s">
        <v>93</v>
      </c>
      <c r="G486" t="s">
        <v>24</v>
      </c>
      <c r="H486" t="s">
        <v>33</v>
      </c>
      <c r="I486" t="s">
        <v>2224</v>
      </c>
      <c r="M486">
        <v>2</v>
      </c>
      <c r="N486">
        <v>5.2631578947368397E-2</v>
      </c>
      <c r="O486">
        <v>14.9844004158586</v>
      </c>
      <c r="P486">
        <v>1</v>
      </c>
      <c r="Q486">
        <v>38</v>
      </c>
      <c r="R486" s="2">
        <v>3.16830890678335E-5</v>
      </c>
      <c r="S486" t="s">
        <v>2223</v>
      </c>
      <c r="T486" t="s">
        <v>32</v>
      </c>
    </row>
    <row r="487" spans="1:20">
      <c r="A487" s="1" t="s">
        <v>2225</v>
      </c>
      <c r="B487" t="s">
        <v>2221</v>
      </c>
      <c r="C487" t="s">
        <v>407</v>
      </c>
      <c r="D487" t="s">
        <v>2226</v>
      </c>
      <c r="E487" t="s">
        <v>32</v>
      </c>
      <c r="F487" t="s">
        <v>93</v>
      </c>
      <c r="G487" t="s">
        <v>24</v>
      </c>
      <c r="H487" t="s">
        <v>33</v>
      </c>
      <c r="I487" t="s">
        <v>175</v>
      </c>
      <c r="M487">
        <v>56</v>
      </c>
      <c r="N487">
        <v>3.1963470319634701E-2</v>
      </c>
      <c r="O487">
        <v>9.4198904130539898</v>
      </c>
      <c r="P487">
        <v>1</v>
      </c>
      <c r="Q487">
        <v>1752</v>
      </c>
      <c r="R487">
        <v>1.4607571591274801E-3</v>
      </c>
      <c r="S487" t="s">
        <v>2227</v>
      </c>
      <c r="T487" t="s">
        <v>32</v>
      </c>
    </row>
    <row r="488" spans="1:20">
      <c r="A488" s="1" t="s">
        <v>2228</v>
      </c>
      <c r="B488" t="s">
        <v>2229</v>
      </c>
      <c r="C488" t="s">
        <v>160</v>
      </c>
      <c r="D488" t="s">
        <v>2230</v>
      </c>
      <c r="F488" t="s">
        <v>23</v>
      </c>
      <c r="G488" t="s">
        <v>162</v>
      </c>
      <c r="H488" t="s">
        <v>33</v>
      </c>
      <c r="I488" t="s">
        <v>142</v>
      </c>
      <c r="L488" s="3" t="s">
        <v>2711</v>
      </c>
      <c r="M488">
        <v>38</v>
      </c>
      <c r="N488">
        <v>1.69923534409516E-3</v>
      </c>
      <c r="O488">
        <v>5.7450921770375398</v>
      </c>
      <c r="P488">
        <v>1</v>
      </c>
      <c r="Q488">
        <v>22363</v>
      </c>
      <c r="R488">
        <v>1.8645497916419999E-2</v>
      </c>
      <c r="S488" t="s">
        <v>2231</v>
      </c>
      <c r="T488" t="s">
        <v>40</v>
      </c>
    </row>
    <row r="489" spans="1:20">
      <c r="A489" s="1" t="s">
        <v>2232</v>
      </c>
      <c r="B489" t="s">
        <v>2233</v>
      </c>
      <c r="C489" t="s">
        <v>160</v>
      </c>
      <c r="D489" t="s">
        <v>2234</v>
      </c>
      <c r="F489" t="s">
        <v>23</v>
      </c>
      <c r="G489" t="s">
        <v>162</v>
      </c>
      <c r="H489" t="s">
        <v>33</v>
      </c>
      <c r="I489" t="s">
        <v>142</v>
      </c>
      <c r="L489" s="3" t="s">
        <v>2711</v>
      </c>
      <c r="M489">
        <v>38</v>
      </c>
      <c r="N489">
        <v>1.69923534409516E-3</v>
      </c>
      <c r="O489">
        <v>5.7450921770375398</v>
      </c>
      <c r="P489">
        <v>1</v>
      </c>
      <c r="Q489">
        <v>22363</v>
      </c>
      <c r="R489">
        <v>1.8645497916419999E-2</v>
      </c>
      <c r="S489" t="s">
        <v>2235</v>
      </c>
      <c r="T489" t="s">
        <v>40</v>
      </c>
    </row>
    <row r="490" spans="1:20">
      <c r="A490" s="1" t="s">
        <v>2236</v>
      </c>
      <c r="B490" t="s">
        <v>2237</v>
      </c>
      <c r="C490" t="s">
        <v>2238</v>
      </c>
      <c r="D490" t="s">
        <v>2239</v>
      </c>
      <c r="E490" t="s">
        <v>280</v>
      </c>
      <c r="F490" t="s">
        <v>23</v>
      </c>
      <c r="G490" t="s">
        <v>120</v>
      </c>
      <c r="I490" t="s">
        <v>280</v>
      </c>
      <c r="L490" s="3" t="s">
        <v>2711</v>
      </c>
      <c r="M490">
        <v>51</v>
      </c>
      <c r="N490">
        <v>7.3170731707317097E-2</v>
      </c>
      <c r="O490">
        <v>10.750910285638801</v>
      </c>
      <c r="P490">
        <v>1</v>
      </c>
      <c r="Q490">
        <v>697</v>
      </c>
      <c r="R490">
        <v>5.8113455474420898E-4</v>
      </c>
      <c r="S490" t="s">
        <v>2240</v>
      </c>
      <c r="T490" t="s">
        <v>40</v>
      </c>
    </row>
    <row r="491" spans="1:20">
      <c r="A491" s="1" t="s">
        <v>2241</v>
      </c>
      <c r="B491" t="s">
        <v>2242</v>
      </c>
      <c r="C491" t="s">
        <v>2243</v>
      </c>
      <c r="D491" t="s">
        <v>2242</v>
      </c>
      <c r="F491" t="s">
        <v>68</v>
      </c>
      <c r="G491" t="s">
        <v>44</v>
      </c>
      <c r="H491" t="s">
        <v>33</v>
      </c>
      <c r="I491" t="s">
        <v>324</v>
      </c>
      <c r="L491" s="3" t="s">
        <v>2711</v>
      </c>
      <c r="M491">
        <v>42</v>
      </c>
      <c r="N491">
        <v>1.10424608912843E-3</v>
      </c>
      <c r="O491">
        <v>4.9788517281102997</v>
      </c>
      <c r="P491">
        <v>1</v>
      </c>
      <c r="Q491">
        <v>38035</v>
      </c>
      <c r="R491">
        <v>3.1712270860395998E-2</v>
      </c>
      <c r="S491" t="s">
        <v>2244</v>
      </c>
      <c r="T491" t="s">
        <v>40</v>
      </c>
    </row>
    <row r="492" spans="1:20">
      <c r="A492" s="1" t="s">
        <v>2245</v>
      </c>
      <c r="B492" t="s">
        <v>2246</v>
      </c>
      <c r="C492" t="s">
        <v>2247</v>
      </c>
      <c r="D492" t="s">
        <v>2248</v>
      </c>
      <c r="E492" t="s">
        <v>32</v>
      </c>
      <c r="F492" t="s">
        <v>23</v>
      </c>
      <c r="G492" t="s">
        <v>2249</v>
      </c>
      <c r="H492" t="s">
        <v>33</v>
      </c>
      <c r="I492" t="s">
        <v>122</v>
      </c>
      <c r="M492">
        <v>146</v>
      </c>
      <c r="N492">
        <v>7.7991452991453006E-2</v>
      </c>
      <c r="O492">
        <v>9.3242599382467706</v>
      </c>
      <c r="P492">
        <v>1</v>
      </c>
      <c r="Q492">
        <v>1872</v>
      </c>
      <c r="R492">
        <v>1.5608090193416899E-3</v>
      </c>
      <c r="S492" t="s">
        <v>2250</v>
      </c>
      <c r="T492" t="s">
        <v>32</v>
      </c>
    </row>
    <row r="493" spans="1:20">
      <c r="A493" s="1" t="s">
        <v>2251</v>
      </c>
      <c r="B493" t="s">
        <v>2252</v>
      </c>
      <c r="C493" t="s">
        <v>49</v>
      </c>
      <c r="D493" t="s">
        <v>2253</v>
      </c>
      <c r="E493" t="s">
        <v>32</v>
      </c>
      <c r="F493" t="s">
        <v>23</v>
      </c>
      <c r="G493" t="s">
        <v>120</v>
      </c>
      <c r="I493" t="s">
        <v>122</v>
      </c>
      <c r="M493">
        <v>146</v>
      </c>
      <c r="N493">
        <v>7.7991452991453006E-2</v>
      </c>
      <c r="O493">
        <v>9.3242599382467706</v>
      </c>
      <c r="P493">
        <v>1</v>
      </c>
      <c r="Q493">
        <v>1872</v>
      </c>
      <c r="R493">
        <v>1.5608090193416899E-3</v>
      </c>
      <c r="S493" t="s">
        <v>2254</v>
      </c>
      <c r="T493" t="s">
        <v>32</v>
      </c>
    </row>
    <row r="494" spans="1:20">
      <c r="A494" s="1" t="s">
        <v>2255</v>
      </c>
      <c r="B494" t="s">
        <v>2256</v>
      </c>
      <c r="C494" t="s">
        <v>108</v>
      </c>
      <c r="D494" t="s">
        <v>2257</v>
      </c>
      <c r="E494" t="s">
        <v>75</v>
      </c>
      <c r="F494" t="s">
        <v>23</v>
      </c>
      <c r="G494" t="s">
        <v>2258</v>
      </c>
      <c r="H494" t="s">
        <v>25</v>
      </c>
      <c r="I494" t="s">
        <v>75</v>
      </c>
      <c r="J494" t="s">
        <v>8913</v>
      </c>
      <c r="K494" t="s">
        <v>81</v>
      </c>
      <c r="M494">
        <v>59</v>
      </c>
      <c r="N494">
        <v>0.45384615384615401</v>
      </c>
      <c r="O494">
        <v>13.182626526064301</v>
      </c>
      <c r="P494">
        <v>1</v>
      </c>
      <c r="Q494">
        <v>130</v>
      </c>
      <c r="R494">
        <v>1.0838951523206199E-4</v>
      </c>
      <c r="S494" t="s">
        <v>2259</v>
      </c>
      <c r="T494" t="s">
        <v>40</v>
      </c>
    </row>
    <row r="495" spans="1:20">
      <c r="A495" s="1" t="s">
        <v>2260</v>
      </c>
      <c r="B495" t="s">
        <v>2261</v>
      </c>
      <c r="C495" t="s">
        <v>407</v>
      </c>
      <c r="D495" t="s">
        <v>2262</v>
      </c>
      <c r="E495" t="s">
        <v>477</v>
      </c>
      <c r="F495" t="s">
        <v>93</v>
      </c>
      <c r="G495" t="s">
        <v>24</v>
      </c>
      <c r="H495" t="s">
        <v>33</v>
      </c>
      <c r="I495" t="s">
        <v>175</v>
      </c>
      <c r="M495">
        <v>56</v>
      </c>
      <c r="N495">
        <v>3.1963470319634701E-2</v>
      </c>
      <c r="O495">
        <v>9.4198904130539898</v>
      </c>
      <c r="P495">
        <v>1</v>
      </c>
      <c r="Q495">
        <v>1752</v>
      </c>
      <c r="R495">
        <v>1.4607571591274801E-3</v>
      </c>
      <c r="S495" t="s">
        <v>2263</v>
      </c>
      <c r="T495" t="s">
        <v>32</v>
      </c>
    </row>
    <row r="496" spans="1:20">
      <c r="A496" s="1" t="s">
        <v>2264</v>
      </c>
      <c r="B496" t="s">
        <v>2265</v>
      </c>
      <c r="C496" t="s">
        <v>550</v>
      </c>
      <c r="D496" t="s">
        <v>2266</v>
      </c>
      <c r="E496" t="s">
        <v>75</v>
      </c>
      <c r="F496" t="s">
        <v>23</v>
      </c>
      <c r="G496" t="s">
        <v>24</v>
      </c>
      <c r="H496" t="s">
        <v>25</v>
      </c>
      <c r="I496" t="s">
        <v>75</v>
      </c>
      <c r="M496">
        <v>59</v>
      </c>
      <c r="N496">
        <v>0.45384615384615401</v>
      </c>
      <c r="O496">
        <v>13.182626526064301</v>
      </c>
      <c r="P496">
        <v>1</v>
      </c>
      <c r="Q496">
        <v>130</v>
      </c>
      <c r="R496">
        <v>1.0838951523206199E-4</v>
      </c>
      <c r="S496" t="s">
        <v>2267</v>
      </c>
      <c r="T496" t="s">
        <v>40</v>
      </c>
    </row>
    <row r="497" spans="1:20">
      <c r="A497" s="1" t="s">
        <v>2268</v>
      </c>
      <c r="B497" t="s">
        <v>2269</v>
      </c>
      <c r="D497" t="s">
        <v>2270</v>
      </c>
      <c r="E497" t="s">
        <v>32</v>
      </c>
      <c r="F497" t="s">
        <v>23</v>
      </c>
      <c r="G497" t="s">
        <v>120</v>
      </c>
      <c r="I497" t="s">
        <v>122</v>
      </c>
      <c r="M497">
        <v>146</v>
      </c>
      <c r="N497">
        <v>7.7991452991453006E-2</v>
      </c>
      <c r="O497">
        <v>9.3242599382467706</v>
      </c>
      <c r="P497">
        <v>1</v>
      </c>
      <c r="Q497">
        <v>1872</v>
      </c>
      <c r="R497">
        <v>1.5608090193416899E-3</v>
      </c>
      <c r="S497" t="s">
        <v>2271</v>
      </c>
      <c r="T497" t="s">
        <v>32</v>
      </c>
    </row>
    <row r="498" spans="1:20">
      <c r="A498" s="1" t="s">
        <v>2272</v>
      </c>
      <c r="B498" t="s">
        <v>2273</v>
      </c>
      <c r="C498" t="s">
        <v>407</v>
      </c>
      <c r="D498" t="s">
        <v>2274</v>
      </c>
      <c r="E498" t="s">
        <v>32</v>
      </c>
      <c r="F498" t="s">
        <v>93</v>
      </c>
      <c r="G498" t="s">
        <v>24</v>
      </c>
      <c r="H498" t="s">
        <v>33</v>
      </c>
      <c r="I498" t="s">
        <v>175</v>
      </c>
      <c r="M498">
        <v>56</v>
      </c>
      <c r="N498">
        <v>3.1963470319634701E-2</v>
      </c>
      <c r="O498">
        <v>9.4198904130539898</v>
      </c>
      <c r="P498">
        <v>1</v>
      </c>
      <c r="Q498">
        <v>1752</v>
      </c>
      <c r="R498">
        <v>1.4607571591274801E-3</v>
      </c>
      <c r="S498" t="s">
        <v>2275</v>
      </c>
      <c r="T498" t="s">
        <v>32</v>
      </c>
    </row>
    <row r="499" spans="1:20">
      <c r="A499" s="1" t="s">
        <v>2276</v>
      </c>
      <c r="B499" t="s">
        <v>2277</v>
      </c>
      <c r="C499" t="s">
        <v>366</v>
      </c>
      <c r="D499" t="s">
        <v>367</v>
      </c>
      <c r="E499">
        <f>--N405876</f>
        <v>0</v>
      </c>
      <c r="F499" t="s">
        <v>24</v>
      </c>
      <c r="G499" t="s">
        <v>24</v>
      </c>
      <c r="H499" t="s">
        <v>33</v>
      </c>
      <c r="L499" s="3" t="s">
        <v>2711</v>
      </c>
      <c r="S499" t="s">
        <v>2278</v>
      </c>
      <c r="T499" t="s">
        <v>40</v>
      </c>
    </row>
    <row r="500" spans="1:20">
      <c r="A500" s="1" t="s">
        <v>2279</v>
      </c>
      <c r="B500" t="s">
        <v>2280</v>
      </c>
      <c r="C500" t="s">
        <v>2281</v>
      </c>
      <c r="D500" t="s">
        <v>2282</v>
      </c>
      <c r="E500" t="s">
        <v>2283</v>
      </c>
      <c r="F500" t="s">
        <v>23</v>
      </c>
      <c r="G500" t="s">
        <v>24</v>
      </c>
      <c r="H500" t="s">
        <v>25</v>
      </c>
      <c r="I500" t="s">
        <v>2283</v>
      </c>
      <c r="M500">
        <v>1</v>
      </c>
      <c r="N500">
        <v>1.63934426229508E-2</v>
      </c>
      <c r="O500">
        <v>14.286963185878999</v>
      </c>
      <c r="P500">
        <v>1</v>
      </c>
      <c r="Q500">
        <v>61</v>
      </c>
      <c r="R500" s="2">
        <v>5.08596956088906E-5</v>
      </c>
      <c r="S500" t="s">
        <v>2284</v>
      </c>
      <c r="T500" t="s">
        <v>40</v>
      </c>
    </row>
    <row r="501" spans="1:20">
      <c r="A501" s="1" t="s">
        <v>2285</v>
      </c>
      <c r="B501" t="s">
        <v>2286</v>
      </c>
      <c r="C501" t="s">
        <v>2287</v>
      </c>
      <c r="D501" t="s">
        <v>2288</v>
      </c>
      <c r="E501" t="s">
        <v>32</v>
      </c>
      <c r="F501" t="s">
        <v>23</v>
      </c>
      <c r="G501" t="s">
        <v>120</v>
      </c>
      <c r="I501" t="s">
        <v>122</v>
      </c>
      <c r="M501">
        <v>146</v>
      </c>
      <c r="N501">
        <v>7.7991452991453006E-2</v>
      </c>
      <c r="O501">
        <v>9.3242599382467706</v>
      </c>
      <c r="P501">
        <v>1</v>
      </c>
      <c r="Q501">
        <v>1872</v>
      </c>
      <c r="R501">
        <v>1.5608090193416899E-3</v>
      </c>
      <c r="S501" t="s">
        <v>2289</v>
      </c>
      <c r="T501" t="s">
        <v>32</v>
      </c>
    </row>
    <row r="502" spans="1:20">
      <c r="A502" s="1" t="s">
        <v>2290</v>
      </c>
      <c r="B502" t="s">
        <v>2291</v>
      </c>
      <c r="C502" t="s">
        <v>2292</v>
      </c>
      <c r="D502" t="s">
        <v>2293</v>
      </c>
      <c r="E502" t="s">
        <v>132</v>
      </c>
      <c r="F502" t="s">
        <v>23</v>
      </c>
      <c r="G502" t="s">
        <v>24</v>
      </c>
      <c r="H502" t="s">
        <v>33</v>
      </c>
      <c r="I502" t="s">
        <v>513</v>
      </c>
      <c r="M502">
        <v>3</v>
      </c>
      <c r="N502">
        <v>0.13636363636363599</v>
      </c>
      <c r="O502">
        <v>15.8015363587088</v>
      </c>
      <c r="P502">
        <v>1</v>
      </c>
      <c r="Q502">
        <v>22</v>
      </c>
      <c r="R502" s="2">
        <v>1.8342841039272E-5</v>
      </c>
      <c r="S502" t="s">
        <v>2294</v>
      </c>
      <c r="T502" t="s">
        <v>32</v>
      </c>
    </row>
    <row r="503" spans="1:20">
      <c r="A503" s="1" t="s">
        <v>2295</v>
      </c>
      <c r="B503" t="s">
        <v>2296</v>
      </c>
      <c r="C503" t="s">
        <v>1341</v>
      </c>
      <c r="D503" t="s">
        <v>2297</v>
      </c>
      <c r="F503" t="s">
        <v>23</v>
      </c>
      <c r="H503" t="s">
        <v>25</v>
      </c>
      <c r="I503" t="s">
        <v>291</v>
      </c>
      <c r="M503">
        <v>5</v>
      </c>
      <c r="N503">
        <v>8.6206896551724102E-2</v>
      </c>
      <c r="O503">
        <v>14.360963767322801</v>
      </c>
      <c r="P503">
        <v>1</v>
      </c>
      <c r="Q503">
        <v>58</v>
      </c>
      <c r="R503" s="2">
        <v>4.8358399103535302E-5</v>
      </c>
      <c r="T503" t="s">
        <v>40</v>
      </c>
    </row>
    <row r="504" spans="1:20">
      <c r="A504" s="1" t="s">
        <v>2298</v>
      </c>
      <c r="B504" t="s">
        <v>2299</v>
      </c>
      <c r="C504" t="s">
        <v>407</v>
      </c>
      <c r="D504" t="s">
        <v>2300</v>
      </c>
      <c r="E504" t="s">
        <v>2301</v>
      </c>
      <c r="F504" t="s">
        <v>93</v>
      </c>
      <c r="G504" t="s">
        <v>24</v>
      </c>
      <c r="H504" t="s">
        <v>33</v>
      </c>
      <c r="I504" t="s">
        <v>291</v>
      </c>
      <c r="M504">
        <v>5</v>
      </c>
      <c r="N504">
        <v>8.6206896551724102E-2</v>
      </c>
      <c r="O504">
        <v>14.360963767322801</v>
      </c>
      <c r="P504">
        <v>1</v>
      </c>
      <c r="Q504">
        <v>58</v>
      </c>
      <c r="R504" s="2">
        <v>4.8358399103535302E-5</v>
      </c>
      <c r="S504" t="s">
        <v>2302</v>
      </c>
      <c r="T504" t="s">
        <v>40</v>
      </c>
    </row>
    <row r="505" spans="1:20">
      <c r="A505" s="1" t="s">
        <v>2303</v>
      </c>
      <c r="B505" t="s">
        <v>2304</v>
      </c>
      <c r="C505" t="s">
        <v>2305</v>
      </c>
      <c r="D505" t="s">
        <v>2306</v>
      </c>
      <c r="E505" t="s">
        <v>57</v>
      </c>
      <c r="F505" t="s">
        <v>23</v>
      </c>
      <c r="G505" t="s">
        <v>24</v>
      </c>
      <c r="H505" t="s">
        <v>25</v>
      </c>
      <c r="I505" t="s">
        <v>57</v>
      </c>
      <c r="M505">
        <v>106</v>
      </c>
      <c r="N505">
        <v>4.7372184483374996E-3</v>
      </c>
      <c r="O505">
        <v>5.7442537195612102</v>
      </c>
      <c r="P505">
        <v>1</v>
      </c>
      <c r="Q505">
        <v>22376</v>
      </c>
      <c r="R505">
        <v>1.8656336867943199E-2</v>
      </c>
      <c r="S505" t="s">
        <v>2307</v>
      </c>
      <c r="T505" t="s">
        <v>32</v>
      </c>
    </row>
    <row r="506" spans="1:20">
      <c r="A506" s="1" t="s">
        <v>2308</v>
      </c>
      <c r="B506" t="s">
        <v>2309</v>
      </c>
      <c r="C506" t="s">
        <v>57</v>
      </c>
      <c r="D506" t="s">
        <v>2310</v>
      </c>
      <c r="E506" t="s">
        <v>2311</v>
      </c>
      <c r="F506" t="s">
        <v>23</v>
      </c>
      <c r="G506" t="s">
        <v>120</v>
      </c>
      <c r="I506" t="s">
        <v>2311</v>
      </c>
      <c r="L506" s="3" t="s">
        <v>2711</v>
      </c>
      <c r="M506">
        <v>8</v>
      </c>
      <c r="N506">
        <v>7.9286422200198197E-3</v>
      </c>
      <c r="O506">
        <v>10.2165738579876</v>
      </c>
      <c r="P506">
        <v>1</v>
      </c>
      <c r="Q506">
        <v>1009</v>
      </c>
      <c r="R506">
        <v>8.4126939130115799E-4</v>
      </c>
      <c r="S506" t="s">
        <v>2312</v>
      </c>
      <c r="T506" t="s">
        <v>40</v>
      </c>
    </row>
    <row r="507" spans="1:20">
      <c r="A507" s="1" t="s">
        <v>2313</v>
      </c>
      <c r="B507" t="s">
        <v>2314</v>
      </c>
      <c r="C507" t="s">
        <v>2315</v>
      </c>
      <c r="D507" t="s">
        <v>2314</v>
      </c>
      <c r="E507" t="s">
        <v>2301</v>
      </c>
      <c r="F507" t="s">
        <v>68</v>
      </c>
      <c r="G507" t="s">
        <v>44</v>
      </c>
      <c r="H507" t="s">
        <v>33</v>
      </c>
      <c r="I507" t="s">
        <v>2301</v>
      </c>
      <c r="M507">
        <v>10</v>
      </c>
      <c r="N507">
        <v>1.49253731343284E-2</v>
      </c>
      <c r="O507">
        <v>10.807991380846101</v>
      </c>
      <c r="P507">
        <v>1</v>
      </c>
      <c r="Q507">
        <v>670</v>
      </c>
      <c r="R507">
        <v>5.5862288619601202E-4</v>
      </c>
      <c r="S507" t="s">
        <v>2316</v>
      </c>
      <c r="T507" t="s">
        <v>40</v>
      </c>
    </row>
    <row r="508" spans="1:20">
      <c r="A508" s="1" t="s">
        <v>2317</v>
      </c>
      <c r="B508" t="s">
        <v>2318</v>
      </c>
      <c r="C508" t="s">
        <v>499</v>
      </c>
      <c r="D508" t="s">
        <v>2319</v>
      </c>
      <c r="E508" t="s">
        <v>2320</v>
      </c>
      <c r="F508" t="s">
        <v>93</v>
      </c>
      <c r="G508" t="s">
        <v>24</v>
      </c>
      <c r="H508" t="s">
        <v>33</v>
      </c>
      <c r="I508" t="s">
        <v>2320</v>
      </c>
      <c r="M508">
        <v>1</v>
      </c>
      <c r="N508">
        <v>0.5</v>
      </c>
      <c r="O508">
        <v>20.193853781487601</v>
      </c>
      <c r="P508">
        <v>1</v>
      </c>
      <c r="Q508">
        <v>2</v>
      </c>
      <c r="R508" s="2">
        <v>1.6675310035701801E-6</v>
      </c>
      <c r="S508" t="s">
        <v>2321</v>
      </c>
      <c r="T508" t="s">
        <v>40</v>
      </c>
    </row>
    <row r="509" spans="1:20">
      <c r="A509" s="1" t="s">
        <v>2322</v>
      </c>
      <c r="B509" t="s">
        <v>2323</v>
      </c>
      <c r="C509" t="s">
        <v>2324</v>
      </c>
      <c r="D509" t="s">
        <v>2325</v>
      </c>
      <c r="E509" t="s">
        <v>2311</v>
      </c>
      <c r="F509" t="s">
        <v>23</v>
      </c>
      <c r="G509" t="s">
        <v>120</v>
      </c>
      <c r="I509" t="s">
        <v>2311</v>
      </c>
      <c r="L509" s="3" t="s">
        <v>2711</v>
      </c>
      <c r="M509">
        <v>8</v>
      </c>
      <c r="N509">
        <v>7.9286422200198197E-3</v>
      </c>
      <c r="O509">
        <v>10.2165738579876</v>
      </c>
      <c r="P509">
        <v>1</v>
      </c>
      <c r="Q509">
        <v>1009</v>
      </c>
      <c r="R509">
        <v>8.4126939130115799E-4</v>
      </c>
      <c r="S509" t="s">
        <v>2326</v>
      </c>
      <c r="T509" t="s">
        <v>40</v>
      </c>
    </row>
    <row r="510" spans="1:20">
      <c r="A510" s="1" t="s">
        <v>2327</v>
      </c>
      <c r="B510" t="s">
        <v>2328</v>
      </c>
      <c r="C510" t="s">
        <v>1676</v>
      </c>
      <c r="D510" t="s">
        <v>2328</v>
      </c>
      <c r="F510" t="s">
        <v>68</v>
      </c>
      <c r="G510" t="s">
        <v>44</v>
      </c>
      <c r="H510" t="s">
        <v>33</v>
      </c>
      <c r="I510" t="s">
        <v>324</v>
      </c>
      <c r="L510" s="3" t="s">
        <v>2711</v>
      </c>
      <c r="M510">
        <v>42</v>
      </c>
      <c r="N510">
        <v>1.10424608912843E-3</v>
      </c>
      <c r="O510">
        <v>4.9788517281102997</v>
      </c>
      <c r="P510">
        <v>1</v>
      </c>
      <c r="Q510">
        <v>38035</v>
      </c>
      <c r="R510">
        <v>3.1712270860395998E-2</v>
      </c>
      <c r="S510" t="s">
        <v>2329</v>
      </c>
      <c r="T510" t="s">
        <v>40</v>
      </c>
    </row>
    <row r="511" spans="1:20">
      <c r="A511" s="1" t="s">
        <v>2330</v>
      </c>
      <c r="B511" t="s">
        <v>2331</v>
      </c>
      <c r="C511" t="s">
        <v>167</v>
      </c>
      <c r="D511" t="s">
        <v>2332</v>
      </c>
      <c r="E511" t="s">
        <v>32</v>
      </c>
      <c r="F511" t="s">
        <v>93</v>
      </c>
      <c r="G511" t="s">
        <v>24</v>
      </c>
      <c r="H511" t="s">
        <v>33</v>
      </c>
      <c r="I511" t="s">
        <v>175</v>
      </c>
      <c r="M511">
        <v>56</v>
      </c>
      <c r="N511">
        <v>3.1963470319634701E-2</v>
      </c>
      <c r="O511">
        <v>9.4198904130539898</v>
      </c>
      <c r="P511">
        <v>1</v>
      </c>
      <c r="Q511">
        <v>1752</v>
      </c>
      <c r="R511">
        <v>1.4607571591274801E-3</v>
      </c>
      <c r="S511" t="s">
        <v>2333</v>
      </c>
      <c r="T511" t="s">
        <v>32</v>
      </c>
    </row>
    <row r="512" spans="1:20">
      <c r="A512" s="1" t="s">
        <v>2334</v>
      </c>
      <c r="B512" t="s">
        <v>2335</v>
      </c>
      <c r="C512" t="s">
        <v>122</v>
      </c>
      <c r="D512" t="s">
        <v>2336</v>
      </c>
      <c r="E512" t="s">
        <v>1358</v>
      </c>
      <c r="F512" t="s">
        <v>23</v>
      </c>
      <c r="I512" t="s">
        <v>2311</v>
      </c>
      <c r="L512" s="3" t="s">
        <v>2711</v>
      </c>
      <c r="M512">
        <v>8</v>
      </c>
      <c r="N512">
        <v>7.9286422200198197E-3</v>
      </c>
      <c r="O512">
        <v>10.2165738579876</v>
      </c>
      <c r="P512">
        <v>1</v>
      </c>
      <c r="Q512">
        <v>1009</v>
      </c>
      <c r="R512">
        <v>8.4126939130115799E-4</v>
      </c>
      <c r="T512" t="s">
        <v>40</v>
      </c>
    </row>
    <row r="513" spans="1:20">
      <c r="A513" s="1" t="s">
        <v>2337</v>
      </c>
      <c r="B513" t="s">
        <v>2338</v>
      </c>
      <c r="D513" t="s">
        <v>2339</v>
      </c>
      <c r="E513" t="s">
        <v>51</v>
      </c>
      <c r="F513" t="s">
        <v>23</v>
      </c>
      <c r="H513" t="s">
        <v>33</v>
      </c>
      <c r="I513" t="s">
        <v>175</v>
      </c>
      <c r="M513">
        <v>56</v>
      </c>
      <c r="N513">
        <v>3.1963470319634701E-2</v>
      </c>
      <c r="O513">
        <v>9.4198904130539898</v>
      </c>
      <c r="P513">
        <v>1</v>
      </c>
      <c r="Q513">
        <v>1752</v>
      </c>
      <c r="R513">
        <v>1.4607571591274801E-3</v>
      </c>
      <c r="T513" t="s">
        <v>40</v>
      </c>
    </row>
    <row r="514" spans="1:20">
      <c r="A514" s="1" t="s">
        <v>2340</v>
      </c>
      <c r="B514" t="s">
        <v>2341</v>
      </c>
      <c r="C514" t="s">
        <v>55</v>
      </c>
      <c r="D514" t="s">
        <v>2341</v>
      </c>
      <c r="E514" t="s">
        <v>132</v>
      </c>
      <c r="F514" t="s">
        <v>68</v>
      </c>
      <c r="G514" t="s">
        <v>2342</v>
      </c>
      <c r="I514" t="s">
        <v>241</v>
      </c>
      <c r="M514">
        <v>36</v>
      </c>
      <c r="N514">
        <v>1.5880017644463999E-2</v>
      </c>
      <c r="O514">
        <v>9.0479216356670396</v>
      </c>
      <c r="P514">
        <v>1</v>
      </c>
      <c r="Q514">
        <v>2267</v>
      </c>
      <c r="R514">
        <v>1.8901463925468001E-3</v>
      </c>
      <c r="S514" t="s">
        <v>2343</v>
      </c>
      <c r="T514" t="s">
        <v>32</v>
      </c>
    </row>
    <row r="515" spans="1:20">
      <c r="A515" s="1" t="s">
        <v>2344</v>
      </c>
      <c r="B515" t="s">
        <v>2345</v>
      </c>
      <c r="C515" t="s">
        <v>2346</v>
      </c>
      <c r="D515" t="s">
        <v>2347</v>
      </c>
      <c r="E515" t="s">
        <v>280</v>
      </c>
      <c r="F515" t="s">
        <v>23</v>
      </c>
      <c r="G515" t="s">
        <v>120</v>
      </c>
      <c r="I515" t="s">
        <v>280</v>
      </c>
      <c r="L515" s="3" t="s">
        <v>2711</v>
      </c>
      <c r="M515">
        <v>51</v>
      </c>
      <c r="N515">
        <v>7.3170731707317097E-2</v>
      </c>
      <c r="O515">
        <v>10.750910285638801</v>
      </c>
      <c r="P515">
        <v>1</v>
      </c>
      <c r="Q515">
        <v>697</v>
      </c>
      <c r="R515">
        <v>5.8113455474420898E-4</v>
      </c>
      <c r="S515" t="s">
        <v>2348</v>
      </c>
      <c r="T515" t="s">
        <v>40</v>
      </c>
    </row>
    <row r="516" spans="1:20">
      <c r="A516" s="1" t="s">
        <v>2349</v>
      </c>
      <c r="B516" t="s">
        <v>2350</v>
      </c>
      <c r="C516" t="s">
        <v>607</v>
      </c>
      <c r="D516" t="s">
        <v>2351</v>
      </c>
      <c r="E516" t="s">
        <v>90</v>
      </c>
      <c r="F516" t="s">
        <v>162</v>
      </c>
      <c r="I516" t="s">
        <v>2352</v>
      </c>
      <c r="M516">
        <v>3</v>
      </c>
      <c r="N516">
        <v>1.85185185185185E-2</v>
      </c>
      <c r="O516">
        <v>12.8629369033729</v>
      </c>
      <c r="P516">
        <v>1</v>
      </c>
      <c r="Q516">
        <v>162</v>
      </c>
      <c r="R516">
        <v>1.3507001128918499E-4</v>
      </c>
      <c r="T516" t="s">
        <v>40</v>
      </c>
    </row>
    <row r="517" spans="1:20">
      <c r="A517" s="1" t="s">
        <v>2353</v>
      </c>
      <c r="B517" t="s">
        <v>2354</v>
      </c>
      <c r="C517" t="s">
        <v>2346</v>
      </c>
      <c r="D517" t="s">
        <v>2355</v>
      </c>
      <c r="E517" t="s">
        <v>280</v>
      </c>
      <c r="F517" t="s">
        <v>23</v>
      </c>
      <c r="G517" t="s">
        <v>120</v>
      </c>
      <c r="I517" t="s">
        <v>280</v>
      </c>
      <c r="L517" s="3" t="s">
        <v>2711</v>
      </c>
      <c r="M517">
        <v>51</v>
      </c>
      <c r="N517">
        <v>7.3170731707317097E-2</v>
      </c>
      <c r="O517">
        <v>10.750910285638801</v>
      </c>
      <c r="P517">
        <v>1</v>
      </c>
      <c r="Q517">
        <v>697</v>
      </c>
      <c r="R517">
        <v>5.8113455474420898E-4</v>
      </c>
      <c r="S517" t="s">
        <v>2356</v>
      </c>
      <c r="T517" t="s">
        <v>40</v>
      </c>
    </row>
    <row r="518" spans="1:20">
      <c r="A518" s="1" t="s">
        <v>2357</v>
      </c>
      <c r="B518" t="s">
        <v>2358</v>
      </c>
      <c r="C518" t="s">
        <v>164</v>
      </c>
      <c r="D518" t="s">
        <v>309</v>
      </c>
      <c r="E518" t="s">
        <v>1106</v>
      </c>
      <c r="F518" t="s">
        <v>2359</v>
      </c>
      <c r="G518" t="s">
        <v>2359</v>
      </c>
      <c r="H518" t="s">
        <v>33</v>
      </c>
      <c r="L518" s="3" t="s">
        <v>2711</v>
      </c>
      <c r="S518" t="s">
        <v>2360</v>
      </c>
      <c r="T518" t="s">
        <v>40</v>
      </c>
    </row>
    <row r="519" spans="1:20">
      <c r="A519" s="1" t="s">
        <v>2361</v>
      </c>
      <c r="B519" t="s">
        <v>2362</v>
      </c>
      <c r="C519" t="s">
        <v>55</v>
      </c>
      <c r="D519" t="s">
        <v>2362</v>
      </c>
      <c r="E519" t="s">
        <v>21</v>
      </c>
      <c r="F519" t="s">
        <v>68</v>
      </c>
      <c r="G519" t="s">
        <v>44</v>
      </c>
      <c r="H519" t="s">
        <v>33</v>
      </c>
      <c r="I519" t="s">
        <v>2364</v>
      </c>
      <c r="M519">
        <v>2</v>
      </c>
      <c r="N519">
        <v>1.9047619047619001E-2</v>
      </c>
      <c r="O519">
        <v>13.493414063346499</v>
      </c>
      <c r="P519">
        <v>1</v>
      </c>
      <c r="Q519">
        <v>105</v>
      </c>
      <c r="R519" s="2">
        <v>8.7545377687434594E-5</v>
      </c>
      <c r="S519" t="s">
        <v>2363</v>
      </c>
      <c r="T519" t="s">
        <v>22</v>
      </c>
    </row>
    <row r="520" spans="1:20">
      <c r="A520" s="1" t="s">
        <v>2365</v>
      </c>
      <c r="B520" t="s">
        <v>2366</v>
      </c>
      <c r="C520" t="s">
        <v>211</v>
      </c>
      <c r="D520" t="s">
        <v>381</v>
      </c>
      <c r="E520" t="s">
        <v>2367</v>
      </c>
      <c r="F520" t="s">
        <v>44</v>
      </c>
      <c r="G520" t="s">
        <v>44</v>
      </c>
      <c r="H520" t="s">
        <v>33</v>
      </c>
      <c r="L520" s="3" t="s">
        <v>2711</v>
      </c>
      <c r="S520" t="s">
        <v>2368</v>
      </c>
      <c r="T520" t="s">
        <v>40</v>
      </c>
    </row>
    <row r="521" spans="1:20">
      <c r="A521" s="1" t="s">
        <v>2369</v>
      </c>
      <c r="B521" t="s">
        <v>2370</v>
      </c>
      <c r="C521" t="s">
        <v>755</v>
      </c>
      <c r="D521" t="s">
        <v>2371</v>
      </c>
      <c r="E521" t="s">
        <v>689</v>
      </c>
      <c r="F521" t="s">
        <v>44</v>
      </c>
      <c r="G521" t="s">
        <v>44</v>
      </c>
      <c r="H521" t="s">
        <v>33</v>
      </c>
      <c r="I521" t="s">
        <v>607</v>
      </c>
      <c r="M521">
        <v>16</v>
      </c>
      <c r="N521">
        <v>2.03562340966921E-2</v>
      </c>
      <c r="O521">
        <v>10.5773049377086</v>
      </c>
      <c r="P521">
        <v>1</v>
      </c>
      <c r="Q521">
        <v>786</v>
      </c>
      <c r="R521">
        <v>6.5533968440308196E-4</v>
      </c>
      <c r="S521" t="s">
        <v>2372</v>
      </c>
      <c r="T521" t="s">
        <v>32</v>
      </c>
    </row>
    <row r="522" spans="1:20">
      <c r="A522" s="1" t="s">
        <v>2373</v>
      </c>
      <c r="B522" t="s">
        <v>2374</v>
      </c>
      <c r="C522" t="s">
        <v>169</v>
      </c>
      <c r="D522" t="s">
        <v>2375</v>
      </c>
      <c r="E522" t="s">
        <v>21</v>
      </c>
      <c r="F522" t="s">
        <v>235</v>
      </c>
      <c r="G522" t="s">
        <v>44</v>
      </c>
      <c r="H522" t="s">
        <v>33</v>
      </c>
      <c r="I522" t="s">
        <v>142</v>
      </c>
      <c r="L522" s="3"/>
      <c r="M522">
        <v>38</v>
      </c>
      <c r="N522">
        <v>1.69923534409516E-3</v>
      </c>
      <c r="O522">
        <v>5.7450921770375398</v>
      </c>
      <c r="P522">
        <v>1</v>
      </c>
      <c r="Q522">
        <v>22363</v>
      </c>
      <c r="R522">
        <v>1.8645497916419999E-2</v>
      </c>
      <c r="S522" t="s">
        <v>2376</v>
      </c>
      <c r="T522" t="s">
        <v>22</v>
      </c>
    </row>
    <row r="523" spans="1:20">
      <c r="A523" s="1" t="s">
        <v>2377</v>
      </c>
      <c r="B523" t="s">
        <v>2374</v>
      </c>
      <c r="C523" t="s">
        <v>142</v>
      </c>
      <c r="D523" t="s">
        <v>143</v>
      </c>
      <c r="E523" t="s">
        <v>304</v>
      </c>
      <c r="F523" t="s">
        <v>24</v>
      </c>
      <c r="G523" t="s">
        <v>24</v>
      </c>
      <c r="H523" t="s">
        <v>33</v>
      </c>
      <c r="L523" s="3" t="s">
        <v>2711</v>
      </c>
      <c r="S523" t="s">
        <v>2378</v>
      </c>
      <c r="T523" t="s">
        <v>40</v>
      </c>
    </row>
    <row r="524" spans="1:20">
      <c r="A524" s="1" t="s">
        <v>2379</v>
      </c>
      <c r="B524" t="s">
        <v>2380</v>
      </c>
      <c r="C524" t="s">
        <v>142</v>
      </c>
      <c r="D524" t="s">
        <v>143</v>
      </c>
      <c r="E524" t="s">
        <v>1203</v>
      </c>
      <c r="F524" t="s">
        <v>44</v>
      </c>
      <c r="G524" t="s">
        <v>44</v>
      </c>
      <c r="H524" t="s">
        <v>33</v>
      </c>
      <c r="L524" s="3" t="s">
        <v>2711</v>
      </c>
      <c r="S524" t="s">
        <v>2381</v>
      </c>
      <c r="T524" t="s">
        <v>40</v>
      </c>
    </row>
    <row r="525" spans="1:20">
      <c r="A525" s="1" t="s">
        <v>2382</v>
      </c>
      <c r="B525" t="s">
        <v>2383</v>
      </c>
      <c r="C525" t="s">
        <v>55</v>
      </c>
      <c r="D525" t="s">
        <v>2384</v>
      </c>
      <c r="E525" t="s">
        <v>672</v>
      </c>
      <c r="F525" t="s">
        <v>24</v>
      </c>
      <c r="G525" t="s">
        <v>24</v>
      </c>
      <c r="H525" t="s">
        <v>33</v>
      </c>
      <c r="L525" s="3" t="s">
        <v>2711</v>
      </c>
      <c r="S525" t="s">
        <v>2385</v>
      </c>
      <c r="T525" t="s">
        <v>40</v>
      </c>
    </row>
    <row r="526" spans="1:20">
      <c r="A526" s="1" t="s">
        <v>2386</v>
      </c>
      <c r="B526" t="s">
        <v>2387</v>
      </c>
      <c r="C526" t="s">
        <v>304</v>
      </c>
      <c r="D526" t="s">
        <v>2388</v>
      </c>
      <c r="E526" t="s">
        <v>32</v>
      </c>
      <c r="F526" t="s">
        <v>93</v>
      </c>
      <c r="G526" t="s">
        <v>24</v>
      </c>
      <c r="H526" t="s">
        <v>33</v>
      </c>
      <c r="I526" t="s">
        <v>241</v>
      </c>
      <c r="M526">
        <v>36</v>
      </c>
      <c r="N526">
        <v>1.5880017644463999E-2</v>
      </c>
      <c r="O526">
        <v>9.0479216356670396</v>
      </c>
      <c r="P526">
        <v>1</v>
      </c>
      <c r="Q526">
        <v>2267</v>
      </c>
      <c r="R526">
        <v>1.8901463925468001E-3</v>
      </c>
      <c r="S526" t="s">
        <v>2389</v>
      </c>
      <c r="T526" t="s">
        <v>32</v>
      </c>
    </row>
    <row r="527" spans="1:20">
      <c r="A527" s="1" t="s">
        <v>2390</v>
      </c>
      <c r="B527" t="s">
        <v>2391</v>
      </c>
      <c r="C527" t="s">
        <v>55</v>
      </c>
      <c r="D527" t="s">
        <v>2392</v>
      </c>
      <c r="E527" t="s">
        <v>499</v>
      </c>
      <c r="F527" t="s">
        <v>24</v>
      </c>
      <c r="G527" t="s">
        <v>24</v>
      </c>
      <c r="H527" t="s">
        <v>33</v>
      </c>
      <c r="I527" t="s">
        <v>366</v>
      </c>
      <c r="M527">
        <v>22</v>
      </c>
      <c r="N527">
        <v>8.2613593691325607E-3</v>
      </c>
      <c r="O527">
        <v>8.8155589255756599</v>
      </c>
      <c r="P527">
        <v>1</v>
      </c>
      <c r="Q527">
        <v>2663</v>
      </c>
      <c r="R527">
        <v>2.2203175312537002E-3</v>
      </c>
      <c r="S527" t="s">
        <v>2393</v>
      </c>
      <c r="T527" t="s">
        <v>40</v>
      </c>
    </row>
    <row r="528" spans="1:20">
      <c r="A528" s="1" t="s">
        <v>2394</v>
      </c>
      <c r="B528" t="s">
        <v>2395</v>
      </c>
      <c r="C528" t="s">
        <v>55</v>
      </c>
      <c r="D528" t="s">
        <v>2396</v>
      </c>
      <c r="E528" t="s">
        <v>182</v>
      </c>
      <c r="F528" t="s">
        <v>23</v>
      </c>
      <c r="G528" t="s">
        <v>63</v>
      </c>
      <c r="L528" s="3" t="s">
        <v>2711</v>
      </c>
      <c r="S528" t="s">
        <v>2397</v>
      </c>
      <c r="T528" t="s">
        <v>40</v>
      </c>
    </row>
    <row r="529" spans="1:20">
      <c r="A529" s="1" t="s">
        <v>2398</v>
      </c>
      <c r="B529" t="s">
        <v>2399</v>
      </c>
      <c r="C529" t="s">
        <v>559</v>
      </c>
      <c r="D529" t="s">
        <v>560</v>
      </c>
      <c r="E529" t="s">
        <v>142</v>
      </c>
      <c r="F529" t="s">
        <v>2400</v>
      </c>
      <c r="G529" t="s">
        <v>24</v>
      </c>
      <c r="H529" t="s">
        <v>33</v>
      </c>
      <c r="L529" s="3" t="s">
        <v>2711</v>
      </c>
      <c r="S529" t="s">
        <v>2401</v>
      </c>
      <c r="T529" t="s">
        <v>40</v>
      </c>
    </row>
    <row r="530" spans="1:20">
      <c r="A530" s="1" t="s">
        <v>2402</v>
      </c>
      <c r="B530" t="s">
        <v>2403</v>
      </c>
      <c r="C530" t="s">
        <v>2404</v>
      </c>
      <c r="D530" t="s">
        <v>2405</v>
      </c>
      <c r="E530" t="s">
        <v>75</v>
      </c>
      <c r="F530" t="s">
        <v>23</v>
      </c>
      <c r="G530" t="s">
        <v>24</v>
      </c>
      <c r="H530" t="s">
        <v>25</v>
      </c>
      <c r="I530" t="s">
        <v>75</v>
      </c>
      <c r="J530" t="s">
        <v>8913</v>
      </c>
      <c r="K530" t="s">
        <v>1066</v>
      </c>
      <c r="M530">
        <v>59</v>
      </c>
      <c r="N530">
        <v>0.45384615384615401</v>
      </c>
      <c r="O530">
        <v>13.182626526064301</v>
      </c>
      <c r="P530">
        <v>1</v>
      </c>
      <c r="Q530">
        <v>130</v>
      </c>
      <c r="R530">
        <v>1.0838951523206199E-4</v>
      </c>
      <c r="S530" t="s">
        <v>2406</v>
      </c>
      <c r="T530" t="s">
        <v>40</v>
      </c>
    </row>
    <row r="531" spans="1:20">
      <c r="A531" s="1" t="s">
        <v>2407</v>
      </c>
      <c r="B531" t="s">
        <v>2403</v>
      </c>
      <c r="C531" t="s">
        <v>211</v>
      </c>
      <c r="D531" t="s">
        <v>381</v>
      </c>
      <c r="E531" t="s">
        <v>2408</v>
      </c>
      <c r="F531" t="s">
        <v>44</v>
      </c>
      <c r="G531" t="s">
        <v>44</v>
      </c>
      <c r="H531" t="s">
        <v>33</v>
      </c>
      <c r="L531" s="3" t="s">
        <v>2711</v>
      </c>
      <c r="S531" t="s">
        <v>2409</v>
      </c>
      <c r="T531" t="s">
        <v>40</v>
      </c>
    </row>
    <row r="532" spans="1:20">
      <c r="A532" s="1" t="s">
        <v>2410</v>
      </c>
      <c r="B532" t="s">
        <v>2411</v>
      </c>
      <c r="C532" t="s">
        <v>755</v>
      </c>
      <c r="D532" t="s">
        <v>2412</v>
      </c>
      <c r="E532" t="s">
        <v>32</v>
      </c>
      <c r="F532" t="s">
        <v>23</v>
      </c>
      <c r="G532" t="s">
        <v>2413</v>
      </c>
      <c r="I532" t="s">
        <v>891</v>
      </c>
      <c r="M532">
        <v>3</v>
      </c>
      <c r="N532">
        <v>1.44230769230769E-2</v>
      </c>
      <c r="O532">
        <v>12.5003668239882</v>
      </c>
      <c r="P532">
        <v>1</v>
      </c>
      <c r="Q532">
        <v>208</v>
      </c>
      <c r="R532">
        <v>1.7342322437129899E-4</v>
      </c>
      <c r="S532" t="s">
        <v>2414</v>
      </c>
      <c r="T532" t="s">
        <v>32</v>
      </c>
    </row>
    <row r="533" spans="1:20">
      <c r="A533" s="1" t="s">
        <v>2415</v>
      </c>
      <c r="B533" t="s">
        <v>2411</v>
      </c>
      <c r="C533" t="s">
        <v>211</v>
      </c>
      <c r="D533" t="s">
        <v>381</v>
      </c>
      <c r="E533" t="s">
        <v>2416</v>
      </c>
      <c r="F533" t="s">
        <v>44</v>
      </c>
      <c r="G533" t="s">
        <v>44</v>
      </c>
      <c r="H533" t="s">
        <v>33</v>
      </c>
      <c r="L533" s="3" t="s">
        <v>2711</v>
      </c>
      <c r="S533" t="s">
        <v>2417</v>
      </c>
      <c r="T533" t="s">
        <v>40</v>
      </c>
    </row>
    <row r="534" spans="1:20">
      <c r="A534" s="1" t="s">
        <v>2418</v>
      </c>
      <c r="B534" t="s">
        <v>2419</v>
      </c>
      <c r="C534" t="s">
        <v>144</v>
      </c>
      <c r="D534" t="s">
        <v>2420</v>
      </c>
      <c r="E534" t="s">
        <v>32</v>
      </c>
      <c r="F534" t="s">
        <v>23</v>
      </c>
      <c r="G534" t="s">
        <v>24</v>
      </c>
      <c r="H534" t="s">
        <v>25</v>
      </c>
      <c r="I534" t="s">
        <v>2422</v>
      </c>
      <c r="M534">
        <v>1</v>
      </c>
      <c r="N534">
        <v>1</v>
      </c>
      <c r="O534">
        <v>20.193854984357401</v>
      </c>
      <c r="P534">
        <v>1</v>
      </c>
      <c r="Q534">
        <v>1</v>
      </c>
      <c r="R534" s="2">
        <v>8.3376550178509204E-7</v>
      </c>
      <c r="S534" t="s">
        <v>2421</v>
      </c>
      <c r="T534" t="s">
        <v>32</v>
      </c>
    </row>
    <row r="535" spans="1:20">
      <c r="A535" s="1" t="s">
        <v>2423</v>
      </c>
      <c r="B535" t="s">
        <v>2424</v>
      </c>
      <c r="C535" t="s">
        <v>211</v>
      </c>
      <c r="D535" t="s">
        <v>381</v>
      </c>
      <c r="E535" t="s">
        <v>471</v>
      </c>
      <c r="F535" t="s">
        <v>44</v>
      </c>
      <c r="G535" t="s">
        <v>44</v>
      </c>
      <c r="H535" t="s">
        <v>33</v>
      </c>
      <c r="L535" s="3" t="s">
        <v>2711</v>
      </c>
      <c r="S535" t="s">
        <v>2425</v>
      </c>
      <c r="T535" t="s">
        <v>40</v>
      </c>
    </row>
    <row r="536" spans="1:20">
      <c r="A536" s="1" t="s">
        <v>2426</v>
      </c>
      <c r="B536" t="s">
        <v>2427</v>
      </c>
      <c r="D536" t="s">
        <v>2428</v>
      </c>
      <c r="E536" t="s">
        <v>21</v>
      </c>
      <c r="F536" t="s">
        <v>23</v>
      </c>
      <c r="G536" t="s">
        <v>44</v>
      </c>
      <c r="H536" t="s">
        <v>33</v>
      </c>
      <c r="I536" t="s">
        <v>179</v>
      </c>
      <c r="M536">
        <v>15</v>
      </c>
      <c r="N536">
        <v>3.1446540880503103E-2</v>
      </c>
      <c r="O536">
        <v>11.299036018179599</v>
      </c>
      <c r="P536">
        <v>1</v>
      </c>
      <c r="Q536">
        <v>477</v>
      </c>
      <c r="R536">
        <v>3.9770614435148899E-4</v>
      </c>
      <c r="S536" t="s">
        <v>2429</v>
      </c>
      <c r="T536" t="s">
        <v>22</v>
      </c>
    </row>
    <row r="537" spans="1:20">
      <c r="A537" s="1" t="s">
        <v>2430</v>
      </c>
      <c r="B537" t="s">
        <v>2431</v>
      </c>
      <c r="C537" t="s">
        <v>1165</v>
      </c>
      <c r="D537" t="s">
        <v>2432</v>
      </c>
      <c r="E537" t="s">
        <v>21</v>
      </c>
      <c r="F537" t="s">
        <v>23</v>
      </c>
      <c r="G537" t="s">
        <v>44</v>
      </c>
      <c r="H537" t="s">
        <v>25</v>
      </c>
      <c r="I537" t="s">
        <v>179</v>
      </c>
      <c r="M537">
        <v>15</v>
      </c>
      <c r="N537">
        <v>3.1446540880503103E-2</v>
      </c>
      <c r="O537">
        <v>11.299036018179599</v>
      </c>
      <c r="P537">
        <v>1</v>
      </c>
      <c r="Q537">
        <v>477</v>
      </c>
      <c r="R537">
        <v>3.9770614435148899E-4</v>
      </c>
      <c r="S537" t="s">
        <v>2433</v>
      </c>
      <c r="T537" t="s">
        <v>22</v>
      </c>
    </row>
    <row r="538" spans="1:20">
      <c r="A538" s="1" t="s">
        <v>2434</v>
      </c>
      <c r="B538" t="s">
        <v>2435</v>
      </c>
      <c r="C538" t="s">
        <v>55</v>
      </c>
      <c r="D538" t="s">
        <v>2436</v>
      </c>
      <c r="E538" t="s">
        <v>62</v>
      </c>
      <c r="F538" t="s">
        <v>265</v>
      </c>
      <c r="G538" t="s">
        <v>265</v>
      </c>
      <c r="H538" t="s">
        <v>33</v>
      </c>
      <c r="I538" t="s">
        <v>65</v>
      </c>
      <c r="J538" t="s">
        <v>8913</v>
      </c>
      <c r="K538" t="s">
        <v>81</v>
      </c>
      <c r="M538">
        <v>36</v>
      </c>
      <c r="N538">
        <v>1.6720854621458399E-2</v>
      </c>
      <c r="O538">
        <v>9.1223914189309294</v>
      </c>
      <c r="P538">
        <v>1</v>
      </c>
      <c r="Q538">
        <v>2153</v>
      </c>
      <c r="R538">
        <v>1.7950971253433E-3</v>
      </c>
      <c r="S538" t="s">
        <v>2437</v>
      </c>
      <c r="T538" t="s">
        <v>32</v>
      </c>
    </row>
    <row r="539" spans="1:20">
      <c r="A539" s="1" t="s">
        <v>2438</v>
      </c>
      <c r="B539" t="s">
        <v>2439</v>
      </c>
      <c r="C539" t="s">
        <v>2440</v>
      </c>
      <c r="D539" t="s">
        <v>2441</v>
      </c>
      <c r="E539" t="s">
        <v>32</v>
      </c>
      <c r="F539" t="s">
        <v>23</v>
      </c>
      <c r="G539" t="s">
        <v>120</v>
      </c>
      <c r="I539" t="s">
        <v>122</v>
      </c>
      <c r="M539">
        <v>146</v>
      </c>
      <c r="N539">
        <v>7.7991452991453006E-2</v>
      </c>
      <c r="O539">
        <v>9.3242599382467706</v>
      </c>
      <c r="P539">
        <v>1</v>
      </c>
      <c r="Q539">
        <v>1872</v>
      </c>
      <c r="R539">
        <v>1.5608090193416899E-3</v>
      </c>
      <c r="S539" t="s">
        <v>2442</v>
      </c>
      <c r="T539" t="s">
        <v>32</v>
      </c>
    </row>
    <row r="540" spans="1:20">
      <c r="A540" s="1" t="s">
        <v>2443</v>
      </c>
      <c r="B540" t="s">
        <v>2444</v>
      </c>
      <c r="C540" t="s">
        <v>62</v>
      </c>
      <c r="D540" t="s">
        <v>2445</v>
      </c>
      <c r="E540" t="s">
        <v>32</v>
      </c>
      <c r="F540" t="s">
        <v>23</v>
      </c>
      <c r="G540" t="s">
        <v>120</v>
      </c>
      <c r="I540" t="s">
        <v>122</v>
      </c>
      <c r="M540">
        <v>146</v>
      </c>
      <c r="N540">
        <v>7.7991452991453006E-2</v>
      </c>
      <c r="O540">
        <v>9.3242599382467706</v>
      </c>
      <c r="P540">
        <v>1</v>
      </c>
      <c r="Q540">
        <v>1872</v>
      </c>
      <c r="R540">
        <v>1.5608090193416899E-3</v>
      </c>
      <c r="S540" t="s">
        <v>2446</v>
      </c>
      <c r="T540" t="s">
        <v>32</v>
      </c>
    </row>
    <row r="541" spans="1:20">
      <c r="A541" s="1" t="s">
        <v>2447</v>
      </c>
      <c r="B541" t="s">
        <v>2448</v>
      </c>
      <c r="C541" t="s">
        <v>179</v>
      </c>
      <c r="D541" t="s">
        <v>2449</v>
      </c>
      <c r="E541" t="s">
        <v>132</v>
      </c>
      <c r="F541" t="s">
        <v>23</v>
      </c>
      <c r="G541" t="s">
        <v>24</v>
      </c>
      <c r="H541" t="s">
        <v>145</v>
      </c>
      <c r="I541" t="s">
        <v>2451</v>
      </c>
      <c r="M541">
        <v>3</v>
      </c>
      <c r="N541">
        <v>2.4193548387096801E-2</v>
      </c>
      <c r="O541">
        <v>13.2513392761483</v>
      </c>
      <c r="P541">
        <v>1</v>
      </c>
      <c r="Q541">
        <v>124</v>
      </c>
      <c r="R541">
        <v>1.03386922221351E-4</v>
      </c>
      <c r="S541" t="s">
        <v>2450</v>
      </c>
      <c r="T541" t="s">
        <v>32</v>
      </c>
    </row>
    <row r="542" spans="1:20">
      <c r="A542" s="1" t="s">
        <v>2452</v>
      </c>
      <c r="B542" t="s">
        <v>2453</v>
      </c>
      <c r="D542" t="s">
        <v>2454</v>
      </c>
      <c r="E542" t="s">
        <v>21</v>
      </c>
      <c r="F542" t="s">
        <v>23</v>
      </c>
      <c r="G542" t="s">
        <v>85</v>
      </c>
      <c r="H542" t="s">
        <v>33</v>
      </c>
      <c r="I542" t="s">
        <v>87</v>
      </c>
      <c r="L542" s="3" t="s">
        <v>2711</v>
      </c>
      <c r="M542">
        <v>31</v>
      </c>
      <c r="N542">
        <v>1</v>
      </c>
      <c r="O542">
        <v>15.286963185878999</v>
      </c>
      <c r="P542">
        <v>1</v>
      </c>
      <c r="Q542">
        <v>31</v>
      </c>
      <c r="R542" s="2">
        <v>2.5846730555337799E-5</v>
      </c>
      <c r="S542" t="s">
        <v>2455</v>
      </c>
      <c r="T542" t="s">
        <v>22</v>
      </c>
    </row>
    <row r="543" spans="1:20">
      <c r="A543" s="1" t="s">
        <v>2456</v>
      </c>
      <c r="B543" t="s">
        <v>2457</v>
      </c>
      <c r="C543" t="s">
        <v>2458</v>
      </c>
      <c r="D543" t="s">
        <v>2457</v>
      </c>
      <c r="E543" t="s">
        <v>32</v>
      </c>
      <c r="F543" t="s">
        <v>68</v>
      </c>
      <c r="G543" t="s">
        <v>44</v>
      </c>
      <c r="I543" t="s">
        <v>241</v>
      </c>
      <c r="M543">
        <v>36</v>
      </c>
      <c r="N543">
        <v>1.5880017644463999E-2</v>
      </c>
      <c r="O543">
        <v>9.0479216356670396</v>
      </c>
      <c r="P543">
        <v>1</v>
      </c>
      <c r="Q543">
        <v>2267</v>
      </c>
      <c r="R543">
        <v>1.8901463925468001E-3</v>
      </c>
      <c r="S543" t="s">
        <v>2459</v>
      </c>
      <c r="T543" t="s">
        <v>32</v>
      </c>
    </row>
    <row r="544" spans="1:20">
      <c r="A544" s="1" t="s">
        <v>2460</v>
      </c>
      <c r="B544" t="s">
        <v>2461</v>
      </c>
      <c r="D544" t="s">
        <v>309</v>
      </c>
      <c r="E544" t="s">
        <v>2462</v>
      </c>
      <c r="F544" t="s">
        <v>44</v>
      </c>
      <c r="G544" t="s">
        <v>44</v>
      </c>
      <c r="H544" t="s">
        <v>33</v>
      </c>
      <c r="L544" s="3" t="s">
        <v>2711</v>
      </c>
      <c r="S544" t="s">
        <v>2463</v>
      </c>
      <c r="T544" t="s">
        <v>40</v>
      </c>
    </row>
    <row r="545" spans="1:20">
      <c r="A545" s="1" t="s">
        <v>2464</v>
      </c>
      <c r="B545" t="s">
        <v>2465</v>
      </c>
      <c r="C545" t="s">
        <v>198</v>
      </c>
      <c r="D545" t="s">
        <v>2466</v>
      </c>
      <c r="E545" t="s">
        <v>32</v>
      </c>
      <c r="F545" t="s">
        <v>23</v>
      </c>
      <c r="G545" t="s">
        <v>120</v>
      </c>
      <c r="I545" t="s">
        <v>122</v>
      </c>
      <c r="M545">
        <v>146</v>
      </c>
      <c r="N545">
        <v>7.7991452991453006E-2</v>
      </c>
      <c r="O545">
        <v>9.3242599382467706</v>
      </c>
      <c r="P545">
        <v>1</v>
      </c>
      <c r="Q545">
        <v>1872</v>
      </c>
      <c r="R545">
        <v>1.5608090193416899E-3</v>
      </c>
      <c r="S545" t="s">
        <v>2467</v>
      </c>
      <c r="T545" t="s">
        <v>32</v>
      </c>
    </row>
    <row r="546" spans="1:20">
      <c r="A546" s="1" t="s">
        <v>2468</v>
      </c>
      <c r="B546" t="s">
        <v>2469</v>
      </c>
      <c r="C546" t="s">
        <v>55</v>
      </c>
      <c r="D546" t="s">
        <v>2470</v>
      </c>
      <c r="E546" t="s">
        <v>57</v>
      </c>
      <c r="F546" t="s">
        <v>23</v>
      </c>
      <c r="G546" t="s">
        <v>63</v>
      </c>
      <c r="I546" t="s">
        <v>57</v>
      </c>
      <c r="M546">
        <v>106</v>
      </c>
      <c r="N546">
        <v>4.7372184483374996E-3</v>
      </c>
      <c r="O546">
        <v>5.7442537195612102</v>
      </c>
      <c r="P546">
        <v>1</v>
      </c>
      <c r="Q546">
        <v>22376</v>
      </c>
      <c r="R546">
        <v>1.8656336867943199E-2</v>
      </c>
      <c r="S546" t="s">
        <v>2471</v>
      </c>
      <c r="T546" t="s">
        <v>32</v>
      </c>
    </row>
    <row r="547" spans="1:20">
      <c r="A547" s="1" t="s">
        <v>2472</v>
      </c>
      <c r="B547" t="s">
        <v>2473</v>
      </c>
      <c r="C547" t="s">
        <v>167</v>
      </c>
      <c r="D547" t="s">
        <v>2474</v>
      </c>
      <c r="F547" t="s">
        <v>23</v>
      </c>
      <c r="G547" t="s">
        <v>162</v>
      </c>
      <c r="H547" t="s">
        <v>33</v>
      </c>
      <c r="I547" t="s">
        <v>324</v>
      </c>
      <c r="L547" s="3" t="s">
        <v>2711</v>
      </c>
      <c r="M547">
        <v>42</v>
      </c>
      <c r="N547">
        <v>1.10424608912843E-3</v>
      </c>
      <c r="O547">
        <v>4.9788517281102997</v>
      </c>
      <c r="P547">
        <v>1</v>
      </c>
      <c r="Q547">
        <v>38035</v>
      </c>
      <c r="R547">
        <v>3.1712270860395998E-2</v>
      </c>
      <c r="S547" t="s">
        <v>2475</v>
      </c>
      <c r="T547" t="s">
        <v>40</v>
      </c>
    </row>
    <row r="548" spans="1:20">
      <c r="A548" s="1" t="s">
        <v>2476</v>
      </c>
      <c r="B548" t="s">
        <v>2477</v>
      </c>
      <c r="C548" t="s">
        <v>55</v>
      </c>
      <c r="D548" t="s">
        <v>2478</v>
      </c>
      <c r="E548" t="s">
        <v>57</v>
      </c>
      <c r="F548" t="s">
        <v>24</v>
      </c>
      <c r="G548" t="s">
        <v>24</v>
      </c>
      <c r="H548" t="s">
        <v>33</v>
      </c>
      <c r="I548" t="s">
        <v>65</v>
      </c>
      <c r="J548" t="s">
        <v>8913</v>
      </c>
      <c r="K548" t="s">
        <v>3617</v>
      </c>
      <c r="M548">
        <v>36</v>
      </c>
      <c r="N548">
        <v>1.6720854621458399E-2</v>
      </c>
      <c r="O548">
        <v>9.1223914189309294</v>
      </c>
      <c r="P548">
        <v>1</v>
      </c>
      <c r="Q548">
        <v>2153</v>
      </c>
      <c r="R548">
        <v>1.7950971253433E-3</v>
      </c>
      <c r="S548" t="s">
        <v>2479</v>
      </c>
      <c r="T548" t="s">
        <v>32</v>
      </c>
    </row>
    <row r="549" spans="1:20">
      <c r="A549" s="1" t="s">
        <v>2480</v>
      </c>
      <c r="B549" t="s">
        <v>2481</v>
      </c>
      <c r="C549" t="s">
        <v>2482</v>
      </c>
      <c r="D549" t="s">
        <v>2483</v>
      </c>
      <c r="E549" t="s">
        <v>32</v>
      </c>
      <c r="F549" t="s">
        <v>23</v>
      </c>
      <c r="G549" t="s">
        <v>120</v>
      </c>
      <c r="I549" t="s">
        <v>122</v>
      </c>
      <c r="M549">
        <v>146</v>
      </c>
      <c r="N549">
        <v>7.7991452991453006E-2</v>
      </c>
      <c r="O549">
        <v>9.3242599382467706</v>
      </c>
      <c r="P549">
        <v>1</v>
      </c>
      <c r="Q549">
        <v>1872</v>
      </c>
      <c r="R549">
        <v>1.5608090193416899E-3</v>
      </c>
      <c r="S549" t="s">
        <v>2484</v>
      </c>
      <c r="T549" t="s">
        <v>32</v>
      </c>
    </row>
    <row r="550" spans="1:20">
      <c r="A550" s="1" t="s">
        <v>2485</v>
      </c>
      <c r="B550" t="s">
        <v>2486</v>
      </c>
      <c r="C550" t="s">
        <v>142</v>
      </c>
      <c r="D550" t="s">
        <v>143</v>
      </c>
      <c r="E550" t="s">
        <v>2487</v>
      </c>
      <c r="F550" t="s">
        <v>44</v>
      </c>
      <c r="G550" t="s">
        <v>44</v>
      </c>
      <c r="L550" s="3" t="s">
        <v>2711</v>
      </c>
      <c r="S550" t="s">
        <v>2488</v>
      </c>
      <c r="T550" t="s">
        <v>40</v>
      </c>
    </row>
    <row r="551" spans="1:20">
      <c r="A551" s="1" t="s">
        <v>2489</v>
      </c>
      <c r="B551" t="s">
        <v>2490</v>
      </c>
      <c r="C551" t="s">
        <v>2491</v>
      </c>
      <c r="D551" t="s">
        <v>2492</v>
      </c>
      <c r="E551" t="s">
        <v>32</v>
      </c>
      <c r="F551" t="s">
        <v>23</v>
      </c>
      <c r="G551" t="s">
        <v>24</v>
      </c>
      <c r="H551" t="s">
        <v>25</v>
      </c>
      <c r="I551" t="s">
        <v>2494</v>
      </c>
      <c r="M551">
        <v>2</v>
      </c>
      <c r="N551">
        <v>0.22222222222222199</v>
      </c>
      <c r="O551">
        <v>17.193853781487601</v>
      </c>
      <c r="P551">
        <v>1</v>
      </c>
      <c r="Q551">
        <v>9</v>
      </c>
      <c r="R551" s="2">
        <v>7.5038895160658296E-6</v>
      </c>
      <c r="S551" t="s">
        <v>2493</v>
      </c>
      <c r="T551" t="s">
        <v>32</v>
      </c>
    </row>
    <row r="552" spans="1:20">
      <c r="A552" s="1" t="s">
        <v>2495</v>
      </c>
      <c r="B552" t="s">
        <v>2496</v>
      </c>
      <c r="G552" t="s">
        <v>44</v>
      </c>
      <c r="H552" t="s">
        <v>33</v>
      </c>
      <c r="I552" t="s">
        <v>142</v>
      </c>
      <c r="L552" s="3" t="s">
        <v>2711</v>
      </c>
      <c r="M552">
        <v>38</v>
      </c>
      <c r="N552">
        <v>1.69923534409516E-3</v>
      </c>
      <c r="O552">
        <v>5.7450921770375398</v>
      </c>
      <c r="P552">
        <v>1</v>
      </c>
      <c r="Q552">
        <v>22363</v>
      </c>
      <c r="R552">
        <v>1.8645497916419999E-2</v>
      </c>
      <c r="S552" t="s">
        <v>2497</v>
      </c>
      <c r="T552" t="s">
        <v>40</v>
      </c>
    </row>
    <row r="553" spans="1:20">
      <c r="A553" s="1" t="s">
        <v>2498</v>
      </c>
      <c r="B553" t="s">
        <v>2499</v>
      </c>
      <c r="C553" t="s">
        <v>160</v>
      </c>
      <c r="D553" t="s">
        <v>2500</v>
      </c>
      <c r="E553" t="s">
        <v>62</v>
      </c>
      <c r="F553" t="s">
        <v>23</v>
      </c>
      <c r="G553" t="s">
        <v>1209</v>
      </c>
      <c r="I553" t="s">
        <v>62</v>
      </c>
      <c r="L553" s="3" t="s">
        <v>2711</v>
      </c>
      <c r="M553">
        <v>25</v>
      </c>
      <c r="N553">
        <v>9.4126506024096394E-3</v>
      </c>
      <c r="O553">
        <v>8.8193576357960293</v>
      </c>
      <c r="P553">
        <v>1</v>
      </c>
      <c r="Q553">
        <v>2656</v>
      </c>
      <c r="R553">
        <v>2.2144811727412002E-3</v>
      </c>
      <c r="S553" t="s">
        <v>2501</v>
      </c>
      <c r="T553" t="s">
        <v>32</v>
      </c>
    </row>
    <row r="554" spans="1:20">
      <c r="A554" s="1" t="s">
        <v>2502</v>
      </c>
      <c r="B554" t="s">
        <v>2503</v>
      </c>
      <c r="C554" t="s">
        <v>55</v>
      </c>
      <c r="D554" t="s">
        <v>2503</v>
      </c>
      <c r="E554" t="s">
        <v>32</v>
      </c>
      <c r="F554" t="s">
        <v>796</v>
      </c>
      <c r="G554" t="s">
        <v>24</v>
      </c>
      <c r="H554" t="s">
        <v>33</v>
      </c>
      <c r="I554" t="s">
        <v>2505</v>
      </c>
      <c r="M554">
        <v>3</v>
      </c>
      <c r="N554">
        <v>0.1</v>
      </c>
      <c r="O554">
        <v>15.33587278636</v>
      </c>
      <c r="P554">
        <v>1</v>
      </c>
      <c r="Q554">
        <v>30</v>
      </c>
      <c r="R554" s="2">
        <v>2.5012965053552801E-5</v>
      </c>
      <c r="S554" t="s">
        <v>2504</v>
      </c>
      <c r="T554" t="s">
        <v>32</v>
      </c>
    </row>
    <row r="555" spans="1:20">
      <c r="A555" s="1" t="s">
        <v>2506</v>
      </c>
      <c r="B555" t="s">
        <v>2507</v>
      </c>
      <c r="C555" t="s">
        <v>55</v>
      </c>
      <c r="D555" t="s">
        <v>2508</v>
      </c>
      <c r="E555" t="s">
        <v>57</v>
      </c>
      <c r="F555" t="s">
        <v>24</v>
      </c>
      <c r="G555" t="s">
        <v>24</v>
      </c>
      <c r="H555" t="s">
        <v>33</v>
      </c>
      <c r="I555" t="s">
        <v>57</v>
      </c>
      <c r="M555">
        <v>106</v>
      </c>
      <c r="N555">
        <v>4.7372184483374996E-3</v>
      </c>
      <c r="O555">
        <v>5.7442537195612102</v>
      </c>
      <c r="P555">
        <v>1</v>
      </c>
      <c r="Q555">
        <v>22376</v>
      </c>
      <c r="R555">
        <v>1.8656336867943199E-2</v>
      </c>
      <c r="S555" t="s">
        <v>2509</v>
      </c>
      <c r="T555" t="s">
        <v>32</v>
      </c>
    </row>
    <row r="556" spans="1:20">
      <c r="A556" s="1" t="s">
        <v>2510</v>
      </c>
      <c r="B556" t="s">
        <v>2511</v>
      </c>
      <c r="C556" t="s">
        <v>2512</v>
      </c>
      <c r="D556" t="s">
        <v>2513</v>
      </c>
      <c r="E556" t="s">
        <v>32</v>
      </c>
      <c r="F556" t="s">
        <v>501</v>
      </c>
      <c r="G556" t="s">
        <v>24</v>
      </c>
      <c r="H556" t="s">
        <v>33</v>
      </c>
      <c r="I556" t="s">
        <v>27</v>
      </c>
      <c r="M556">
        <v>15</v>
      </c>
      <c r="N556">
        <v>7.10900473933649E-2</v>
      </c>
      <c r="O556">
        <v>12.479608263821399</v>
      </c>
      <c r="P556">
        <v>1</v>
      </c>
      <c r="Q556">
        <v>211</v>
      </c>
      <c r="R556">
        <v>1.75924520876654E-4</v>
      </c>
      <c r="S556" t="s">
        <v>2514</v>
      </c>
      <c r="T556" t="s">
        <v>32</v>
      </c>
    </row>
    <row r="557" spans="1:20">
      <c r="A557" s="1" t="s">
        <v>2515</v>
      </c>
      <c r="B557" t="s">
        <v>2516</v>
      </c>
      <c r="C557" t="s">
        <v>288</v>
      </c>
      <c r="D557" t="s">
        <v>2517</v>
      </c>
      <c r="E557" t="s">
        <v>132</v>
      </c>
      <c r="F557" t="s">
        <v>23</v>
      </c>
      <c r="G557" t="s">
        <v>24</v>
      </c>
      <c r="H557" t="s">
        <v>25</v>
      </c>
      <c r="I557" t="s">
        <v>2519</v>
      </c>
      <c r="M557">
        <v>1</v>
      </c>
      <c r="N557">
        <v>1</v>
      </c>
      <c r="O557">
        <v>20.193854984357401</v>
      </c>
      <c r="P557">
        <v>1</v>
      </c>
      <c r="Q557">
        <v>1</v>
      </c>
      <c r="R557" s="2">
        <v>8.3376550178509204E-7</v>
      </c>
      <c r="S557" t="s">
        <v>2518</v>
      </c>
      <c r="T557" t="s">
        <v>32</v>
      </c>
    </row>
    <row r="558" spans="1:20">
      <c r="A558" s="1" t="s">
        <v>2520</v>
      </c>
      <c r="B558" t="s">
        <v>2521</v>
      </c>
      <c r="C558" t="s">
        <v>55</v>
      </c>
      <c r="D558" t="s">
        <v>2522</v>
      </c>
      <c r="E558" t="s">
        <v>57</v>
      </c>
      <c r="F558" t="s">
        <v>24</v>
      </c>
      <c r="G558" t="s">
        <v>24</v>
      </c>
      <c r="H558" t="s">
        <v>33</v>
      </c>
      <c r="I558" t="s">
        <v>1751</v>
      </c>
      <c r="M558">
        <v>3</v>
      </c>
      <c r="N558">
        <v>0.42857142857142899</v>
      </c>
      <c r="O558">
        <v>17.6088912807664</v>
      </c>
      <c r="P558">
        <v>1</v>
      </c>
      <c r="Q558">
        <v>7</v>
      </c>
      <c r="R558" s="2">
        <v>5.8363585124956396E-6</v>
      </c>
      <c r="S558" t="s">
        <v>2523</v>
      </c>
      <c r="T558" t="s">
        <v>32</v>
      </c>
    </row>
    <row r="559" spans="1:20">
      <c r="A559" s="1" t="s">
        <v>2524</v>
      </c>
      <c r="B559" t="s">
        <v>2525</v>
      </c>
      <c r="C559" t="s">
        <v>149</v>
      </c>
      <c r="D559" t="s">
        <v>2526</v>
      </c>
      <c r="E559" t="s">
        <v>62</v>
      </c>
      <c r="F559" t="s">
        <v>23</v>
      </c>
      <c r="G559" t="s">
        <v>120</v>
      </c>
      <c r="I559" t="s">
        <v>122</v>
      </c>
      <c r="M559">
        <v>146</v>
      </c>
      <c r="N559">
        <v>7.7991452991453006E-2</v>
      </c>
      <c r="O559">
        <v>9.3242599382467706</v>
      </c>
      <c r="P559">
        <v>1</v>
      </c>
      <c r="Q559">
        <v>1872</v>
      </c>
      <c r="R559">
        <v>1.5608090193416899E-3</v>
      </c>
      <c r="S559" t="s">
        <v>2527</v>
      </c>
      <c r="T559" t="s">
        <v>32</v>
      </c>
    </row>
    <row r="560" spans="1:20">
      <c r="A560" s="1" t="s">
        <v>2528</v>
      </c>
      <c r="B560" t="s">
        <v>2529</v>
      </c>
      <c r="C560" t="s">
        <v>55</v>
      </c>
      <c r="D560" t="s">
        <v>2530</v>
      </c>
      <c r="E560" t="s">
        <v>62</v>
      </c>
      <c r="F560" t="s">
        <v>23</v>
      </c>
      <c r="G560" t="s">
        <v>63</v>
      </c>
      <c r="I560" t="s">
        <v>62</v>
      </c>
      <c r="L560" s="3" t="s">
        <v>2711</v>
      </c>
      <c r="M560">
        <v>25</v>
      </c>
      <c r="N560">
        <v>9.4126506024096394E-3</v>
      </c>
      <c r="O560">
        <v>8.8193576357960293</v>
      </c>
      <c r="P560">
        <v>1</v>
      </c>
      <c r="Q560">
        <v>2656</v>
      </c>
      <c r="R560">
        <v>2.2144811727412002E-3</v>
      </c>
      <c r="S560" t="s">
        <v>2531</v>
      </c>
      <c r="T560" t="s">
        <v>32</v>
      </c>
    </row>
    <row r="561" spans="1:20">
      <c r="A561" s="1" t="s">
        <v>2532</v>
      </c>
      <c r="B561" t="s">
        <v>2533</v>
      </c>
      <c r="C561" t="s">
        <v>573</v>
      </c>
      <c r="D561" t="s">
        <v>2533</v>
      </c>
      <c r="E561" t="s">
        <v>32</v>
      </c>
      <c r="F561" t="s">
        <v>68</v>
      </c>
      <c r="G561" t="s">
        <v>265</v>
      </c>
      <c r="H561" t="s">
        <v>33</v>
      </c>
      <c r="I561" t="s">
        <v>2535</v>
      </c>
      <c r="M561">
        <v>1</v>
      </c>
      <c r="N561">
        <v>1</v>
      </c>
      <c r="O561">
        <v>20.193854984357401</v>
      </c>
      <c r="P561">
        <v>1</v>
      </c>
      <c r="Q561">
        <v>1</v>
      </c>
      <c r="R561" s="2">
        <v>8.3376550178509204E-7</v>
      </c>
      <c r="S561" t="s">
        <v>2534</v>
      </c>
      <c r="T561" t="s">
        <v>32</v>
      </c>
    </row>
    <row r="562" spans="1:20">
      <c r="A562" s="1" t="s">
        <v>2536</v>
      </c>
      <c r="B562" t="s">
        <v>2537</v>
      </c>
      <c r="C562" t="s">
        <v>55</v>
      </c>
      <c r="D562" t="s">
        <v>2538</v>
      </c>
      <c r="F562" t="s">
        <v>24</v>
      </c>
      <c r="G562" t="s">
        <v>24</v>
      </c>
      <c r="H562" t="s">
        <v>33</v>
      </c>
      <c r="L562" s="3" t="s">
        <v>2711</v>
      </c>
      <c r="S562" t="s">
        <v>2539</v>
      </c>
      <c r="T562" t="s">
        <v>40</v>
      </c>
    </row>
    <row r="563" spans="1:20">
      <c r="A563" s="1" t="s">
        <v>2540</v>
      </c>
      <c r="B563" t="s">
        <v>2541</v>
      </c>
      <c r="C563" t="s">
        <v>1052</v>
      </c>
      <c r="D563" t="s">
        <v>2542</v>
      </c>
      <c r="E563" t="s">
        <v>280</v>
      </c>
      <c r="F563" t="s">
        <v>23</v>
      </c>
      <c r="G563" t="s">
        <v>120</v>
      </c>
      <c r="I563" t="s">
        <v>280</v>
      </c>
      <c r="L563" s="3" t="s">
        <v>2711</v>
      </c>
      <c r="M563">
        <v>51</v>
      </c>
      <c r="N563">
        <v>7.3170731707317097E-2</v>
      </c>
      <c r="O563">
        <v>10.750910285638801</v>
      </c>
      <c r="P563">
        <v>1</v>
      </c>
      <c r="Q563">
        <v>697</v>
      </c>
      <c r="R563">
        <v>5.8113455474420898E-4</v>
      </c>
      <c r="S563" t="s">
        <v>2543</v>
      </c>
      <c r="T563" t="s">
        <v>40</v>
      </c>
    </row>
    <row r="564" spans="1:20">
      <c r="A564" s="1" t="s">
        <v>2544</v>
      </c>
      <c r="B564" t="s">
        <v>2545</v>
      </c>
      <c r="C564" t="s">
        <v>2546</v>
      </c>
      <c r="D564" t="s">
        <v>2547</v>
      </c>
      <c r="E564" t="s">
        <v>32</v>
      </c>
      <c r="F564" t="s">
        <v>23</v>
      </c>
      <c r="G564" t="s">
        <v>120</v>
      </c>
      <c r="I564" t="s">
        <v>122</v>
      </c>
      <c r="M564">
        <v>146</v>
      </c>
      <c r="N564">
        <v>7.7991452991453006E-2</v>
      </c>
      <c r="O564">
        <v>9.3242599382467706</v>
      </c>
      <c r="P564">
        <v>1</v>
      </c>
      <c r="Q564">
        <v>1872</v>
      </c>
      <c r="R564">
        <v>1.5608090193416899E-3</v>
      </c>
      <c r="S564" t="s">
        <v>2548</v>
      </c>
      <c r="T564" t="s">
        <v>32</v>
      </c>
    </row>
    <row r="565" spans="1:20">
      <c r="A565" s="1" t="s">
        <v>2549</v>
      </c>
      <c r="B565" t="s">
        <v>2550</v>
      </c>
      <c r="C565" t="s">
        <v>2124</v>
      </c>
      <c r="D565" t="s">
        <v>2551</v>
      </c>
      <c r="E565" t="s">
        <v>525</v>
      </c>
      <c r="F565" t="s">
        <v>23</v>
      </c>
      <c r="G565" t="s">
        <v>24</v>
      </c>
      <c r="H565" t="s">
        <v>25</v>
      </c>
      <c r="I565" t="s">
        <v>2553</v>
      </c>
      <c r="M565">
        <v>1</v>
      </c>
      <c r="N565">
        <v>5.5555555555555601E-2</v>
      </c>
      <c r="O565">
        <v>16.106390940237201</v>
      </c>
      <c r="P565">
        <v>1</v>
      </c>
      <c r="Q565">
        <v>18</v>
      </c>
      <c r="R565" s="2">
        <v>1.50077790321317E-5</v>
      </c>
      <c r="S565" t="s">
        <v>2552</v>
      </c>
      <c r="T565" t="s">
        <v>32</v>
      </c>
    </row>
    <row r="566" spans="1:20">
      <c r="A566" s="1" t="s">
        <v>2554</v>
      </c>
      <c r="B566" t="s">
        <v>2555</v>
      </c>
      <c r="C566" t="s">
        <v>169</v>
      </c>
      <c r="D566" t="s">
        <v>2556</v>
      </c>
      <c r="E566" t="s">
        <v>32</v>
      </c>
      <c r="F566" t="s">
        <v>93</v>
      </c>
      <c r="G566" t="s">
        <v>24</v>
      </c>
      <c r="H566" t="s">
        <v>33</v>
      </c>
      <c r="I566" t="s">
        <v>2558</v>
      </c>
      <c r="M566">
        <v>10</v>
      </c>
      <c r="N566">
        <v>0.2</v>
      </c>
      <c r="O566">
        <v>14.579143937372301</v>
      </c>
      <c r="P566">
        <v>1</v>
      </c>
      <c r="Q566">
        <v>50</v>
      </c>
      <c r="R566" s="2">
        <v>4.1688275089254603E-5</v>
      </c>
      <c r="S566" t="s">
        <v>2557</v>
      </c>
      <c r="T566" t="s">
        <v>32</v>
      </c>
    </row>
    <row r="567" spans="1:20">
      <c r="A567" s="1" t="s">
        <v>2559</v>
      </c>
      <c r="B567" t="s">
        <v>2560</v>
      </c>
      <c r="C567" t="s">
        <v>84</v>
      </c>
      <c r="D567" t="s">
        <v>2561</v>
      </c>
      <c r="E567" t="s">
        <v>2562</v>
      </c>
      <c r="F567" t="s">
        <v>2563</v>
      </c>
      <c r="G567" t="s">
        <v>44</v>
      </c>
      <c r="L567" s="3" t="s">
        <v>2711</v>
      </c>
      <c r="S567" t="s">
        <v>2564</v>
      </c>
      <c r="T567" t="s">
        <v>40</v>
      </c>
    </row>
    <row r="568" spans="1:20">
      <c r="A568" s="1" t="s">
        <v>2565</v>
      </c>
      <c r="B568" t="s">
        <v>2566</v>
      </c>
      <c r="C568" t="s">
        <v>55</v>
      </c>
      <c r="D568" t="s">
        <v>2567</v>
      </c>
      <c r="E568" t="s">
        <v>672</v>
      </c>
      <c r="F568" t="s">
        <v>23</v>
      </c>
      <c r="G568" t="s">
        <v>63</v>
      </c>
      <c r="L568" s="3" t="s">
        <v>2711</v>
      </c>
      <c r="S568" t="s">
        <v>2568</v>
      </c>
      <c r="T568" t="s">
        <v>40</v>
      </c>
    </row>
    <row r="569" spans="1:20">
      <c r="A569" s="1" t="s">
        <v>2569</v>
      </c>
      <c r="B569" t="s">
        <v>2570</v>
      </c>
      <c r="C569" t="s">
        <v>55</v>
      </c>
      <c r="D569" t="s">
        <v>2571</v>
      </c>
      <c r="E569" t="e">
        <f>--n403ec4</f>
        <v>#NAME?</v>
      </c>
      <c r="F569" t="s">
        <v>23</v>
      </c>
      <c r="G569" t="s">
        <v>63</v>
      </c>
      <c r="L569" s="3" t="s">
        <v>2711</v>
      </c>
      <c r="S569" t="s">
        <v>2572</v>
      </c>
      <c r="T569" t="s">
        <v>40</v>
      </c>
    </row>
    <row r="570" spans="1:20">
      <c r="A570" s="1" t="s">
        <v>2573</v>
      </c>
      <c r="B570" t="s">
        <v>2574</v>
      </c>
      <c r="C570" t="s">
        <v>2575</v>
      </c>
      <c r="D570" t="s">
        <v>2576</v>
      </c>
      <c r="E570" t="s">
        <v>32</v>
      </c>
      <c r="F570" t="s">
        <v>68</v>
      </c>
      <c r="G570" t="s">
        <v>44</v>
      </c>
      <c r="I570" t="s">
        <v>607</v>
      </c>
      <c r="M570">
        <v>16</v>
      </c>
      <c r="N570">
        <v>2.03562340966921E-2</v>
      </c>
      <c r="O570">
        <v>10.5773049377086</v>
      </c>
      <c r="P570">
        <v>1</v>
      </c>
      <c r="Q570">
        <v>786</v>
      </c>
      <c r="R570">
        <v>6.5533968440308196E-4</v>
      </c>
      <c r="S570" t="s">
        <v>2577</v>
      </c>
      <c r="T570" t="s">
        <v>32</v>
      </c>
    </row>
    <row r="571" spans="1:20">
      <c r="A571" s="1" t="s">
        <v>2578</v>
      </c>
      <c r="B571" t="s">
        <v>2579</v>
      </c>
      <c r="C571" t="s">
        <v>1790</v>
      </c>
      <c r="D571" t="s">
        <v>2580</v>
      </c>
      <c r="E571" t="s">
        <v>132</v>
      </c>
      <c r="F571" t="s">
        <v>23</v>
      </c>
      <c r="G571" t="s">
        <v>2581</v>
      </c>
      <c r="I571" t="s">
        <v>241</v>
      </c>
      <c r="M571">
        <v>36</v>
      </c>
      <c r="N571">
        <v>1.5880017644463999E-2</v>
      </c>
      <c r="O571">
        <v>9.0479216356670396</v>
      </c>
      <c r="P571">
        <v>1</v>
      </c>
      <c r="Q571">
        <v>2267</v>
      </c>
      <c r="R571">
        <v>1.8901463925468001E-3</v>
      </c>
      <c r="S571" t="s">
        <v>2582</v>
      </c>
      <c r="T571" t="s">
        <v>32</v>
      </c>
    </row>
    <row r="572" spans="1:20">
      <c r="A572" s="1" t="s">
        <v>2583</v>
      </c>
      <c r="B572" t="s">
        <v>2584</v>
      </c>
      <c r="D572" t="s">
        <v>2585</v>
      </c>
      <c r="E572" t="s">
        <v>32</v>
      </c>
      <c r="F572" t="s">
        <v>23</v>
      </c>
      <c r="G572" t="s">
        <v>120</v>
      </c>
      <c r="I572" t="s">
        <v>122</v>
      </c>
      <c r="M572">
        <v>146</v>
      </c>
      <c r="N572">
        <v>7.7991452991453006E-2</v>
      </c>
      <c r="O572">
        <v>9.3242599382467706</v>
      </c>
      <c r="P572">
        <v>1</v>
      </c>
      <c r="Q572">
        <v>1872</v>
      </c>
      <c r="R572">
        <v>1.5608090193416899E-3</v>
      </c>
      <c r="S572" t="s">
        <v>2586</v>
      </c>
      <c r="T572" t="s">
        <v>32</v>
      </c>
    </row>
    <row r="573" spans="1:20">
      <c r="A573" s="1" t="s">
        <v>2587</v>
      </c>
      <c r="B573" t="s">
        <v>2588</v>
      </c>
      <c r="C573" t="s">
        <v>340</v>
      </c>
      <c r="D573" t="s">
        <v>2589</v>
      </c>
      <c r="E573" t="s">
        <v>32</v>
      </c>
      <c r="F573" t="s">
        <v>23</v>
      </c>
      <c r="G573" t="s">
        <v>120</v>
      </c>
      <c r="I573" t="s">
        <v>122</v>
      </c>
      <c r="M573">
        <v>146</v>
      </c>
      <c r="N573">
        <v>7.7991452991453006E-2</v>
      </c>
      <c r="O573">
        <v>9.3242599382467706</v>
      </c>
      <c r="P573">
        <v>1</v>
      </c>
      <c r="Q573">
        <v>1872</v>
      </c>
      <c r="R573">
        <v>1.5608090193416899E-3</v>
      </c>
      <c r="S573" t="s">
        <v>2590</v>
      </c>
      <c r="T573" t="s">
        <v>32</v>
      </c>
    </row>
    <row r="574" spans="1:20">
      <c r="A574" s="1" t="s">
        <v>2591</v>
      </c>
      <c r="B574" t="s">
        <v>2592</v>
      </c>
      <c r="C574" t="s">
        <v>792</v>
      </c>
      <c r="D574" t="s">
        <v>2593</v>
      </c>
      <c r="E574" t="s">
        <v>340</v>
      </c>
      <c r="F574" t="s">
        <v>24</v>
      </c>
      <c r="H574" t="s">
        <v>25</v>
      </c>
      <c r="I574" t="s">
        <v>2594</v>
      </c>
      <c r="M574">
        <v>1</v>
      </c>
      <c r="N574">
        <v>2.27272727272727E-2</v>
      </c>
      <c r="O574">
        <v>14.767589026785499</v>
      </c>
      <c r="P574">
        <v>1</v>
      </c>
      <c r="Q574">
        <v>44</v>
      </c>
      <c r="R574" s="2">
        <v>3.6685682078544001E-5</v>
      </c>
      <c r="T574" t="s">
        <v>40</v>
      </c>
    </row>
    <row r="575" spans="1:20">
      <c r="A575" s="1" t="s">
        <v>2595</v>
      </c>
      <c r="B575" t="s">
        <v>2596</v>
      </c>
      <c r="C575" t="s">
        <v>2052</v>
      </c>
      <c r="D575" t="s">
        <v>2597</v>
      </c>
      <c r="E575" t="s">
        <v>32</v>
      </c>
      <c r="F575" t="s">
        <v>24</v>
      </c>
      <c r="G575" t="s">
        <v>24</v>
      </c>
      <c r="H575" t="s">
        <v>25</v>
      </c>
      <c r="I575" t="s">
        <v>2599</v>
      </c>
      <c r="M575">
        <v>1</v>
      </c>
      <c r="N575">
        <v>1.0989010989011E-2</v>
      </c>
      <c r="O575">
        <v>13.7020006851579</v>
      </c>
      <c r="P575">
        <v>1</v>
      </c>
      <c r="Q575">
        <v>91</v>
      </c>
      <c r="R575" s="2">
        <v>7.5872660662443394E-5</v>
      </c>
      <c r="S575" t="s">
        <v>2598</v>
      </c>
      <c r="T575" t="s">
        <v>32</v>
      </c>
    </row>
    <row r="576" spans="1:20">
      <c r="A576" s="1" t="s">
        <v>2600</v>
      </c>
      <c r="B576" t="s">
        <v>2601</v>
      </c>
      <c r="C576" t="s">
        <v>21</v>
      </c>
      <c r="D576" t="s">
        <v>2602</v>
      </c>
      <c r="E576" t="s">
        <v>122</v>
      </c>
      <c r="F576" t="s">
        <v>93</v>
      </c>
      <c r="G576" t="s">
        <v>24</v>
      </c>
      <c r="H576" t="s">
        <v>33</v>
      </c>
      <c r="I576" t="s">
        <v>122</v>
      </c>
      <c r="L576" s="3" t="s">
        <v>2711</v>
      </c>
      <c r="M576">
        <v>146</v>
      </c>
      <c r="N576">
        <v>7.7991452991453006E-2</v>
      </c>
      <c r="O576">
        <v>9.3242599382467706</v>
      </c>
      <c r="P576">
        <v>1</v>
      </c>
      <c r="Q576">
        <v>1872</v>
      </c>
      <c r="R576">
        <v>1.5608090193416899E-3</v>
      </c>
      <c r="S576" t="s">
        <v>2603</v>
      </c>
      <c r="T576" t="s">
        <v>40</v>
      </c>
    </row>
    <row r="577" spans="1:20">
      <c r="A577" s="1" t="s">
        <v>2604</v>
      </c>
      <c r="B577" t="s">
        <v>2605</v>
      </c>
      <c r="C577" t="s">
        <v>55</v>
      </c>
      <c r="D577" t="s">
        <v>2606</v>
      </c>
      <c r="E577" t="e">
        <f>--n402c41</f>
        <v>#NAME?</v>
      </c>
      <c r="F577" t="s">
        <v>23</v>
      </c>
      <c r="G577" t="s">
        <v>63</v>
      </c>
      <c r="L577" s="3" t="s">
        <v>2711</v>
      </c>
      <c r="S577" t="s">
        <v>2607</v>
      </c>
      <c r="T577" t="s">
        <v>40</v>
      </c>
    </row>
    <row r="578" spans="1:20">
      <c r="A578" s="1" t="s">
        <v>2608</v>
      </c>
      <c r="B578" t="s">
        <v>2609</v>
      </c>
      <c r="D578" t="s">
        <v>2610</v>
      </c>
      <c r="E578" t="s">
        <v>32</v>
      </c>
      <c r="F578" t="s">
        <v>23</v>
      </c>
      <c r="G578" t="s">
        <v>24</v>
      </c>
      <c r="H578" t="s">
        <v>33</v>
      </c>
      <c r="I578" t="s">
        <v>291</v>
      </c>
      <c r="M578">
        <v>5</v>
      </c>
      <c r="N578">
        <v>8.6206896551724102E-2</v>
      </c>
      <c r="O578">
        <v>14.360963767322801</v>
      </c>
      <c r="P578">
        <v>1</v>
      </c>
      <c r="Q578">
        <v>58</v>
      </c>
      <c r="R578" s="2">
        <v>4.8358399103535302E-5</v>
      </c>
      <c r="S578" t="s">
        <v>2611</v>
      </c>
      <c r="T578" t="s">
        <v>32</v>
      </c>
    </row>
    <row r="579" spans="1:20">
      <c r="A579" s="1" t="s">
        <v>2612</v>
      </c>
      <c r="B579" t="s">
        <v>2613</v>
      </c>
      <c r="C579" t="s">
        <v>160</v>
      </c>
      <c r="D579" t="s">
        <v>2614</v>
      </c>
      <c r="F579" t="s">
        <v>23</v>
      </c>
      <c r="G579" t="s">
        <v>162</v>
      </c>
      <c r="H579" t="s">
        <v>33</v>
      </c>
      <c r="I579" t="s">
        <v>2482</v>
      </c>
      <c r="L579" s="3" t="s">
        <v>2711</v>
      </c>
      <c r="M579">
        <v>5</v>
      </c>
      <c r="N579">
        <v>1.06269925611052E-3</v>
      </c>
      <c r="O579">
        <v>7.9941814366511901</v>
      </c>
      <c r="P579">
        <v>1</v>
      </c>
      <c r="Q579">
        <v>4705</v>
      </c>
      <c r="R579">
        <v>3.92286668589886E-3</v>
      </c>
      <c r="S579" t="s">
        <v>2615</v>
      </c>
      <c r="T579" t="s">
        <v>40</v>
      </c>
    </row>
    <row r="580" spans="1:20">
      <c r="A580" s="1" t="s">
        <v>2616</v>
      </c>
      <c r="B580" t="s">
        <v>2617</v>
      </c>
      <c r="C580" t="s">
        <v>471</v>
      </c>
      <c r="D580" t="s">
        <v>2618</v>
      </c>
      <c r="E580" t="s">
        <v>718</v>
      </c>
      <c r="F580" t="s">
        <v>23</v>
      </c>
      <c r="G580" t="s">
        <v>24</v>
      </c>
      <c r="H580" t="s">
        <v>25</v>
      </c>
      <c r="I580" t="s">
        <v>691</v>
      </c>
      <c r="L580" s="3" t="s">
        <v>2711</v>
      </c>
      <c r="M580">
        <v>4</v>
      </c>
      <c r="N580">
        <v>0.114285714285714</v>
      </c>
      <c r="O580">
        <v>15.106390940237199</v>
      </c>
      <c r="P580">
        <v>1</v>
      </c>
      <c r="Q580">
        <v>35</v>
      </c>
      <c r="R580" s="2">
        <v>2.9181792562478199E-5</v>
      </c>
      <c r="S580" t="s">
        <v>2619</v>
      </c>
      <c r="T580" t="s">
        <v>40</v>
      </c>
    </row>
    <row r="581" spans="1:20">
      <c r="A581" s="1" t="s">
        <v>2620</v>
      </c>
      <c r="B581" t="s">
        <v>2621</v>
      </c>
      <c r="C581" t="s">
        <v>2622</v>
      </c>
      <c r="D581" t="s">
        <v>2623</v>
      </c>
      <c r="E581" t="s">
        <v>21</v>
      </c>
      <c r="F581" t="s">
        <v>44</v>
      </c>
      <c r="G581" t="s">
        <v>44</v>
      </c>
      <c r="H581" t="s">
        <v>33</v>
      </c>
      <c r="I581" t="s">
        <v>366</v>
      </c>
      <c r="M581">
        <v>22</v>
      </c>
      <c r="N581">
        <v>8.2613593691325607E-3</v>
      </c>
      <c r="O581">
        <v>8.8155589255756599</v>
      </c>
      <c r="P581">
        <v>1</v>
      </c>
      <c r="Q581">
        <v>2663</v>
      </c>
      <c r="R581">
        <v>2.2203175312537002E-3</v>
      </c>
      <c r="S581" t="s">
        <v>2624</v>
      </c>
      <c r="T581" t="s">
        <v>22</v>
      </c>
    </row>
    <row r="582" spans="1:20">
      <c r="A582" s="1" t="s">
        <v>2625</v>
      </c>
      <c r="B582" t="s">
        <v>2626</v>
      </c>
      <c r="C582" t="s">
        <v>1676</v>
      </c>
      <c r="D582" t="s">
        <v>2626</v>
      </c>
      <c r="E582" t="s">
        <v>21</v>
      </c>
      <c r="F582" t="s">
        <v>68</v>
      </c>
      <c r="G582" t="s">
        <v>44</v>
      </c>
      <c r="H582" t="s">
        <v>33</v>
      </c>
      <c r="I582" t="s">
        <v>366</v>
      </c>
      <c r="M582">
        <v>22</v>
      </c>
      <c r="N582">
        <v>8.2613593691325607E-3</v>
      </c>
      <c r="O582">
        <v>8.8155589255756599</v>
      </c>
      <c r="P582">
        <v>1</v>
      </c>
      <c r="Q582">
        <v>2663</v>
      </c>
      <c r="R582">
        <v>2.2203175312537002E-3</v>
      </c>
      <c r="S582" t="s">
        <v>2627</v>
      </c>
      <c r="T582" t="s">
        <v>22</v>
      </c>
    </row>
    <row r="583" spans="1:20">
      <c r="A583" s="1" t="s">
        <v>2628</v>
      </c>
      <c r="B583" t="s">
        <v>2629</v>
      </c>
      <c r="C583" t="s">
        <v>755</v>
      </c>
      <c r="D583" t="s">
        <v>2629</v>
      </c>
      <c r="E583" t="s">
        <v>32</v>
      </c>
      <c r="F583" t="s">
        <v>68</v>
      </c>
      <c r="G583" t="s">
        <v>2630</v>
      </c>
      <c r="I583" t="s">
        <v>27</v>
      </c>
      <c r="M583">
        <v>15</v>
      </c>
      <c r="N583">
        <v>7.10900473933649E-2</v>
      </c>
      <c r="O583">
        <v>12.479608263821399</v>
      </c>
      <c r="P583">
        <v>1</v>
      </c>
      <c r="Q583">
        <v>211</v>
      </c>
      <c r="R583">
        <v>1.75924520876654E-4</v>
      </c>
      <c r="S583" t="s">
        <v>2631</v>
      </c>
      <c r="T583" t="s">
        <v>32</v>
      </c>
    </row>
    <row r="584" spans="1:20">
      <c r="A584" s="1" t="s">
        <v>2632</v>
      </c>
      <c r="B584" t="s">
        <v>2633</v>
      </c>
      <c r="C584" t="s">
        <v>21</v>
      </c>
      <c r="D584" t="s">
        <v>940</v>
      </c>
      <c r="E584" t="s">
        <v>182</v>
      </c>
      <c r="F584" t="s">
        <v>93</v>
      </c>
      <c r="G584" t="s">
        <v>24</v>
      </c>
      <c r="H584" t="s">
        <v>33</v>
      </c>
      <c r="L584" s="3" t="s">
        <v>2711</v>
      </c>
      <c r="S584" t="s">
        <v>2634</v>
      </c>
      <c r="T584" t="s">
        <v>40</v>
      </c>
    </row>
    <row r="585" spans="1:20">
      <c r="A585" s="1" t="s">
        <v>2635</v>
      </c>
      <c r="B585" t="s">
        <v>2636</v>
      </c>
      <c r="C585" t="s">
        <v>1632</v>
      </c>
      <c r="D585" t="s">
        <v>1633</v>
      </c>
      <c r="E585" t="s">
        <v>32</v>
      </c>
      <c r="F585" t="s">
        <v>23</v>
      </c>
      <c r="G585" t="s">
        <v>120</v>
      </c>
      <c r="I585" t="s">
        <v>122</v>
      </c>
      <c r="M585">
        <v>146</v>
      </c>
      <c r="N585">
        <v>7.7991452991453006E-2</v>
      </c>
      <c r="O585">
        <v>9.3242599382467706</v>
      </c>
      <c r="P585">
        <v>1</v>
      </c>
      <c r="Q585">
        <v>1872</v>
      </c>
      <c r="R585">
        <v>1.5608090193416899E-3</v>
      </c>
      <c r="S585" t="s">
        <v>2637</v>
      </c>
      <c r="T585" t="s">
        <v>32</v>
      </c>
    </row>
    <row r="586" spans="1:20">
      <c r="A586" s="1" t="s">
        <v>2638</v>
      </c>
      <c r="B586" t="s">
        <v>2639</v>
      </c>
      <c r="C586" t="s">
        <v>100</v>
      </c>
      <c r="D586" t="s">
        <v>2640</v>
      </c>
      <c r="E586" t="s">
        <v>32</v>
      </c>
      <c r="F586" t="s">
        <v>23</v>
      </c>
      <c r="G586" t="s">
        <v>24</v>
      </c>
      <c r="H586" t="s">
        <v>25</v>
      </c>
      <c r="I586" t="s">
        <v>27</v>
      </c>
      <c r="M586">
        <v>15</v>
      </c>
      <c r="N586">
        <v>7.10900473933649E-2</v>
      </c>
      <c r="O586">
        <v>12.479608263821399</v>
      </c>
      <c r="P586">
        <v>1</v>
      </c>
      <c r="Q586">
        <v>211</v>
      </c>
      <c r="R586">
        <v>1.75924520876654E-4</v>
      </c>
      <c r="S586" t="s">
        <v>2641</v>
      </c>
      <c r="T586" t="s">
        <v>32</v>
      </c>
    </row>
    <row r="587" spans="1:20">
      <c r="A587" s="1" t="s">
        <v>2642</v>
      </c>
      <c r="B587" t="s">
        <v>2643</v>
      </c>
      <c r="C587" t="s">
        <v>407</v>
      </c>
      <c r="D587" t="s">
        <v>2644</v>
      </c>
      <c r="E587" t="s">
        <v>21</v>
      </c>
      <c r="F587" t="s">
        <v>93</v>
      </c>
      <c r="G587" t="s">
        <v>24</v>
      </c>
      <c r="H587" t="s">
        <v>33</v>
      </c>
      <c r="I587" t="s">
        <v>62</v>
      </c>
      <c r="M587">
        <v>25</v>
      </c>
      <c r="N587">
        <v>9.4126506024096394E-3</v>
      </c>
      <c r="O587">
        <v>8.8193576357960293</v>
      </c>
      <c r="P587">
        <v>1</v>
      </c>
      <c r="Q587">
        <v>2656</v>
      </c>
      <c r="R587">
        <v>2.2144811727412002E-3</v>
      </c>
      <c r="S587" t="s">
        <v>2645</v>
      </c>
      <c r="T587" t="s">
        <v>22</v>
      </c>
    </row>
    <row r="588" spans="1:20">
      <c r="A588" s="1" t="s">
        <v>2646</v>
      </c>
      <c r="B588" t="s">
        <v>2647</v>
      </c>
      <c r="C588" t="s">
        <v>755</v>
      </c>
      <c r="D588" t="s">
        <v>2648</v>
      </c>
      <c r="E588" t="s">
        <v>62</v>
      </c>
      <c r="F588" t="s">
        <v>24</v>
      </c>
      <c r="G588" t="s">
        <v>24</v>
      </c>
      <c r="H588" t="s">
        <v>33</v>
      </c>
      <c r="I588" t="s">
        <v>81</v>
      </c>
      <c r="M588">
        <v>76</v>
      </c>
      <c r="N588">
        <v>9.0692124105011901E-2</v>
      </c>
      <c r="O588">
        <v>10.484769968937201</v>
      </c>
      <c r="P588">
        <v>1</v>
      </c>
      <c r="Q588">
        <v>838</v>
      </c>
      <c r="R588">
        <v>6.9869549049590696E-4</v>
      </c>
      <c r="S588" t="s">
        <v>2649</v>
      </c>
      <c r="T588" t="s">
        <v>32</v>
      </c>
    </row>
    <row r="589" spans="1:20">
      <c r="A589" s="1" t="s">
        <v>2650</v>
      </c>
      <c r="B589" t="s">
        <v>2651</v>
      </c>
      <c r="C589" t="s">
        <v>699</v>
      </c>
      <c r="D589" t="s">
        <v>2652</v>
      </c>
      <c r="E589" t="s">
        <v>57</v>
      </c>
      <c r="F589" t="s">
        <v>93</v>
      </c>
      <c r="G589" t="s">
        <v>24</v>
      </c>
      <c r="H589" t="s">
        <v>33</v>
      </c>
      <c r="I589" t="s">
        <v>2654</v>
      </c>
      <c r="M589">
        <v>1</v>
      </c>
      <c r="N589">
        <v>0.2</v>
      </c>
      <c r="O589">
        <v>18.193853781487601</v>
      </c>
      <c r="P589">
        <v>1</v>
      </c>
      <c r="Q589">
        <v>5</v>
      </c>
      <c r="R589" s="2">
        <v>4.1688275089254598E-6</v>
      </c>
      <c r="S589" t="s">
        <v>2653</v>
      </c>
      <c r="T589" t="s">
        <v>32</v>
      </c>
    </row>
    <row r="590" spans="1:20">
      <c r="A590" s="1" t="s">
        <v>2655</v>
      </c>
      <c r="B590" t="s">
        <v>2651</v>
      </c>
      <c r="C590" t="s">
        <v>55</v>
      </c>
      <c r="D590" t="s">
        <v>2656</v>
      </c>
      <c r="E590" t="s">
        <v>62</v>
      </c>
      <c r="F590" t="s">
        <v>24</v>
      </c>
      <c r="G590" t="s">
        <v>24</v>
      </c>
      <c r="H590" t="s">
        <v>33</v>
      </c>
      <c r="I590" t="s">
        <v>62</v>
      </c>
      <c r="M590">
        <v>25</v>
      </c>
      <c r="N590">
        <v>9.4126506024096394E-3</v>
      </c>
      <c r="O590">
        <v>8.8193576357960293</v>
      </c>
      <c r="P590">
        <v>1</v>
      </c>
      <c r="Q590">
        <v>2656</v>
      </c>
      <c r="R590">
        <v>2.2144811727412002E-3</v>
      </c>
      <c r="S590" t="s">
        <v>2653</v>
      </c>
      <c r="T590" t="s">
        <v>32</v>
      </c>
    </row>
    <row r="591" spans="1:20">
      <c r="A591" s="1" t="s">
        <v>2657</v>
      </c>
      <c r="B591" t="s">
        <v>2651</v>
      </c>
      <c r="C591" t="s">
        <v>2658</v>
      </c>
      <c r="D591" t="s">
        <v>2659</v>
      </c>
      <c r="E591" t="s">
        <v>75</v>
      </c>
      <c r="F591" t="s">
        <v>23</v>
      </c>
      <c r="G591" t="s">
        <v>24</v>
      </c>
      <c r="H591" t="s">
        <v>25</v>
      </c>
      <c r="I591" t="s">
        <v>75</v>
      </c>
      <c r="J591" t="s">
        <v>8913</v>
      </c>
      <c r="K591" t="s">
        <v>7600</v>
      </c>
      <c r="M591">
        <v>59</v>
      </c>
      <c r="N591">
        <v>0.45384615384615401</v>
      </c>
      <c r="O591">
        <v>13.182626526064301</v>
      </c>
      <c r="P591">
        <v>1</v>
      </c>
      <c r="Q591">
        <v>130</v>
      </c>
      <c r="R591">
        <v>1.0838951523206199E-4</v>
      </c>
      <c r="S591" t="s">
        <v>2660</v>
      </c>
      <c r="T591" t="s">
        <v>40</v>
      </c>
    </row>
    <row r="592" spans="1:20">
      <c r="A592" s="1" t="s">
        <v>2661</v>
      </c>
      <c r="B592" t="s">
        <v>2662</v>
      </c>
      <c r="C592" t="s">
        <v>164</v>
      </c>
      <c r="D592" t="s">
        <v>309</v>
      </c>
      <c r="E592" t="s">
        <v>288</v>
      </c>
      <c r="F592" t="s">
        <v>44</v>
      </c>
      <c r="G592" t="s">
        <v>44</v>
      </c>
      <c r="H592" t="s">
        <v>33</v>
      </c>
      <c r="L592" s="3" t="s">
        <v>2711</v>
      </c>
      <c r="S592" t="s">
        <v>2663</v>
      </c>
      <c r="T592" t="s">
        <v>40</v>
      </c>
    </row>
    <row r="593" spans="1:20">
      <c r="A593" s="1" t="s">
        <v>2664</v>
      </c>
      <c r="B593" t="s">
        <v>2665</v>
      </c>
      <c r="C593" t="s">
        <v>55</v>
      </c>
      <c r="D593" t="s">
        <v>2666</v>
      </c>
      <c r="E593" t="s">
        <v>62</v>
      </c>
      <c r="F593" t="s">
        <v>24</v>
      </c>
      <c r="G593" t="s">
        <v>24</v>
      </c>
      <c r="H593" t="s">
        <v>33</v>
      </c>
      <c r="I593" t="s">
        <v>62</v>
      </c>
      <c r="M593">
        <v>25</v>
      </c>
      <c r="N593">
        <v>9.4126506024096394E-3</v>
      </c>
      <c r="O593">
        <v>8.8193576357960293</v>
      </c>
      <c r="P593">
        <v>1</v>
      </c>
      <c r="Q593">
        <v>2656</v>
      </c>
      <c r="R593">
        <v>2.2144811727412002E-3</v>
      </c>
      <c r="S593" t="s">
        <v>2667</v>
      </c>
      <c r="T593" t="s">
        <v>32</v>
      </c>
    </row>
    <row r="594" spans="1:20">
      <c r="A594" s="1" t="s">
        <v>2668</v>
      </c>
      <c r="B594" t="s">
        <v>2669</v>
      </c>
      <c r="C594" t="s">
        <v>366</v>
      </c>
      <c r="D594" t="s">
        <v>367</v>
      </c>
      <c r="E594" t="s">
        <v>30</v>
      </c>
      <c r="F594" t="s">
        <v>24</v>
      </c>
      <c r="G594" t="s">
        <v>24</v>
      </c>
      <c r="H594" t="s">
        <v>145</v>
      </c>
      <c r="L594" s="3" t="s">
        <v>2711</v>
      </c>
      <c r="S594" t="s">
        <v>2670</v>
      </c>
      <c r="T594" t="s">
        <v>40</v>
      </c>
    </row>
    <row r="595" spans="1:20">
      <c r="A595" s="1" t="s">
        <v>2671</v>
      </c>
      <c r="B595" t="s">
        <v>2672</v>
      </c>
      <c r="C595" t="s">
        <v>954</v>
      </c>
      <c r="D595" t="s">
        <v>2673</v>
      </c>
      <c r="E595" t="s">
        <v>21</v>
      </c>
      <c r="F595" t="s">
        <v>23</v>
      </c>
      <c r="G595" t="s">
        <v>24</v>
      </c>
      <c r="H595" t="s">
        <v>25</v>
      </c>
      <c r="I595" t="s">
        <v>2675</v>
      </c>
      <c r="M595">
        <v>1</v>
      </c>
      <c r="N595">
        <v>0.33333333333333298</v>
      </c>
      <c r="O595">
        <v>19.193853781487601</v>
      </c>
      <c r="P595">
        <v>1</v>
      </c>
      <c r="Q595">
        <v>3</v>
      </c>
      <c r="R595" s="2">
        <v>2.5012965053552799E-6</v>
      </c>
      <c r="S595" t="s">
        <v>2674</v>
      </c>
      <c r="T595" t="s">
        <v>22</v>
      </c>
    </row>
    <row r="596" spans="1:20">
      <c r="A596" s="1" t="s">
        <v>2676</v>
      </c>
      <c r="B596" t="s">
        <v>2677</v>
      </c>
      <c r="C596" t="s">
        <v>1338</v>
      </c>
      <c r="D596" t="s">
        <v>2678</v>
      </c>
      <c r="E596" t="s">
        <v>534</v>
      </c>
      <c r="F596" t="s">
        <v>2679</v>
      </c>
      <c r="G596" t="s">
        <v>2679</v>
      </c>
      <c r="H596" t="s">
        <v>33</v>
      </c>
      <c r="L596" s="3" t="s">
        <v>2711</v>
      </c>
      <c r="S596" t="s">
        <v>2680</v>
      </c>
      <c r="T596" t="s">
        <v>40</v>
      </c>
    </row>
    <row r="597" spans="1:20">
      <c r="A597" s="1" t="s">
        <v>2681</v>
      </c>
      <c r="B597" t="s">
        <v>2682</v>
      </c>
      <c r="C597" t="s">
        <v>144</v>
      </c>
      <c r="D597" t="s">
        <v>2683</v>
      </c>
      <c r="E597" t="s">
        <v>57</v>
      </c>
      <c r="F597" t="s">
        <v>23</v>
      </c>
      <c r="G597" t="s">
        <v>24</v>
      </c>
      <c r="H597" t="s">
        <v>25</v>
      </c>
      <c r="I597" t="s">
        <v>2685</v>
      </c>
      <c r="M597">
        <v>1</v>
      </c>
      <c r="N597">
        <v>2.1739130434782601E-2</v>
      </c>
      <c r="O597">
        <v>14.7020006851579</v>
      </c>
      <c r="P597">
        <v>1</v>
      </c>
      <c r="Q597">
        <v>46</v>
      </c>
      <c r="R597" s="2">
        <v>3.8353213082114199E-5</v>
      </c>
      <c r="S597" t="s">
        <v>2684</v>
      </c>
      <c r="T597" t="s">
        <v>32</v>
      </c>
    </row>
    <row r="598" spans="1:20">
      <c r="A598" s="1" t="s">
        <v>2686</v>
      </c>
      <c r="B598" t="s">
        <v>2687</v>
      </c>
      <c r="C598" t="s">
        <v>160</v>
      </c>
      <c r="D598" t="s">
        <v>2688</v>
      </c>
      <c r="F598" t="s">
        <v>23</v>
      </c>
      <c r="G598" t="s">
        <v>162</v>
      </c>
      <c r="H598" t="s">
        <v>33</v>
      </c>
      <c r="I598" t="s">
        <v>142</v>
      </c>
      <c r="L598" s="3" t="s">
        <v>2711</v>
      </c>
      <c r="M598">
        <v>38</v>
      </c>
      <c r="N598">
        <v>1.69923534409516E-3</v>
      </c>
      <c r="O598">
        <v>5.7450921770375398</v>
      </c>
      <c r="P598">
        <v>1</v>
      </c>
      <c r="Q598">
        <v>22363</v>
      </c>
      <c r="R598">
        <v>1.8645497916419999E-2</v>
      </c>
      <c r="S598" t="s">
        <v>2689</v>
      </c>
      <c r="T598" t="s">
        <v>40</v>
      </c>
    </row>
    <row r="599" spans="1:20">
      <c r="A599" s="1" t="s">
        <v>2690</v>
      </c>
      <c r="B599" t="s">
        <v>2691</v>
      </c>
      <c r="C599" t="s">
        <v>142</v>
      </c>
      <c r="D599" t="s">
        <v>143</v>
      </c>
      <c r="E599" t="s">
        <v>288</v>
      </c>
      <c r="F599" t="s">
        <v>44</v>
      </c>
      <c r="G599" t="s">
        <v>44</v>
      </c>
      <c r="H599" t="s">
        <v>33</v>
      </c>
      <c r="L599" s="3" t="s">
        <v>2711</v>
      </c>
      <c r="S599" t="s">
        <v>2692</v>
      </c>
      <c r="T599" t="s">
        <v>40</v>
      </c>
    </row>
    <row r="600" spans="1:20">
      <c r="A600" s="1" t="s">
        <v>2693</v>
      </c>
      <c r="B600" t="s">
        <v>2694</v>
      </c>
      <c r="C600" t="s">
        <v>55</v>
      </c>
      <c r="D600" t="s">
        <v>2694</v>
      </c>
      <c r="E600" t="s">
        <v>32</v>
      </c>
      <c r="F600" t="s">
        <v>68</v>
      </c>
      <c r="G600" t="s">
        <v>44</v>
      </c>
      <c r="I600" t="s">
        <v>2696</v>
      </c>
      <c r="M600">
        <v>2</v>
      </c>
      <c r="N600">
        <v>0.04</v>
      </c>
      <c r="O600">
        <v>14.579143937372301</v>
      </c>
      <c r="P600">
        <v>1</v>
      </c>
      <c r="Q600">
        <v>50</v>
      </c>
      <c r="R600" s="2">
        <v>4.1688275089254603E-5</v>
      </c>
      <c r="S600" t="s">
        <v>2695</v>
      </c>
      <c r="T600" t="s">
        <v>32</v>
      </c>
    </row>
    <row r="601" spans="1:20">
      <c r="A601" s="1" t="s">
        <v>2697</v>
      </c>
      <c r="B601" t="s">
        <v>2698</v>
      </c>
      <c r="C601" t="s">
        <v>55</v>
      </c>
      <c r="D601" t="s">
        <v>2699</v>
      </c>
      <c r="E601" t="s">
        <v>75</v>
      </c>
      <c r="F601" t="s">
        <v>24</v>
      </c>
      <c r="G601" t="s">
        <v>24</v>
      </c>
      <c r="H601" t="s">
        <v>33</v>
      </c>
      <c r="I601" t="s">
        <v>75</v>
      </c>
      <c r="J601" t="s">
        <v>8913</v>
      </c>
      <c r="K601" t="s">
        <v>81</v>
      </c>
      <c r="M601">
        <v>59</v>
      </c>
      <c r="N601">
        <v>0.45384615384615401</v>
      </c>
      <c r="O601">
        <v>13.182626526064301</v>
      </c>
      <c r="P601">
        <v>1</v>
      </c>
      <c r="Q601">
        <v>130</v>
      </c>
      <c r="R601">
        <v>1.0838951523206199E-4</v>
      </c>
      <c r="S601" t="s">
        <v>2700</v>
      </c>
      <c r="T601" t="s">
        <v>40</v>
      </c>
    </row>
    <row r="602" spans="1:20">
      <c r="A602" s="1" t="s">
        <v>2701</v>
      </c>
      <c r="B602" t="s">
        <v>2702</v>
      </c>
      <c r="C602" t="s">
        <v>160</v>
      </c>
      <c r="D602" t="s">
        <v>2703</v>
      </c>
      <c r="F602" t="s">
        <v>23</v>
      </c>
      <c r="G602" t="s">
        <v>162</v>
      </c>
      <c r="H602" t="s">
        <v>33</v>
      </c>
      <c r="I602" t="s">
        <v>2482</v>
      </c>
      <c r="L602" s="3" t="s">
        <v>2711</v>
      </c>
      <c r="M602">
        <v>5</v>
      </c>
      <c r="N602">
        <v>1.06269925611052E-3</v>
      </c>
      <c r="O602">
        <v>7.9941814366511901</v>
      </c>
      <c r="P602">
        <v>1</v>
      </c>
      <c r="Q602">
        <v>4705</v>
      </c>
      <c r="R602">
        <v>3.92286668589886E-3</v>
      </c>
      <c r="S602" t="s">
        <v>2704</v>
      </c>
      <c r="T602" t="s">
        <v>40</v>
      </c>
    </row>
    <row r="603" spans="1:20">
      <c r="A603" s="1" t="s">
        <v>2705</v>
      </c>
      <c r="B603" t="s">
        <v>2706</v>
      </c>
      <c r="C603" t="s">
        <v>84</v>
      </c>
      <c r="D603" t="s">
        <v>2706</v>
      </c>
      <c r="E603" t="s">
        <v>21</v>
      </c>
      <c r="F603" t="s">
        <v>68</v>
      </c>
      <c r="G603" t="s">
        <v>85</v>
      </c>
      <c r="H603" t="s">
        <v>33</v>
      </c>
      <c r="I603" t="s">
        <v>87</v>
      </c>
      <c r="L603" s="3" t="s">
        <v>2711</v>
      </c>
      <c r="M603">
        <v>31</v>
      </c>
      <c r="N603">
        <v>1</v>
      </c>
      <c r="O603">
        <v>15.286963185878999</v>
      </c>
      <c r="P603">
        <v>1</v>
      </c>
      <c r="Q603">
        <v>31</v>
      </c>
      <c r="R603" s="2">
        <v>2.5846730555337799E-5</v>
      </c>
      <c r="S603" t="s">
        <v>2707</v>
      </c>
      <c r="T603" t="s">
        <v>22</v>
      </c>
    </row>
    <row r="604" spans="1:20">
      <c r="A604" s="1" t="s">
        <v>2708</v>
      </c>
      <c r="B604" t="s">
        <v>2709</v>
      </c>
      <c r="C604" t="s">
        <v>2458</v>
      </c>
      <c r="D604" t="s">
        <v>2710</v>
      </c>
      <c r="E604" t="s">
        <v>132</v>
      </c>
      <c r="F604" t="s">
        <v>2711</v>
      </c>
      <c r="G604" t="s">
        <v>24</v>
      </c>
      <c r="H604" t="s">
        <v>33</v>
      </c>
      <c r="I604" t="s">
        <v>175</v>
      </c>
      <c r="M604">
        <v>56</v>
      </c>
      <c r="N604">
        <v>3.1963470319634701E-2</v>
      </c>
      <c r="O604">
        <v>9.4198904130539898</v>
      </c>
      <c r="P604">
        <v>1</v>
      </c>
      <c r="Q604">
        <v>1752</v>
      </c>
      <c r="R604">
        <v>1.4607571591274801E-3</v>
      </c>
      <c r="S604" t="s">
        <v>2712</v>
      </c>
      <c r="T604" t="s">
        <v>32</v>
      </c>
    </row>
    <row r="605" spans="1:20">
      <c r="A605" s="1" t="s">
        <v>2713</v>
      </c>
      <c r="B605" t="s">
        <v>2714</v>
      </c>
      <c r="E605" t="s">
        <v>75</v>
      </c>
      <c r="G605" t="s">
        <v>24</v>
      </c>
      <c r="H605" t="s">
        <v>33</v>
      </c>
      <c r="I605" t="s">
        <v>75</v>
      </c>
      <c r="L605" s="3" t="s">
        <v>2711</v>
      </c>
      <c r="M605">
        <v>59</v>
      </c>
      <c r="N605">
        <v>0.45384615384615401</v>
      </c>
      <c r="O605">
        <v>13.182626526064301</v>
      </c>
      <c r="P605">
        <v>1</v>
      </c>
      <c r="Q605">
        <v>130</v>
      </c>
      <c r="R605">
        <v>1.0838951523206199E-4</v>
      </c>
      <c r="S605" t="s">
        <v>2715</v>
      </c>
      <c r="T605" t="s">
        <v>40</v>
      </c>
    </row>
    <row r="606" spans="1:20">
      <c r="A606" s="1" t="s">
        <v>2716</v>
      </c>
      <c r="B606" t="s">
        <v>2717</v>
      </c>
      <c r="C606" t="s">
        <v>2718</v>
      </c>
      <c r="D606" t="s">
        <v>2719</v>
      </c>
      <c r="E606" t="s">
        <v>32</v>
      </c>
      <c r="F606" t="s">
        <v>23</v>
      </c>
      <c r="G606" t="s">
        <v>120</v>
      </c>
      <c r="I606" t="s">
        <v>122</v>
      </c>
      <c r="M606">
        <v>146</v>
      </c>
      <c r="N606">
        <v>7.7991452991453006E-2</v>
      </c>
      <c r="O606">
        <v>9.3242599382467706</v>
      </c>
      <c r="P606">
        <v>1</v>
      </c>
      <c r="Q606">
        <v>1872</v>
      </c>
      <c r="R606">
        <v>1.5608090193416899E-3</v>
      </c>
      <c r="S606" t="s">
        <v>2720</v>
      </c>
      <c r="T606" t="s">
        <v>32</v>
      </c>
    </row>
    <row r="607" spans="1:20">
      <c r="A607" s="1" t="s">
        <v>2721</v>
      </c>
      <c r="B607" t="s">
        <v>2722</v>
      </c>
      <c r="C607" t="s">
        <v>30</v>
      </c>
      <c r="D607" t="s">
        <v>2723</v>
      </c>
      <c r="E607" t="s">
        <v>32</v>
      </c>
      <c r="F607" t="s">
        <v>23</v>
      </c>
      <c r="G607" t="s">
        <v>120</v>
      </c>
      <c r="I607" t="s">
        <v>122</v>
      </c>
      <c r="M607">
        <v>146</v>
      </c>
      <c r="N607">
        <v>7.7991452991453006E-2</v>
      </c>
      <c r="O607">
        <v>9.3242599382467706</v>
      </c>
      <c r="P607">
        <v>1</v>
      </c>
      <c r="Q607">
        <v>1872</v>
      </c>
      <c r="R607">
        <v>1.5608090193416899E-3</v>
      </c>
      <c r="S607" t="s">
        <v>2724</v>
      </c>
      <c r="T607" t="s">
        <v>32</v>
      </c>
    </row>
    <row r="608" spans="1:20">
      <c r="A608" s="1" t="s">
        <v>2725</v>
      </c>
      <c r="B608" t="s">
        <v>2726</v>
      </c>
      <c r="C608" t="s">
        <v>2727</v>
      </c>
      <c r="D608" t="s">
        <v>2728</v>
      </c>
      <c r="E608" t="s">
        <v>32</v>
      </c>
      <c r="F608" t="s">
        <v>1602</v>
      </c>
      <c r="G608" t="s">
        <v>265</v>
      </c>
      <c r="I608" t="s">
        <v>2224</v>
      </c>
      <c r="M608">
        <v>2</v>
      </c>
      <c r="N608">
        <v>5.2631578947368397E-2</v>
      </c>
      <c r="O608">
        <v>14.9844004158586</v>
      </c>
      <c r="P608">
        <v>1</v>
      </c>
      <c r="Q608">
        <v>38</v>
      </c>
      <c r="R608" s="2">
        <v>3.16830890678335E-5</v>
      </c>
      <c r="S608" t="s">
        <v>2729</v>
      </c>
      <c r="T608" t="s">
        <v>32</v>
      </c>
    </row>
    <row r="609" spans="1:20">
      <c r="A609" s="1" t="s">
        <v>2730</v>
      </c>
      <c r="B609" t="s">
        <v>2731</v>
      </c>
      <c r="C609" t="s">
        <v>2482</v>
      </c>
      <c r="D609" t="s">
        <v>2732</v>
      </c>
      <c r="E609" t="s">
        <v>32</v>
      </c>
      <c r="F609" t="s">
        <v>23</v>
      </c>
      <c r="G609" t="s">
        <v>120</v>
      </c>
      <c r="I609" t="s">
        <v>122</v>
      </c>
      <c r="M609">
        <v>146</v>
      </c>
      <c r="N609">
        <v>7.7991452991453006E-2</v>
      </c>
      <c r="O609">
        <v>9.3242599382467706</v>
      </c>
      <c r="P609">
        <v>1</v>
      </c>
      <c r="Q609">
        <v>1872</v>
      </c>
      <c r="R609">
        <v>1.5608090193416899E-3</v>
      </c>
      <c r="S609" t="s">
        <v>2733</v>
      </c>
      <c r="T609" t="s">
        <v>32</v>
      </c>
    </row>
    <row r="610" spans="1:20">
      <c r="A610" s="1" t="s">
        <v>2734</v>
      </c>
      <c r="B610" t="s">
        <v>2735</v>
      </c>
      <c r="C610" t="s">
        <v>55</v>
      </c>
      <c r="D610" t="s">
        <v>2736</v>
      </c>
      <c r="E610" t="s">
        <v>32</v>
      </c>
      <c r="F610" t="s">
        <v>1695</v>
      </c>
      <c r="G610" t="s">
        <v>85</v>
      </c>
      <c r="I610" t="s">
        <v>201</v>
      </c>
      <c r="M610">
        <v>40</v>
      </c>
      <c r="N610">
        <v>3.6199095022624403E-2</v>
      </c>
      <c r="O610">
        <v>10.0853293247094</v>
      </c>
      <c r="P610">
        <v>1</v>
      </c>
      <c r="Q610">
        <v>1105</v>
      </c>
      <c r="R610">
        <v>9.2131087947252698E-4</v>
      </c>
      <c r="S610" t="s">
        <v>2737</v>
      </c>
      <c r="T610" t="s">
        <v>32</v>
      </c>
    </row>
    <row r="611" spans="1:20">
      <c r="A611" s="1" t="s">
        <v>2738</v>
      </c>
      <c r="B611" t="s">
        <v>2739</v>
      </c>
      <c r="C611" t="s">
        <v>21</v>
      </c>
      <c r="D611" t="s">
        <v>2740</v>
      </c>
      <c r="E611" t="s">
        <v>956</v>
      </c>
      <c r="F611" t="s">
        <v>93</v>
      </c>
      <c r="G611" t="s">
        <v>24</v>
      </c>
      <c r="H611" t="s">
        <v>33</v>
      </c>
      <c r="I611" t="s">
        <v>2742</v>
      </c>
      <c r="M611">
        <v>1</v>
      </c>
      <c r="N611">
        <v>1.35135135135135E-2</v>
      </c>
      <c r="O611">
        <v>14.0040292226075</v>
      </c>
      <c r="P611">
        <v>1</v>
      </c>
      <c r="Q611">
        <v>74</v>
      </c>
      <c r="R611" s="2">
        <v>6.1698647132096802E-5</v>
      </c>
      <c r="S611" t="s">
        <v>2741</v>
      </c>
      <c r="T611" t="s">
        <v>32</v>
      </c>
    </row>
    <row r="612" spans="1:20">
      <c r="A612" s="1" t="s">
        <v>2743</v>
      </c>
      <c r="B612" t="s">
        <v>2744</v>
      </c>
      <c r="C612" t="s">
        <v>407</v>
      </c>
      <c r="D612" t="s">
        <v>2745</v>
      </c>
      <c r="E612" t="s">
        <v>32</v>
      </c>
      <c r="F612" t="s">
        <v>93</v>
      </c>
      <c r="G612" t="s">
        <v>24</v>
      </c>
      <c r="H612" t="s">
        <v>33</v>
      </c>
      <c r="I612" t="s">
        <v>2747</v>
      </c>
      <c r="M612">
        <v>1</v>
      </c>
      <c r="N612">
        <v>0.25</v>
      </c>
      <c r="O612">
        <v>18.6088912807664</v>
      </c>
      <c r="P612">
        <v>1</v>
      </c>
      <c r="Q612">
        <v>4</v>
      </c>
      <c r="R612" s="2">
        <v>3.3350620071403699E-6</v>
      </c>
      <c r="S612" t="s">
        <v>2746</v>
      </c>
      <c r="T612" t="s">
        <v>32</v>
      </c>
    </row>
    <row r="613" spans="1:20">
      <c r="A613" s="1" t="s">
        <v>2748</v>
      </c>
      <c r="B613" t="s">
        <v>2749</v>
      </c>
      <c r="C613" t="s">
        <v>233</v>
      </c>
      <c r="D613" t="s">
        <v>2750</v>
      </c>
      <c r="E613" t="s">
        <v>21</v>
      </c>
      <c r="F613" t="s">
        <v>235</v>
      </c>
      <c r="G613" t="s">
        <v>44</v>
      </c>
      <c r="H613" t="s">
        <v>33</v>
      </c>
      <c r="I613" t="s">
        <v>179</v>
      </c>
      <c r="M613">
        <v>15</v>
      </c>
      <c r="N613">
        <v>3.1446540880503103E-2</v>
      </c>
      <c r="O613">
        <v>11.299036018179599</v>
      </c>
      <c r="P613">
        <v>1</v>
      </c>
      <c r="Q613">
        <v>477</v>
      </c>
      <c r="R613">
        <v>3.9770614435148899E-4</v>
      </c>
      <c r="S613" t="s">
        <v>2751</v>
      </c>
      <c r="T613" t="s">
        <v>22</v>
      </c>
    </row>
    <row r="614" spans="1:20">
      <c r="A614" s="1" t="s">
        <v>2752</v>
      </c>
      <c r="B614" t="s">
        <v>2753</v>
      </c>
      <c r="C614" t="s">
        <v>160</v>
      </c>
      <c r="D614" t="s">
        <v>2754</v>
      </c>
      <c r="F614" t="s">
        <v>23</v>
      </c>
      <c r="G614" t="s">
        <v>162</v>
      </c>
      <c r="H614" t="s">
        <v>33</v>
      </c>
      <c r="I614" t="s">
        <v>324</v>
      </c>
      <c r="L614" s="3" t="s">
        <v>2711</v>
      </c>
      <c r="M614">
        <v>42</v>
      </c>
      <c r="N614">
        <v>1.10424608912843E-3</v>
      </c>
      <c r="O614">
        <v>4.9788517281102997</v>
      </c>
      <c r="P614">
        <v>1</v>
      </c>
      <c r="Q614">
        <v>38035</v>
      </c>
      <c r="R614">
        <v>3.1712270860395998E-2</v>
      </c>
      <c r="S614" t="s">
        <v>2755</v>
      </c>
      <c r="T614" t="s">
        <v>40</v>
      </c>
    </row>
    <row r="615" spans="1:20">
      <c r="A615" s="1" t="s">
        <v>2756</v>
      </c>
      <c r="B615" t="s">
        <v>2757</v>
      </c>
      <c r="C615" t="s">
        <v>55</v>
      </c>
      <c r="D615" t="s">
        <v>2758</v>
      </c>
      <c r="E615" t="s">
        <v>2727</v>
      </c>
      <c r="F615" t="s">
        <v>24</v>
      </c>
      <c r="G615" t="s">
        <v>24</v>
      </c>
      <c r="H615" t="s">
        <v>33</v>
      </c>
      <c r="L615" s="3" t="s">
        <v>2711</v>
      </c>
      <c r="S615" t="s">
        <v>2759</v>
      </c>
      <c r="T615" t="s">
        <v>40</v>
      </c>
    </row>
    <row r="616" spans="1:20">
      <c r="A616" s="1" t="s">
        <v>2760</v>
      </c>
      <c r="B616" t="s">
        <v>2761</v>
      </c>
      <c r="C616" t="s">
        <v>118</v>
      </c>
      <c r="D616" t="s">
        <v>555</v>
      </c>
      <c r="E616" t="s">
        <v>169</v>
      </c>
      <c r="F616" t="s">
        <v>24</v>
      </c>
      <c r="G616" t="s">
        <v>24</v>
      </c>
      <c r="H616" t="s">
        <v>145</v>
      </c>
      <c r="L616" s="3" t="s">
        <v>2711</v>
      </c>
      <c r="S616" t="s">
        <v>2762</v>
      </c>
      <c r="T616" t="s">
        <v>40</v>
      </c>
    </row>
    <row r="617" spans="1:20">
      <c r="A617" s="1" t="s">
        <v>2763</v>
      </c>
      <c r="B617" t="s">
        <v>2764</v>
      </c>
      <c r="C617" t="s">
        <v>55</v>
      </c>
      <c r="D617" t="s">
        <v>2765</v>
      </c>
      <c r="E617" t="s">
        <v>21</v>
      </c>
      <c r="F617" t="s">
        <v>24</v>
      </c>
      <c r="G617" t="s">
        <v>24</v>
      </c>
      <c r="H617" t="s">
        <v>33</v>
      </c>
      <c r="I617" t="s">
        <v>57</v>
      </c>
      <c r="M617">
        <v>106</v>
      </c>
      <c r="N617">
        <v>4.7372184483374996E-3</v>
      </c>
      <c r="O617">
        <v>5.7442537195612102</v>
      </c>
      <c r="P617">
        <v>1</v>
      </c>
      <c r="Q617">
        <v>22376</v>
      </c>
      <c r="R617">
        <v>1.8656336867943199E-2</v>
      </c>
      <c r="S617" t="s">
        <v>2766</v>
      </c>
      <c r="T617" t="s">
        <v>22</v>
      </c>
    </row>
    <row r="618" spans="1:20">
      <c r="A618" s="1" t="s">
        <v>2767</v>
      </c>
      <c r="B618" t="s">
        <v>2768</v>
      </c>
      <c r="C618" t="s">
        <v>160</v>
      </c>
      <c r="D618" t="s">
        <v>2769</v>
      </c>
      <c r="F618" t="s">
        <v>23</v>
      </c>
      <c r="G618" t="s">
        <v>162</v>
      </c>
      <c r="H618" t="s">
        <v>33</v>
      </c>
      <c r="I618" t="s">
        <v>2771</v>
      </c>
      <c r="L618" s="3" t="s">
        <v>2711</v>
      </c>
      <c r="M618">
        <v>2</v>
      </c>
      <c r="N618">
        <v>1.1540680900173101E-3</v>
      </c>
      <c r="O618">
        <v>9.43563056676083</v>
      </c>
      <c r="P618">
        <v>1</v>
      </c>
      <c r="Q618">
        <v>1733</v>
      </c>
      <c r="R618">
        <v>1.44491561459356E-3</v>
      </c>
      <c r="S618" t="s">
        <v>2770</v>
      </c>
      <c r="T618" t="s">
        <v>40</v>
      </c>
    </row>
    <row r="619" spans="1:20">
      <c r="A619" s="1" t="s">
        <v>2772</v>
      </c>
      <c r="B619" t="s">
        <v>2773</v>
      </c>
      <c r="C619" t="s">
        <v>55</v>
      </c>
      <c r="D619" t="s">
        <v>2773</v>
      </c>
      <c r="F619" t="s">
        <v>68</v>
      </c>
      <c r="G619" t="s">
        <v>44</v>
      </c>
      <c r="H619" t="s">
        <v>33</v>
      </c>
      <c r="I619" t="s">
        <v>142</v>
      </c>
      <c r="L619" s="3" t="s">
        <v>2711</v>
      </c>
      <c r="M619">
        <v>38</v>
      </c>
      <c r="N619">
        <v>1.69923534409516E-3</v>
      </c>
      <c r="O619">
        <v>5.7450921770375398</v>
      </c>
      <c r="P619">
        <v>1</v>
      </c>
      <c r="Q619">
        <v>22363</v>
      </c>
      <c r="R619">
        <v>1.8645497916419999E-2</v>
      </c>
      <c r="S619" t="s">
        <v>2774</v>
      </c>
      <c r="T619" t="s">
        <v>40</v>
      </c>
    </row>
    <row r="620" spans="1:20">
      <c r="A620" s="1" t="s">
        <v>2775</v>
      </c>
      <c r="B620" t="s">
        <v>2776</v>
      </c>
      <c r="C620" t="s">
        <v>2777</v>
      </c>
      <c r="D620" t="s">
        <v>2776</v>
      </c>
      <c r="E620" t="s">
        <v>579</v>
      </c>
      <c r="F620" t="s">
        <v>2778</v>
      </c>
      <c r="G620" t="s">
        <v>120</v>
      </c>
      <c r="I620" t="s">
        <v>1436</v>
      </c>
      <c r="L620" s="3" t="s">
        <v>2711</v>
      </c>
      <c r="M620">
        <v>12</v>
      </c>
      <c r="N620">
        <v>4.2553191489361701E-2</v>
      </c>
      <c r="O620">
        <v>12.059427461266599</v>
      </c>
      <c r="P620">
        <v>1</v>
      </c>
      <c r="Q620">
        <v>282</v>
      </c>
      <c r="R620">
        <v>2.3512187150339601E-4</v>
      </c>
      <c r="S620" t="s">
        <v>2779</v>
      </c>
      <c r="T620" t="s">
        <v>32</v>
      </c>
    </row>
    <row r="621" spans="1:20">
      <c r="A621" s="1" t="s">
        <v>2780</v>
      </c>
      <c r="B621" t="s">
        <v>2781</v>
      </c>
      <c r="C621" t="s">
        <v>545</v>
      </c>
      <c r="D621" t="s">
        <v>2782</v>
      </c>
      <c r="E621" t="s">
        <v>689</v>
      </c>
      <c r="F621" t="s">
        <v>23</v>
      </c>
      <c r="G621" t="s">
        <v>44</v>
      </c>
      <c r="I621" t="s">
        <v>352</v>
      </c>
      <c r="M621">
        <v>3</v>
      </c>
      <c r="N621">
        <v>2.3790642347343398E-3</v>
      </c>
      <c r="O621">
        <v>9.8946457631002698</v>
      </c>
      <c r="P621">
        <v>1</v>
      </c>
      <c r="Q621">
        <v>1261</v>
      </c>
      <c r="R621">
        <v>1.051378297751E-3</v>
      </c>
      <c r="S621" t="s">
        <v>2783</v>
      </c>
      <c r="T621" t="s">
        <v>32</v>
      </c>
    </row>
    <row r="622" spans="1:20">
      <c r="A622" s="1" t="s">
        <v>2784</v>
      </c>
      <c r="B622" t="s">
        <v>2785</v>
      </c>
      <c r="C622" t="s">
        <v>21</v>
      </c>
      <c r="D622" t="s">
        <v>2786</v>
      </c>
      <c r="E622" t="s">
        <v>32</v>
      </c>
      <c r="F622" t="s">
        <v>250</v>
      </c>
      <c r="G622" t="s">
        <v>24</v>
      </c>
      <c r="H622" t="s">
        <v>33</v>
      </c>
      <c r="I622" t="s">
        <v>2788</v>
      </c>
      <c r="M622">
        <v>1</v>
      </c>
      <c r="N622">
        <v>0.1</v>
      </c>
      <c r="O622">
        <v>17.0239287800452</v>
      </c>
      <c r="P622">
        <v>1</v>
      </c>
      <c r="Q622">
        <v>10</v>
      </c>
      <c r="R622" s="2">
        <v>8.3376550178509196E-6</v>
      </c>
      <c r="S622" t="s">
        <v>2787</v>
      </c>
      <c r="T622" t="s">
        <v>32</v>
      </c>
    </row>
    <row r="623" spans="1:20">
      <c r="A623" s="1" t="s">
        <v>2789</v>
      </c>
      <c r="B623" t="s">
        <v>2790</v>
      </c>
      <c r="C623" t="s">
        <v>1318</v>
      </c>
      <c r="D623" t="s">
        <v>2791</v>
      </c>
      <c r="E623" t="s">
        <v>32</v>
      </c>
      <c r="F623" t="s">
        <v>23</v>
      </c>
      <c r="G623" t="s">
        <v>162</v>
      </c>
      <c r="H623" t="s">
        <v>33</v>
      </c>
      <c r="I623" t="s">
        <v>2793</v>
      </c>
      <c r="M623">
        <v>1</v>
      </c>
      <c r="N623">
        <v>1.4492753623188401E-2</v>
      </c>
      <c r="O623">
        <v>14.106390940237199</v>
      </c>
      <c r="P623">
        <v>1</v>
      </c>
      <c r="Q623">
        <v>69</v>
      </c>
      <c r="R623" s="2">
        <v>5.7529819623171299E-5</v>
      </c>
      <c r="S623" t="s">
        <v>2792</v>
      </c>
      <c r="T623" t="s">
        <v>32</v>
      </c>
    </row>
    <row r="624" spans="1:20">
      <c r="A624" s="1" t="s">
        <v>2794</v>
      </c>
      <c r="B624" t="s">
        <v>2795</v>
      </c>
      <c r="C624" t="s">
        <v>1654</v>
      </c>
      <c r="D624" t="s">
        <v>2796</v>
      </c>
      <c r="E624" t="s">
        <v>32</v>
      </c>
      <c r="F624" t="s">
        <v>2797</v>
      </c>
      <c r="G624" t="s">
        <v>44</v>
      </c>
      <c r="I624" t="s">
        <v>2799</v>
      </c>
      <c r="M624">
        <v>2</v>
      </c>
      <c r="N624">
        <v>0.33333333333333298</v>
      </c>
      <c r="O624">
        <v>17.8719256866002</v>
      </c>
      <c r="P624">
        <v>1</v>
      </c>
      <c r="Q624">
        <v>6</v>
      </c>
      <c r="R624" s="2">
        <v>5.0025930107105497E-6</v>
      </c>
      <c r="S624" t="s">
        <v>2798</v>
      </c>
      <c r="T624" t="s">
        <v>32</v>
      </c>
    </row>
    <row r="625" spans="1:20">
      <c r="A625" s="1" t="s">
        <v>2800</v>
      </c>
      <c r="B625" t="s">
        <v>2801</v>
      </c>
      <c r="C625" t="s">
        <v>2802</v>
      </c>
      <c r="D625" t="s">
        <v>2803</v>
      </c>
      <c r="E625" t="s">
        <v>340</v>
      </c>
      <c r="F625" t="s">
        <v>24</v>
      </c>
      <c r="H625" t="s">
        <v>33</v>
      </c>
      <c r="I625" t="s">
        <v>2804</v>
      </c>
      <c r="L625" s="3" t="s">
        <v>2711</v>
      </c>
      <c r="M625">
        <v>1</v>
      </c>
      <c r="N625">
        <v>2.7777777777777801E-2</v>
      </c>
      <c r="O625">
        <v>15.0645707645426</v>
      </c>
      <c r="P625">
        <v>1</v>
      </c>
      <c r="Q625">
        <v>36</v>
      </c>
      <c r="R625" s="2">
        <v>3.0015558064263302E-5</v>
      </c>
      <c r="T625" t="s">
        <v>40</v>
      </c>
    </row>
    <row r="626" spans="1:20">
      <c r="A626" s="1" t="s">
        <v>2805</v>
      </c>
      <c r="B626" t="s">
        <v>2806</v>
      </c>
      <c r="C626" t="s">
        <v>376</v>
      </c>
      <c r="D626" t="s">
        <v>2807</v>
      </c>
      <c r="E626" t="s">
        <v>477</v>
      </c>
      <c r="F626" t="s">
        <v>23</v>
      </c>
      <c r="G626" t="s">
        <v>24</v>
      </c>
      <c r="H626" t="s">
        <v>25</v>
      </c>
      <c r="I626" t="s">
        <v>175</v>
      </c>
      <c r="M626">
        <v>56</v>
      </c>
      <c r="N626">
        <v>3.1963470319634701E-2</v>
      </c>
      <c r="O626">
        <v>9.4198904130539898</v>
      </c>
      <c r="P626">
        <v>1</v>
      </c>
      <c r="Q626">
        <v>1752</v>
      </c>
      <c r="R626">
        <v>1.4607571591274801E-3</v>
      </c>
      <c r="S626" t="s">
        <v>2808</v>
      </c>
      <c r="T626" t="s">
        <v>32</v>
      </c>
    </row>
    <row r="627" spans="1:20">
      <c r="A627" s="1" t="s">
        <v>2809</v>
      </c>
      <c r="B627" t="s">
        <v>2810</v>
      </c>
      <c r="C627" t="s">
        <v>160</v>
      </c>
      <c r="D627" t="s">
        <v>569</v>
      </c>
      <c r="E627" t="s">
        <v>672</v>
      </c>
      <c r="F627" t="s">
        <v>23</v>
      </c>
      <c r="G627" t="s">
        <v>162</v>
      </c>
      <c r="L627" s="3" t="s">
        <v>2711</v>
      </c>
      <c r="S627" t="s">
        <v>2811</v>
      </c>
      <c r="T627" t="s">
        <v>40</v>
      </c>
    </row>
    <row r="628" spans="1:20">
      <c r="A628" s="1" t="s">
        <v>2812</v>
      </c>
      <c r="B628" t="s">
        <v>2813</v>
      </c>
      <c r="C628" t="s">
        <v>970</v>
      </c>
      <c r="D628" t="s">
        <v>971</v>
      </c>
      <c r="E628" t="e">
        <f>--n405b45</f>
        <v>#NAME?</v>
      </c>
      <c r="F628" t="s">
        <v>972</v>
      </c>
      <c r="L628" s="3" t="s">
        <v>2711</v>
      </c>
      <c r="T628" t="s">
        <v>40</v>
      </c>
    </row>
    <row r="629" spans="1:20">
      <c r="A629" s="1" t="s">
        <v>2814</v>
      </c>
      <c r="B629" t="s">
        <v>2815</v>
      </c>
      <c r="C629" t="s">
        <v>167</v>
      </c>
      <c r="D629" t="s">
        <v>2816</v>
      </c>
      <c r="E629" t="s">
        <v>32</v>
      </c>
      <c r="F629" t="s">
        <v>93</v>
      </c>
      <c r="G629" t="s">
        <v>24</v>
      </c>
      <c r="H629" t="s">
        <v>33</v>
      </c>
      <c r="I629" t="s">
        <v>2818</v>
      </c>
      <c r="M629">
        <v>3</v>
      </c>
      <c r="N629">
        <v>5.5555555555555601E-2</v>
      </c>
      <c r="O629">
        <v>14.4659333269244</v>
      </c>
      <c r="P629">
        <v>1</v>
      </c>
      <c r="Q629">
        <v>54</v>
      </c>
      <c r="R629" s="2">
        <v>4.5023337096395E-5</v>
      </c>
      <c r="S629" t="s">
        <v>2817</v>
      </c>
      <c r="T629" t="s">
        <v>32</v>
      </c>
    </row>
    <row r="630" spans="1:20">
      <c r="A630" s="1" t="s">
        <v>2819</v>
      </c>
      <c r="B630" t="s">
        <v>2820</v>
      </c>
      <c r="C630" t="s">
        <v>21</v>
      </c>
      <c r="D630" t="s">
        <v>467</v>
      </c>
      <c r="E630" t="s">
        <v>27</v>
      </c>
      <c r="F630" t="s">
        <v>93</v>
      </c>
      <c r="G630" t="s">
        <v>24</v>
      </c>
      <c r="H630" t="s">
        <v>33</v>
      </c>
      <c r="I630" t="s">
        <v>27</v>
      </c>
      <c r="M630">
        <v>15</v>
      </c>
      <c r="N630">
        <v>7.10900473933649E-2</v>
      </c>
      <c r="O630">
        <v>12.479608263821399</v>
      </c>
      <c r="P630">
        <v>1</v>
      </c>
      <c r="Q630">
        <v>211</v>
      </c>
      <c r="R630">
        <v>1.75924520876654E-4</v>
      </c>
      <c r="S630" t="s">
        <v>2821</v>
      </c>
      <c r="T630" t="s">
        <v>40</v>
      </c>
    </row>
    <row r="631" spans="1:20">
      <c r="A631" s="1" t="s">
        <v>2822</v>
      </c>
      <c r="B631" t="s">
        <v>2823</v>
      </c>
      <c r="C631" t="s">
        <v>2824</v>
      </c>
      <c r="D631" t="s">
        <v>2825</v>
      </c>
      <c r="E631" t="s">
        <v>32</v>
      </c>
      <c r="F631" t="s">
        <v>23</v>
      </c>
      <c r="G631" t="s">
        <v>120</v>
      </c>
      <c r="I631" t="s">
        <v>122</v>
      </c>
      <c r="M631">
        <v>146</v>
      </c>
      <c r="N631">
        <v>7.7991452991453006E-2</v>
      </c>
      <c r="O631">
        <v>9.3242599382467706</v>
      </c>
      <c r="P631">
        <v>1</v>
      </c>
      <c r="Q631">
        <v>1872</v>
      </c>
      <c r="R631">
        <v>1.5608090193416899E-3</v>
      </c>
      <c r="S631" t="s">
        <v>2826</v>
      </c>
      <c r="T631" t="s">
        <v>32</v>
      </c>
    </row>
    <row r="632" spans="1:20">
      <c r="A632" s="1" t="s">
        <v>2827</v>
      </c>
      <c r="B632" t="s">
        <v>2828</v>
      </c>
      <c r="C632" t="s">
        <v>2829</v>
      </c>
      <c r="D632" t="s">
        <v>2830</v>
      </c>
      <c r="E632" t="s">
        <v>32</v>
      </c>
      <c r="F632" t="s">
        <v>23</v>
      </c>
      <c r="G632" t="s">
        <v>120</v>
      </c>
      <c r="I632" t="s">
        <v>122</v>
      </c>
      <c r="M632">
        <v>146</v>
      </c>
      <c r="N632">
        <v>7.7991452991453006E-2</v>
      </c>
      <c r="O632">
        <v>9.3242599382467706</v>
      </c>
      <c r="P632">
        <v>1</v>
      </c>
      <c r="Q632">
        <v>1872</v>
      </c>
      <c r="R632">
        <v>1.5608090193416899E-3</v>
      </c>
      <c r="S632" t="s">
        <v>2831</v>
      </c>
      <c r="T632" t="s">
        <v>32</v>
      </c>
    </row>
    <row r="633" spans="1:20">
      <c r="A633" s="1" t="s">
        <v>2832</v>
      </c>
      <c r="B633" t="s">
        <v>2833</v>
      </c>
      <c r="G633" t="s">
        <v>44</v>
      </c>
      <c r="H633" t="s">
        <v>33</v>
      </c>
      <c r="I633" t="s">
        <v>164</v>
      </c>
      <c r="L633" s="3" t="s">
        <v>2711</v>
      </c>
      <c r="M633">
        <v>20</v>
      </c>
      <c r="N633">
        <v>2.4116724948752E-3</v>
      </c>
      <c r="O633">
        <v>7.1763493803781397</v>
      </c>
      <c r="P633">
        <v>1</v>
      </c>
      <c r="Q633">
        <v>8293</v>
      </c>
      <c r="R633">
        <v>6.9144173063037696E-3</v>
      </c>
      <c r="S633" t="s">
        <v>2834</v>
      </c>
      <c r="T633" t="s">
        <v>40</v>
      </c>
    </row>
    <row r="634" spans="1:20">
      <c r="A634" s="1" t="s">
        <v>2835</v>
      </c>
      <c r="B634" t="s">
        <v>2836</v>
      </c>
      <c r="C634" t="s">
        <v>1130</v>
      </c>
      <c r="D634" t="s">
        <v>2837</v>
      </c>
      <c r="E634" t="s">
        <v>32</v>
      </c>
      <c r="F634" t="s">
        <v>23</v>
      </c>
      <c r="G634" t="s">
        <v>24</v>
      </c>
      <c r="H634" t="s">
        <v>25</v>
      </c>
      <c r="I634" t="s">
        <v>575</v>
      </c>
      <c r="M634">
        <v>27</v>
      </c>
      <c r="N634">
        <v>4.3130990415335503E-2</v>
      </c>
      <c r="O634">
        <v>10.9061414019381</v>
      </c>
      <c r="P634">
        <v>1</v>
      </c>
      <c r="Q634">
        <v>626</v>
      </c>
      <c r="R634">
        <v>5.2193720411746803E-4</v>
      </c>
      <c r="S634" t="s">
        <v>2838</v>
      </c>
      <c r="T634" t="s">
        <v>32</v>
      </c>
    </row>
    <row r="635" spans="1:20">
      <c r="A635" s="1" t="s">
        <v>2839</v>
      </c>
      <c r="B635" t="s">
        <v>2836</v>
      </c>
      <c r="C635" t="s">
        <v>55</v>
      </c>
      <c r="D635" t="s">
        <v>2840</v>
      </c>
      <c r="E635" t="s">
        <v>62</v>
      </c>
      <c r="F635" t="s">
        <v>24</v>
      </c>
      <c r="G635" t="s">
        <v>24</v>
      </c>
      <c r="H635" t="s">
        <v>33</v>
      </c>
      <c r="L635" s="3" t="s">
        <v>2711</v>
      </c>
      <c r="S635" t="s">
        <v>2841</v>
      </c>
      <c r="T635" t="s">
        <v>32</v>
      </c>
    </row>
    <row r="636" spans="1:20">
      <c r="A636" s="1" t="s">
        <v>2842</v>
      </c>
      <c r="B636" t="s">
        <v>2843</v>
      </c>
      <c r="C636" t="s">
        <v>160</v>
      </c>
      <c r="D636" t="s">
        <v>2844</v>
      </c>
      <c r="F636" t="s">
        <v>23</v>
      </c>
      <c r="G636" t="s">
        <v>162</v>
      </c>
      <c r="H636" t="s">
        <v>33</v>
      </c>
      <c r="I636" t="s">
        <v>324</v>
      </c>
      <c r="L636" s="3" t="s">
        <v>2711</v>
      </c>
      <c r="M636">
        <v>42</v>
      </c>
      <c r="N636">
        <v>1.10424608912843E-3</v>
      </c>
      <c r="O636">
        <v>4.9788517281102997</v>
      </c>
      <c r="P636">
        <v>1</v>
      </c>
      <c r="Q636">
        <v>38035</v>
      </c>
      <c r="R636">
        <v>3.1712270860395998E-2</v>
      </c>
      <c r="S636" t="s">
        <v>2845</v>
      </c>
      <c r="T636" t="s">
        <v>40</v>
      </c>
    </row>
    <row r="637" spans="1:20">
      <c r="A637" s="1" t="s">
        <v>2846</v>
      </c>
      <c r="B637" t="s">
        <v>2847</v>
      </c>
      <c r="C637" t="s">
        <v>169</v>
      </c>
      <c r="D637" t="s">
        <v>2848</v>
      </c>
      <c r="E637" t="s">
        <v>32</v>
      </c>
      <c r="F637" t="s">
        <v>93</v>
      </c>
      <c r="G637" t="s">
        <v>24</v>
      </c>
      <c r="H637" t="s">
        <v>33</v>
      </c>
      <c r="I637" t="s">
        <v>575</v>
      </c>
      <c r="M637">
        <v>27</v>
      </c>
      <c r="N637">
        <v>4.3130990415335503E-2</v>
      </c>
      <c r="O637">
        <v>10.9061414019381</v>
      </c>
      <c r="P637">
        <v>1</v>
      </c>
      <c r="Q637">
        <v>626</v>
      </c>
      <c r="R637">
        <v>5.2193720411746803E-4</v>
      </c>
      <c r="S637" t="s">
        <v>2849</v>
      </c>
      <c r="T637" t="s">
        <v>32</v>
      </c>
    </row>
    <row r="638" spans="1:20">
      <c r="A638" s="1" t="s">
        <v>2850</v>
      </c>
      <c r="B638" t="s">
        <v>2851</v>
      </c>
      <c r="C638" t="s">
        <v>30</v>
      </c>
      <c r="D638" t="s">
        <v>2852</v>
      </c>
      <c r="E638" t="s">
        <v>57</v>
      </c>
      <c r="F638" t="s">
        <v>23</v>
      </c>
      <c r="G638" t="s">
        <v>24</v>
      </c>
      <c r="H638" t="s">
        <v>33</v>
      </c>
      <c r="I638" t="s">
        <v>81</v>
      </c>
      <c r="M638">
        <v>76</v>
      </c>
      <c r="N638">
        <v>9.0692124105011901E-2</v>
      </c>
      <c r="O638">
        <v>10.484769968937201</v>
      </c>
      <c r="P638">
        <v>1</v>
      </c>
      <c r="Q638">
        <v>838</v>
      </c>
      <c r="R638">
        <v>6.9869549049590696E-4</v>
      </c>
      <c r="S638" t="s">
        <v>2853</v>
      </c>
      <c r="T638" t="s">
        <v>32</v>
      </c>
    </row>
    <row r="639" spans="1:20">
      <c r="A639" s="1" t="s">
        <v>2854</v>
      </c>
      <c r="B639" t="s">
        <v>2855</v>
      </c>
      <c r="C639" t="s">
        <v>699</v>
      </c>
      <c r="D639" t="s">
        <v>2856</v>
      </c>
      <c r="E639" t="s">
        <v>32</v>
      </c>
      <c r="F639" t="s">
        <v>93</v>
      </c>
      <c r="G639" t="s">
        <v>24</v>
      </c>
      <c r="H639" t="s">
        <v>33</v>
      </c>
      <c r="I639" t="s">
        <v>2858</v>
      </c>
      <c r="M639">
        <v>1</v>
      </c>
      <c r="N639">
        <v>1</v>
      </c>
      <c r="O639">
        <v>20.193854984357401</v>
      </c>
      <c r="P639">
        <v>1</v>
      </c>
      <c r="Q639">
        <v>1</v>
      </c>
      <c r="R639" s="2">
        <v>8.3376550178509204E-7</v>
      </c>
      <c r="S639" t="s">
        <v>2857</v>
      </c>
      <c r="T639" t="s">
        <v>32</v>
      </c>
    </row>
    <row r="640" spans="1:20">
      <c r="A640" s="1" t="s">
        <v>2859</v>
      </c>
      <c r="B640" t="s">
        <v>2860</v>
      </c>
      <c r="C640" t="s">
        <v>57</v>
      </c>
      <c r="D640" t="s">
        <v>2861</v>
      </c>
      <c r="F640" t="s">
        <v>235</v>
      </c>
      <c r="G640" t="s">
        <v>44</v>
      </c>
      <c r="H640" t="s">
        <v>33</v>
      </c>
      <c r="I640" t="s">
        <v>142</v>
      </c>
      <c r="L640" s="3" t="s">
        <v>2711</v>
      </c>
      <c r="M640">
        <v>38</v>
      </c>
      <c r="N640">
        <v>1.69923534409516E-3</v>
      </c>
      <c r="O640">
        <v>5.7450921770375398</v>
      </c>
      <c r="P640">
        <v>1</v>
      </c>
      <c r="Q640">
        <v>22363</v>
      </c>
      <c r="R640">
        <v>1.8645497916419999E-2</v>
      </c>
      <c r="S640" t="s">
        <v>2862</v>
      </c>
      <c r="T640" t="s">
        <v>40</v>
      </c>
    </row>
    <row r="641" spans="1:20">
      <c r="A641" s="1" t="s">
        <v>2863</v>
      </c>
      <c r="B641" t="s">
        <v>2864</v>
      </c>
      <c r="C641" t="s">
        <v>755</v>
      </c>
      <c r="D641" t="s">
        <v>2865</v>
      </c>
      <c r="E641" t="s">
        <v>230</v>
      </c>
      <c r="F641" t="s">
        <v>93</v>
      </c>
      <c r="G641" t="s">
        <v>24</v>
      </c>
      <c r="H641" t="s">
        <v>33</v>
      </c>
      <c r="I641" t="s">
        <v>230</v>
      </c>
      <c r="M641">
        <v>8</v>
      </c>
      <c r="N641">
        <v>9.6385542168674704E-2</v>
      </c>
      <c r="O641">
        <v>13.836301776869499</v>
      </c>
      <c r="P641">
        <v>1</v>
      </c>
      <c r="Q641">
        <v>83</v>
      </c>
      <c r="R641" s="2">
        <v>6.92025366481626E-5</v>
      </c>
      <c r="S641" t="s">
        <v>2866</v>
      </c>
      <c r="T641" t="s">
        <v>40</v>
      </c>
    </row>
    <row r="642" spans="1:20">
      <c r="A642" s="1" t="s">
        <v>2867</v>
      </c>
      <c r="B642" t="s">
        <v>2868</v>
      </c>
      <c r="C642" t="s">
        <v>970</v>
      </c>
      <c r="D642" t="s">
        <v>971</v>
      </c>
      <c r="E642" t="s">
        <v>182</v>
      </c>
      <c r="F642" t="s">
        <v>972</v>
      </c>
      <c r="H642" t="s">
        <v>33</v>
      </c>
      <c r="L642" s="3" t="s">
        <v>2711</v>
      </c>
      <c r="T642" t="s">
        <v>40</v>
      </c>
    </row>
    <row r="643" spans="1:20">
      <c r="A643" s="1" t="s">
        <v>2869</v>
      </c>
      <c r="B643" t="s">
        <v>2870</v>
      </c>
      <c r="C643" t="s">
        <v>55</v>
      </c>
      <c r="D643" t="s">
        <v>2871</v>
      </c>
      <c r="E643" t="s">
        <v>672</v>
      </c>
      <c r="F643" t="s">
        <v>23</v>
      </c>
      <c r="G643" t="s">
        <v>63</v>
      </c>
      <c r="L643" s="3" t="s">
        <v>2711</v>
      </c>
      <c r="S643" t="s">
        <v>2872</v>
      </c>
      <c r="T643" t="s">
        <v>40</v>
      </c>
    </row>
    <row r="644" spans="1:20">
      <c r="A644" s="1" t="s">
        <v>2873</v>
      </c>
      <c r="B644" t="s">
        <v>2874</v>
      </c>
      <c r="C644" t="s">
        <v>55</v>
      </c>
      <c r="D644" t="s">
        <v>2875</v>
      </c>
      <c r="E644" t="s">
        <v>57</v>
      </c>
      <c r="F644" t="s">
        <v>24</v>
      </c>
      <c r="G644" t="s">
        <v>24</v>
      </c>
      <c r="H644" t="s">
        <v>33</v>
      </c>
      <c r="I644" t="s">
        <v>57</v>
      </c>
      <c r="M644">
        <v>106</v>
      </c>
      <c r="N644">
        <v>4.7372184483374996E-3</v>
      </c>
      <c r="O644">
        <v>5.7442537195612102</v>
      </c>
      <c r="P644">
        <v>1</v>
      </c>
      <c r="Q644">
        <v>22376</v>
      </c>
      <c r="R644">
        <v>1.8656336867943199E-2</v>
      </c>
      <c r="S644" t="s">
        <v>2876</v>
      </c>
      <c r="T644" t="s">
        <v>32</v>
      </c>
    </row>
    <row r="645" spans="1:20">
      <c r="A645" s="1" t="s">
        <v>2877</v>
      </c>
      <c r="B645" t="s">
        <v>2878</v>
      </c>
      <c r="C645" t="s">
        <v>55</v>
      </c>
      <c r="D645" t="s">
        <v>2878</v>
      </c>
      <c r="E645" t="s">
        <v>57</v>
      </c>
      <c r="F645" t="s">
        <v>24</v>
      </c>
      <c r="G645" t="s">
        <v>24</v>
      </c>
      <c r="H645" t="s">
        <v>33</v>
      </c>
      <c r="I645" t="s">
        <v>57</v>
      </c>
      <c r="M645">
        <v>106</v>
      </c>
      <c r="N645">
        <v>4.7372184483374996E-3</v>
      </c>
      <c r="O645">
        <v>5.7442537195612102</v>
      </c>
      <c r="P645">
        <v>1</v>
      </c>
      <c r="Q645">
        <v>22376</v>
      </c>
      <c r="R645">
        <v>1.8656336867943199E-2</v>
      </c>
      <c r="S645" t="s">
        <v>2879</v>
      </c>
      <c r="T645" t="s">
        <v>32</v>
      </c>
    </row>
    <row r="646" spans="1:20">
      <c r="A646" s="1" t="s">
        <v>2880</v>
      </c>
      <c r="B646" t="s">
        <v>2881</v>
      </c>
      <c r="G646" t="s">
        <v>44</v>
      </c>
      <c r="H646" t="s">
        <v>33</v>
      </c>
      <c r="I646" t="s">
        <v>211</v>
      </c>
      <c r="L646" s="3" t="s">
        <v>2711</v>
      </c>
      <c r="M646">
        <v>25</v>
      </c>
      <c r="N646">
        <v>2.2921059869808399E-3</v>
      </c>
      <c r="O646">
        <v>6.78101934136828</v>
      </c>
      <c r="P646">
        <v>1</v>
      </c>
      <c r="Q646">
        <v>10907</v>
      </c>
      <c r="R646">
        <v>9.0938803279700005E-3</v>
      </c>
      <c r="S646" t="s">
        <v>2882</v>
      </c>
      <c r="T646" t="s">
        <v>40</v>
      </c>
    </row>
    <row r="647" spans="1:20">
      <c r="A647" s="1" t="s">
        <v>2883</v>
      </c>
      <c r="B647" t="s">
        <v>2884</v>
      </c>
      <c r="C647" t="s">
        <v>534</v>
      </c>
      <c r="D647" t="s">
        <v>2885</v>
      </c>
      <c r="E647" t="s">
        <v>32</v>
      </c>
      <c r="F647" t="s">
        <v>23</v>
      </c>
      <c r="G647" t="s">
        <v>1172</v>
      </c>
      <c r="I647" t="s">
        <v>201</v>
      </c>
      <c r="M647">
        <v>40</v>
      </c>
      <c r="N647">
        <v>3.6199095022624403E-2</v>
      </c>
      <c r="O647">
        <v>10.0853293247094</v>
      </c>
      <c r="P647">
        <v>1</v>
      </c>
      <c r="Q647">
        <v>1105</v>
      </c>
      <c r="R647">
        <v>9.2131087947252698E-4</v>
      </c>
      <c r="S647" t="s">
        <v>2886</v>
      </c>
      <c r="T647" t="s">
        <v>32</v>
      </c>
    </row>
    <row r="648" spans="1:20">
      <c r="A648" s="1" t="s">
        <v>2887</v>
      </c>
      <c r="B648" t="s">
        <v>2888</v>
      </c>
      <c r="C648" t="s">
        <v>90</v>
      </c>
      <c r="D648" t="s">
        <v>2889</v>
      </c>
      <c r="E648" t="s">
        <v>32</v>
      </c>
      <c r="F648" t="s">
        <v>501</v>
      </c>
      <c r="G648" t="s">
        <v>24</v>
      </c>
      <c r="H648" t="s">
        <v>33</v>
      </c>
      <c r="I648" t="s">
        <v>1575</v>
      </c>
      <c r="M648">
        <v>2</v>
      </c>
      <c r="N648">
        <v>2.53164556962025E-2</v>
      </c>
      <c r="O648">
        <v>13.9084515626253</v>
      </c>
      <c r="P648">
        <v>1</v>
      </c>
      <c r="Q648">
        <v>79</v>
      </c>
      <c r="R648" s="2">
        <v>6.5867474641022298E-5</v>
      </c>
      <c r="S648" t="s">
        <v>2890</v>
      </c>
      <c r="T648" t="s">
        <v>32</v>
      </c>
    </row>
    <row r="649" spans="1:20">
      <c r="A649" s="1" t="s">
        <v>2891</v>
      </c>
      <c r="B649" t="s">
        <v>2892</v>
      </c>
      <c r="C649" t="s">
        <v>699</v>
      </c>
      <c r="D649" t="s">
        <v>2893</v>
      </c>
      <c r="E649" t="s">
        <v>689</v>
      </c>
      <c r="F649" t="s">
        <v>93</v>
      </c>
      <c r="H649" t="s">
        <v>33</v>
      </c>
      <c r="I649" t="s">
        <v>2894</v>
      </c>
      <c r="M649">
        <v>1</v>
      </c>
      <c r="N649">
        <v>8.3333333333333301E-2</v>
      </c>
      <c r="O649">
        <v>16.734422162850301</v>
      </c>
      <c r="P649">
        <v>1</v>
      </c>
      <c r="Q649">
        <v>12</v>
      </c>
      <c r="R649" s="2">
        <v>1.0005186021421099E-5</v>
      </c>
      <c r="T649" t="s">
        <v>32</v>
      </c>
    </row>
    <row r="650" spans="1:20">
      <c r="A650" s="1" t="s">
        <v>2895</v>
      </c>
      <c r="B650" t="s">
        <v>2896</v>
      </c>
      <c r="C650" t="s">
        <v>30</v>
      </c>
      <c r="D650" t="s">
        <v>2897</v>
      </c>
      <c r="E650" t="s">
        <v>32</v>
      </c>
      <c r="F650" t="s">
        <v>23</v>
      </c>
      <c r="G650" t="s">
        <v>24</v>
      </c>
      <c r="H650" t="s">
        <v>33</v>
      </c>
      <c r="I650" t="s">
        <v>27</v>
      </c>
      <c r="M650">
        <v>15</v>
      </c>
      <c r="N650">
        <v>7.10900473933649E-2</v>
      </c>
      <c r="O650">
        <v>12.479608263821399</v>
      </c>
      <c r="P650">
        <v>1</v>
      </c>
      <c r="Q650">
        <v>211</v>
      </c>
      <c r="R650">
        <v>1.75924520876654E-4</v>
      </c>
      <c r="S650" t="s">
        <v>2898</v>
      </c>
      <c r="T650" t="s">
        <v>32</v>
      </c>
    </row>
    <row r="651" spans="1:20">
      <c r="A651" s="1" t="s">
        <v>2899</v>
      </c>
      <c r="B651" t="s">
        <v>2900</v>
      </c>
      <c r="C651" t="s">
        <v>2901</v>
      </c>
      <c r="D651" t="s">
        <v>2902</v>
      </c>
      <c r="E651" t="s">
        <v>280</v>
      </c>
      <c r="F651" t="s">
        <v>23</v>
      </c>
      <c r="G651" t="s">
        <v>120</v>
      </c>
      <c r="H651" t="s">
        <v>25</v>
      </c>
      <c r="I651" t="s">
        <v>280</v>
      </c>
      <c r="L651" s="3" t="s">
        <v>2711</v>
      </c>
      <c r="M651">
        <v>51</v>
      </c>
      <c r="N651">
        <v>7.3170731707317097E-2</v>
      </c>
      <c r="O651">
        <v>10.750910285638801</v>
      </c>
      <c r="P651">
        <v>1</v>
      </c>
      <c r="Q651">
        <v>697</v>
      </c>
      <c r="R651">
        <v>5.8113455474420898E-4</v>
      </c>
      <c r="S651" t="s">
        <v>2903</v>
      </c>
      <c r="T651" t="s">
        <v>40</v>
      </c>
    </row>
    <row r="652" spans="1:20">
      <c r="A652" s="1" t="s">
        <v>2904</v>
      </c>
      <c r="B652" t="s">
        <v>2905</v>
      </c>
      <c r="C652" t="s">
        <v>2052</v>
      </c>
      <c r="D652" t="s">
        <v>2906</v>
      </c>
      <c r="E652" t="s">
        <v>21</v>
      </c>
      <c r="F652" t="s">
        <v>24</v>
      </c>
      <c r="G652" t="s">
        <v>44</v>
      </c>
      <c r="H652" t="s">
        <v>33</v>
      </c>
      <c r="I652" t="s">
        <v>366</v>
      </c>
      <c r="M652">
        <v>22</v>
      </c>
      <c r="N652">
        <v>8.2613593691325607E-3</v>
      </c>
      <c r="O652">
        <v>8.8155589255756599</v>
      </c>
      <c r="P652">
        <v>1</v>
      </c>
      <c r="Q652">
        <v>2663</v>
      </c>
      <c r="R652">
        <v>2.2203175312537002E-3</v>
      </c>
      <c r="S652" t="s">
        <v>2907</v>
      </c>
      <c r="T652" t="s">
        <v>22</v>
      </c>
    </row>
    <row r="653" spans="1:20">
      <c r="A653" s="1" t="s">
        <v>2908</v>
      </c>
      <c r="B653" t="s">
        <v>2909</v>
      </c>
      <c r="C653" t="s">
        <v>55</v>
      </c>
      <c r="D653" t="s">
        <v>2909</v>
      </c>
      <c r="E653" t="s">
        <v>182</v>
      </c>
      <c r="F653" t="s">
        <v>2711</v>
      </c>
      <c r="G653" t="s">
        <v>24</v>
      </c>
      <c r="H653" t="s">
        <v>33</v>
      </c>
      <c r="L653" s="3" t="s">
        <v>2711</v>
      </c>
      <c r="S653" t="s">
        <v>2910</v>
      </c>
      <c r="T653" t="s">
        <v>40</v>
      </c>
    </row>
    <row r="654" spans="1:20">
      <c r="A654" s="1" t="s">
        <v>2911</v>
      </c>
      <c r="B654" t="s">
        <v>2912</v>
      </c>
      <c r="C654" t="s">
        <v>57</v>
      </c>
      <c r="D654" t="s">
        <v>2913</v>
      </c>
      <c r="E654" t="s">
        <v>2914</v>
      </c>
      <c r="F654" t="s">
        <v>44</v>
      </c>
      <c r="G654" t="s">
        <v>44</v>
      </c>
      <c r="H654" t="s">
        <v>33</v>
      </c>
      <c r="L654" s="3" t="s">
        <v>2711</v>
      </c>
      <c r="S654" t="s">
        <v>2915</v>
      </c>
      <c r="T654" t="s">
        <v>40</v>
      </c>
    </row>
    <row r="655" spans="1:20">
      <c r="A655" s="1" t="s">
        <v>2916</v>
      </c>
      <c r="B655" t="s">
        <v>2917</v>
      </c>
      <c r="C655" t="s">
        <v>21</v>
      </c>
      <c r="D655" t="s">
        <v>2918</v>
      </c>
      <c r="E655" t="s">
        <v>32</v>
      </c>
      <c r="F655" t="s">
        <v>93</v>
      </c>
      <c r="G655" t="s">
        <v>24</v>
      </c>
      <c r="H655" t="s">
        <v>33</v>
      </c>
      <c r="I655" t="s">
        <v>297</v>
      </c>
      <c r="M655">
        <v>11</v>
      </c>
      <c r="N655">
        <v>7.0063694267515894E-2</v>
      </c>
      <c r="O655">
        <v>12.9084515626253</v>
      </c>
      <c r="P655">
        <v>1</v>
      </c>
      <c r="Q655">
        <v>157</v>
      </c>
      <c r="R655">
        <v>1.30901183780259E-4</v>
      </c>
      <c r="S655" t="s">
        <v>2919</v>
      </c>
      <c r="T655" t="s">
        <v>32</v>
      </c>
    </row>
    <row r="656" spans="1:20">
      <c r="A656" s="1" t="s">
        <v>2920</v>
      </c>
      <c r="B656" t="s">
        <v>2921</v>
      </c>
      <c r="C656" t="s">
        <v>869</v>
      </c>
      <c r="D656" t="s">
        <v>2922</v>
      </c>
      <c r="E656" t="s">
        <v>122</v>
      </c>
      <c r="F656" t="s">
        <v>162</v>
      </c>
      <c r="I656" t="s">
        <v>1872</v>
      </c>
      <c r="L656" s="3" t="s">
        <v>2711</v>
      </c>
      <c r="M656">
        <v>3</v>
      </c>
      <c r="N656">
        <v>1.13207547169811E-2</v>
      </c>
      <c r="O656">
        <v>12.1494596621291</v>
      </c>
      <c r="P656">
        <v>1</v>
      </c>
      <c r="Q656">
        <v>265</v>
      </c>
      <c r="R656">
        <v>2.2094785797304901E-4</v>
      </c>
      <c r="T656" t="s">
        <v>40</v>
      </c>
    </row>
    <row r="657" spans="1:20">
      <c r="A657" s="1" t="s">
        <v>2923</v>
      </c>
      <c r="B657" t="s">
        <v>2924</v>
      </c>
      <c r="C657" t="s">
        <v>21</v>
      </c>
      <c r="D657" t="s">
        <v>2925</v>
      </c>
      <c r="E657" t="s">
        <v>32</v>
      </c>
      <c r="F657" t="s">
        <v>93</v>
      </c>
      <c r="G657" t="s">
        <v>24</v>
      </c>
      <c r="H657" t="s">
        <v>33</v>
      </c>
      <c r="I657" t="s">
        <v>297</v>
      </c>
      <c r="M657">
        <v>11</v>
      </c>
      <c r="N657">
        <v>7.0063694267515894E-2</v>
      </c>
      <c r="O657">
        <v>12.9084515626253</v>
      </c>
      <c r="P657">
        <v>1</v>
      </c>
      <c r="Q657">
        <v>157</v>
      </c>
      <c r="R657">
        <v>1.30901183780259E-4</v>
      </c>
      <c r="S657" t="s">
        <v>2926</v>
      </c>
      <c r="T657" t="s">
        <v>32</v>
      </c>
    </row>
    <row r="658" spans="1:20">
      <c r="A658" s="1" t="s">
        <v>2927</v>
      </c>
      <c r="B658" t="s">
        <v>2928</v>
      </c>
      <c r="C658" t="s">
        <v>652</v>
      </c>
      <c r="D658" t="s">
        <v>2929</v>
      </c>
      <c r="E658" t="s">
        <v>122</v>
      </c>
      <c r="F658" t="s">
        <v>162</v>
      </c>
      <c r="I658" t="s">
        <v>2930</v>
      </c>
      <c r="L658" s="3" t="s">
        <v>2711</v>
      </c>
      <c r="M658">
        <v>1</v>
      </c>
      <c r="N658">
        <v>6.25E-2</v>
      </c>
      <c r="O658">
        <v>16.286963185878999</v>
      </c>
      <c r="P658">
        <v>1</v>
      </c>
      <c r="Q658">
        <v>16</v>
      </c>
      <c r="R658" s="2">
        <v>1.33402480285615E-5</v>
      </c>
      <c r="T658" t="s">
        <v>40</v>
      </c>
    </row>
    <row r="659" spans="1:20">
      <c r="A659" s="1" t="s">
        <v>2931</v>
      </c>
      <c r="B659" t="s">
        <v>2932</v>
      </c>
      <c r="C659" t="s">
        <v>510</v>
      </c>
      <c r="D659" t="s">
        <v>2933</v>
      </c>
      <c r="E659" t="s">
        <v>21</v>
      </c>
      <c r="F659" t="s">
        <v>23</v>
      </c>
      <c r="G659" t="s">
        <v>24</v>
      </c>
      <c r="H659" t="s">
        <v>25</v>
      </c>
      <c r="I659" t="s">
        <v>160</v>
      </c>
      <c r="K659" t="s">
        <v>297</v>
      </c>
      <c r="M659">
        <v>5</v>
      </c>
      <c r="N659">
        <v>2.94967848504513E-4</v>
      </c>
      <c r="O659">
        <v>6.14485612857648</v>
      </c>
      <c r="P659">
        <v>1</v>
      </c>
      <c r="Q659">
        <v>16951</v>
      </c>
      <c r="R659">
        <v>1.41331590207591E-2</v>
      </c>
      <c r="S659" t="s">
        <v>2934</v>
      </c>
      <c r="T659" t="s">
        <v>22</v>
      </c>
    </row>
    <row r="660" spans="1:20">
      <c r="A660" s="1" t="s">
        <v>2935</v>
      </c>
      <c r="B660" t="s">
        <v>2932</v>
      </c>
      <c r="C660" t="s">
        <v>755</v>
      </c>
      <c r="D660" t="s">
        <v>2936</v>
      </c>
      <c r="E660" t="s">
        <v>21</v>
      </c>
      <c r="F660" t="s">
        <v>24</v>
      </c>
      <c r="G660" t="s">
        <v>24</v>
      </c>
      <c r="H660" t="s">
        <v>33</v>
      </c>
      <c r="I660" t="s">
        <v>160</v>
      </c>
      <c r="K660" t="s">
        <v>297</v>
      </c>
      <c r="M660">
        <v>5</v>
      </c>
      <c r="N660">
        <v>2.94967848504513E-4</v>
      </c>
      <c r="O660">
        <v>6.14485612857648</v>
      </c>
      <c r="P660">
        <v>1</v>
      </c>
      <c r="Q660">
        <v>16951</v>
      </c>
      <c r="R660">
        <v>1.41331590207591E-2</v>
      </c>
      <c r="S660" t="s">
        <v>2934</v>
      </c>
      <c r="T660" t="s">
        <v>22</v>
      </c>
    </row>
    <row r="661" spans="1:20">
      <c r="A661" s="1" t="s">
        <v>2937</v>
      </c>
      <c r="B661" t="s">
        <v>2938</v>
      </c>
      <c r="C661" t="s">
        <v>2939</v>
      </c>
      <c r="D661" t="s">
        <v>2940</v>
      </c>
      <c r="E661" t="s">
        <v>32</v>
      </c>
      <c r="F661" t="s">
        <v>23</v>
      </c>
      <c r="G661" t="s">
        <v>24</v>
      </c>
      <c r="H661" t="s">
        <v>25</v>
      </c>
      <c r="I661" t="s">
        <v>297</v>
      </c>
      <c r="M661">
        <v>11</v>
      </c>
      <c r="N661">
        <v>7.0063694267515894E-2</v>
      </c>
      <c r="O661">
        <v>12.9084515626253</v>
      </c>
      <c r="P661">
        <v>1</v>
      </c>
      <c r="Q661">
        <v>157</v>
      </c>
      <c r="R661">
        <v>1.30901183780259E-4</v>
      </c>
      <c r="S661" t="s">
        <v>2941</v>
      </c>
      <c r="T661" t="s">
        <v>32</v>
      </c>
    </row>
    <row r="662" spans="1:20">
      <c r="A662" s="1" t="s">
        <v>2942</v>
      </c>
      <c r="B662" t="s">
        <v>2943</v>
      </c>
      <c r="C662" t="s">
        <v>108</v>
      </c>
      <c r="D662" t="s">
        <v>2944</v>
      </c>
      <c r="E662" t="s">
        <v>21</v>
      </c>
      <c r="F662" t="s">
        <v>23</v>
      </c>
      <c r="G662" t="s">
        <v>24</v>
      </c>
      <c r="H662" t="s">
        <v>25</v>
      </c>
      <c r="I662" t="s">
        <v>160</v>
      </c>
      <c r="K662" t="s">
        <v>297</v>
      </c>
      <c r="M662">
        <v>5</v>
      </c>
      <c r="N662">
        <v>2.94967848504513E-4</v>
      </c>
      <c r="O662">
        <v>6.14485612857648</v>
      </c>
      <c r="P662">
        <v>1</v>
      </c>
      <c r="Q662">
        <v>16951</v>
      </c>
      <c r="R662">
        <v>1.41331590207591E-2</v>
      </c>
      <c r="S662" t="s">
        <v>2945</v>
      </c>
      <c r="T662" t="s">
        <v>22</v>
      </c>
    </row>
    <row r="663" spans="1:20">
      <c r="A663" s="1" t="s">
        <v>2946</v>
      </c>
      <c r="B663" t="s">
        <v>2947</v>
      </c>
      <c r="C663" t="s">
        <v>398</v>
      </c>
      <c r="D663" t="s">
        <v>2948</v>
      </c>
      <c r="F663" t="s">
        <v>23</v>
      </c>
      <c r="G663" t="s">
        <v>24</v>
      </c>
      <c r="H663" t="s">
        <v>25</v>
      </c>
      <c r="I663" t="s">
        <v>297</v>
      </c>
      <c r="J663" t="s">
        <v>32</v>
      </c>
      <c r="M663">
        <v>11</v>
      </c>
      <c r="N663">
        <v>7.0063694267515894E-2</v>
      </c>
      <c r="O663">
        <v>12.9084515626253</v>
      </c>
      <c r="P663">
        <v>1</v>
      </c>
      <c r="Q663">
        <v>157</v>
      </c>
      <c r="R663">
        <v>1.30901183780259E-4</v>
      </c>
      <c r="S663" t="s">
        <v>2949</v>
      </c>
      <c r="T663" t="s">
        <v>40</v>
      </c>
    </row>
    <row r="664" spans="1:20">
      <c r="A664" s="1" t="s">
        <v>2950</v>
      </c>
      <c r="B664" t="s">
        <v>2951</v>
      </c>
      <c r="C664" t="s">
        <v>579</v>
      </c>
      <c r="D664" t="s">
        <v>2952</v>
      </c>
      <c r="E664" t="s">
        <v>122</v>
      </c>
      <c r="F664" t="s">
        <v>162</v>
      </c>
      <c r="I664" t="s">
        <v>1872</v>
      </c>
      <c r="L664" s="3" t="s">
        <v>2711</v>
      </c>
      <c r="M664">
        <v>3</v>
      </c>
      <c r="N664">
        <v>1.13207547169811E-2</v>
      </c>
      <c r="O664">
        <v>12.1494596621291</v>
      </c>
      <c r="P664">
        <v>1</v>
      </c>
      <c r="Q664">
        <v>265</v>
      </c>
      <c r="R664">
        <v>2.2094785797304901E-4</v>
      </c>
      <c r="T664" t="s">
        <v>40</v>
      </c>
    </row>
    <row r="665" spans="1:20">
      <c r="A665" s="1" t="s">
        <v>2953</v>
      </c>
      <c r="B665" t="s">
        <v>2954</v>
      </c>
      <c r="C665" t="s">
        <v>73</v>
      </c>
      <c r="D665" t="s">
        <v>2955</v>
      </c>
      <c r="E665" t="s">
        <v>477</v>
      </c>
      <c r="F665" t="s">
        <v>23</v>
      </c>
      <c r="G665" t="s">
        <v>24</v>
      </c>
      <c r="H665" t="s">
        <v>25</v>
      </c>
      <c r="I665" t="s">
        <v>542</v>
      </c>
      <c r="M665">
        <v>5</v>
      </c>
      <c r="N665">
        <v>0.27777777777777801</v>
      </c>
      <c r="O665">
        <v>16.106390940237201</v>
      </c>
      <c r="P665">
        <v>1</v>
      </c>
      <c r="Q665">
        <v>18</v>
      </c>
      <c r="R665" s="2">
        <v>1.50077790321317E-5</v>
      </c>
      <c r="S665" t="s">
        <v>2956</v>
      </c>
      <c r="T665" t="s">
        <v>32</v>
      </c>
    </row>
    <row r="666" spans="1:20">
      <c r="A666" s="1" t="s">
        <v>2957</v>
      </c>
      <c r="B666" t="s">
        <v>2958</v>
      </c>
      <c r="C666" t="s">
        <v>73</v>
      </c>
      <c r="D666" t="s">
        <v>2959</v>
      </c>
      <c r="E666" t="s">
        <v>477</v>
      </c>
      <c r="F666" t="s">
        <v>23</v>
      </c>
      <c r="G666" t="s">
        <v>24</v>
      </c>
      <c r="H666" t="s">
        <v>25</v>
      </c>
      <c r="I666" t="s">
        <v>542</v>
      </c>
      <c r="M666">
        <v>5</v>
      </c>
      <c r="N666">
        <v>0.27777777777777801</v>
      </c>
      <c r="O666">
        <v>16.106390940237201</v>
      </c>
      <c r="P666">
        <v>1</v>
      </c>
      <c r="Q666">
        <v>18</v>
      </c>
      <c r="R666" s="2">
        <v>1.50077790321317E-5</v>
      </c>
      <c r="S666" t="s">
        <v>2960</v>
      </c>
      <c r="T666" t="s">
        <v>32</v>
      </c>
    </row>
    <row r="667" spans="1:20">
      <c r="A667" s="1" t="s">
        <v>2961</v>
      </c>
      <c r="B667" t="s">
        <v>2962</v>
      </c>
      <c r="C667" t="s">
        <v>198</v>
      </c>
      <c r="D667" t="s">
        <v>2963</v>
      </c>
      <c r="E667" t="s">
        <v>32</v>
      </c>
      <c r="F667" t="s">
        <v>23</v>
      </c>
      <c r="G667" t="s">
        <v>24</v>
      </c>
      <c r="H667" t="s">
        <v>33</v>
      </c>
      <c r="I667" t="s">
        <v>2558</v>
      </c>
      <c r="M667">
        <v>10</v>
      </c>
      <c r="N667">
        <v>0.2</v>
      </c>
      <c r="O667">
        <v>14.579143937372301</v>
      </c>
      <c r="P667">
        <v>1</v>
      </c>
      <c r="Q667">
        <v>50</v>
      </c>
      <c r="R667" s="2">
        <v>4.1688275089254603E-5</v>
      </c>
      <c r="S667" t="s">
        <v>2964</v>
      </c>
      <c r="T667" t="s">
        <v>32</v>
      </c>
    </row>
    <row r="668" spans="1:20">
      <c r="A668" s="1" t="s">
        <v>2965</v>
      </c>
      <c r="B668" t="s">
        <v>2966</v>
      </c>
      <c r="C668" t="s">
        <v>530</v>
      </c>
      <c r="D668" t="s">
        <v>2967</v>
      </c>
      <c r="E668" t="s">
        <v>21</v>
      </c>
      <c r="F668" t="s">
        <v>24</v>
      </c>
      <c r="G668" t="s">
        <v>2968</v>
      </c>
      <c r="H668" t="s">
        <v>33</v>
      </c>
      <c r="I668" t="s">
        <v>366</v>
      </c>
      <c r="M668">
        <v>22</v>
      </c>
      <c r="N668">
        <v>8.2613593691325607E-3</v>
      </c>
      <c r="O668">
        <v>8.8155589255756599</v>
      </c>
      <c r="P668">
        <v>1</v>
      </c>
      <c r="Q668">
        <v>2663</v>
      </c>
      <c r="R668">
        <v>2.2203175312537002E-3</v>
      </c>
      <c r="S668" t="s">
        <v>2969</v>
      </c>
      <c r="T668" t="s">
        <v>22</v>
      </c>
    </row>
    <row r="669" spans="1:20">
      <c r="A669" s="1" t="s">
        <v>2970</v>
      </c>
      <c r="B669" t="s">
        <v>2971</v>
      </c>
      <c r="C669" t="s">
        <v>2416</v>
      </c>
      <c r="D669" t="s">
        <v>2972</v>
      </c>
      <c r="F669" t="s">
        <v>23</v>
      </c>
      <c r="G669" t="s">
        <v>85</v>
      </c>
      <c r="H669" t="s">
        <v>25</v>
      </c>
      <c r="I669" t="s">
        <v>211</v>
      </c>
      <c r="L669" s="3" t="s">
        <v>2711</v>
      </c>
      <c r="M669">
        <v>25</v>
      </c>
      <c r="N669">
        <v>2.2921059869808399E-3</v>
      </c>
      <c r="O669">
        <v>6.78101934136828</v>
      </c>
      <c r="P669">
        <v>1</v>
      </c>
      <c r="Q669">
        <v>10907</v>
      </c>
      <c r="R669">
        <v>9.0938803279700005E-3</v>
      </c>
      <c r="S669" t="s">
        <v>2973</v>
      </c>
      <c r="T669" t="s">
        <v>40</v>
      </c>
    </row>
    <row r="670" spans="1:20">
      <c r="A670" s="1" t="s">
        <v>2974</v>
      </c>
      <c r="B670" t="s">
        <v>2975</v>
      </c>
      <c r="C670" t="s">
        <v>304</v>
      </c>
      <c r="D670" t="s">
        <v>2976</v>
      </c>
      <c r="E670" t="s">
        <v>132</v>
      </c>
      <c r="F670" t="s">
        <v>93</v>
      </c>
      <c r="G670" t="s">
        <v>24</v>
      </c>
      <c r="H670" t="s">
        <v>33</v>
      </c>
      <c r="I670" t="s">
        <v>527</v>
      </c>
      <c r="M670">
        <v>4</v>
      </c>
      <c r="N670">
        <v>1.7316017316017299E-2</v>
      </c>
      <c r="O670">
        <v>12.3483637305432</v>
      </c>
      <c r="P670">
        <v>1</v>
      </c>
      <c r="Q670">
        <v>231</v>
      </c>
      <c r="R670">
        <v>1.9259983091235599E-4</v>
      </c>
      <c r="S670" t="s">
        <v>2977</v>
      </c>
      <c r="T670" t="s">
        <v>32</v>
      </c>
    </row>
    <row r="671" spans="1:20">
      <c r="A671" s="1" t="s">
        <v>2978</v>
      </c>
      <c r="B671" t="s">
        <v>2979</v>
      </c>
      <c r="C671" t="s">
        <v>32</v>
      </c>
      <c r="D671" t="s">
        <v>2979</v>
      </c>
      <c r="E671" t="s">
        <v>32</v>
      </c>
      <c r="F671" t="s">
        <v>68</v>
      </c>
      <c r="G671" t="s">
        <v>44</v>
      </c>
      <c r="I671" t="s">
        <v>2981</v>
      </c>
      <c r="M671">
        <v>2</v>
      </c>
      <c r="N671">
        <v>6.13496932515337E-3</v>
      </c>
      <c r="O671">
        <v>11.849557873571699</v>
      </c>
      <c r="P671">
        <v>1</v>
      </c>
      <c r="Q671">
        <v>326</v>
      </c>
      <c r="R671">
        <v>2.7180755358193999E-4</v>
      </c>
      <c r="S671" t="s">
        <v>2980</v>
      </c>
      <c r="T671" t="s">
        <v>32</v>
      </c>
    </row>
    <row r="672" spans="1:20">
      <c r="A672" s="1" t="s">
        <v>2982</v>
      </c>
      <c r="B672" t="s">
        <v>2979</v>
      </c>
      <c r="C672" t="s">
        <v>407</v>
      </c>
      <c r="D672" t="s">
        <v>2983</v>
      </c>
      <c r="E672" t="s">
        <v>75</v>
      </c>
      <c r="F672" t="s">
        <v>93</v>
      </c>
      <c r="G672" t="s">
        <v>24</v>
      </c>
      <c r="H672" t="s">
        <v>33</v>
      </c>
      <c r="I672" t="s">
        <v>75</v>
      </c>
      <c r="J672" t="s">
        <v>8913</v>
      </c>
      <c r="K672" t="s">
        <v>527</v>
      </c>
      <c r="M672">
        <v>59</v>
      </c>
      <c r="N672">
        <v>0.45384615384615401</v>
      </c>
      <c r="O672">
        <v>13.182626526064301</v>
      </c>
      <c r="P672">
        <v>1</v>
      </c>
      <c r="Q672">
        <v>130</v>
      </c>
      <c r="R672">
        <v>1.0838951523206199E-4</v>
      </c>
      <c r="S672" t="s">
        <v>2984</v>
      </c>
      <c r="T672" t="s">
        <v>40</v>
      </c>
    </row>
    <row r="673" spans="1:20">
      <c r="A673" s="1" t="s">
        <v>2985</v>
      </c>
      <c r="B673" t="s">
        <v>2979</v>
      </c>
      <c r="C673" t="s">
        <v>84</v>
      </c>
      <c r="D673" t="s">
        <v>2986</v>
      </c>
      <c r="E673" t="s">
        <v>21</v>
      </c>
      <c r="F673" t="s">
        <v>24</v>
      </c>
      <c r="G673" t="s">
        <v>24</v>
      </c>
      <c r="H673" t="s">
        <v>33</v>
      </c>
      <c r="I673" t="s">
        <v>175</v>
      </c>
      <c r="M673">
        <v>56</v>
      </c>
      <c r="N673">
        <v>3.1963470319634701E-2</v>
      </c>
      <c r="O673">
        <v>9.4198904130539898</v>
      </c>
      <c r="P673">
        <v>1</v>
      </c>
      <c r="Q673">
        <v>1752</v>
      </c>
      <c r="R673">
        <v>1.4607571591274801E-3</v>
      </c>
      <c r="S673" t="s">
        <v>2984</v>
      </c>
      <c r="T673" t="s">
        <v>22</v>
      </c>
    </row>
    <row r="674" spans="1:20">
      <c r="A674" s="1" t="s">
        <v>2987</v>
      </c>
      <c r="B674" t="s">
        <v>2988</v>
      </c>
      <c r="C674" t="s">
        <v>55</v>
      </c>
      <c r="D674" t="s">
        <v>2988</v>
      </c>
      <c r="F674" t="s">
        <v>68</v>
      </c>
      <c r="G674" t="s">
        <v>44</v>
      </c>
      <c r="H674" t="s">
        <v>33</v>
      </c>
      <c r="I674" t="s">
        <v>57</v>
      </c>
      <c r="L674" s="3" t="s">
        <v>2711</v>
      </c>
      <c r="M674">
        <v>106</v>
      </c>
      <c r="N674">
        <v>4.7372184483374996E-3</v>
      </c>
      <c r="O674">
        <v>5.7442537195612102</v>
      </c>
      <c r="P674">
        <v>1</v>
      </c>
      <c r="Q674">
        <v>22376</v>
      </c>
      <c r="R674">
        <v>1.8656336867943199E-2</v>
      </c>
      <c r="S674" t="s">
        <v>2989</v>
      </c>
      <c r="T674" t="s">
        <v>40</v>
      </c>
    </row>
    <row r="675" spans="1:20">
      <c r="A675" s="1" t="s">
        <v>2990</v>
      </c>
      <c r="B675" t="s">
        <v>2991</v>
      </c>
      <c r="C675" t="s">
        <v>55</v>
      </c>
      <c r="D675" t="s">
        <v>2991</v>
      </c>
      <c r="E675" t="s">
        <v>132</v>
      </c>
      <c r="F675" t="s">
        <v>68</v>
      </c>
      <c r="G675" t="s">
        <v>2992</v>
      </c>
      <c r="I675" t="s">
        <v>607</v>
      </c>
      <c r="M675">
        <v>16</v>
      </c>
      <c r="N675">
        <v>2.03562340966921E-2</v>
      </c>
      <c r="O675">
        <v>10.5773049377086</v>
      </c>
      <c r="P675">
        <v>1</v>
      </c>
      <c r="Q675">
        <v>786</v>
      </c>
      <c r="R675">
        <v>6.5533968440308196E-4</v>
      </c>
      <c r="S675" t="s">
        <v>2993</v>
      </c>
      <c r="T675" t="s">
        <v>32</v>
      </c>
    </row>
    <row r="676" spans="1:20">
      <c r="A676" s="1" t="s">
        <v>2994</v>
      </c>
      <c r="B676" t="s">
        <v>2995</v>
      </c>
      <c r="C676" t="s">
        <v>164</v>
      </c>
      <c r="D676" t="s">
        <v>309</v>
      </c>
      <c r="E676" t="s">
        <v>2996</v>
      </c>
      <c r="F676" t="s">
        <v>44</v>
      </c>
      <c r="G676" t="s">
        <v>44</v>
      </c>
      <c r="H676" t="s">
        <v>33</v>
      </c>
      <c r="L676" s="3" t="s">
        <v>2711</v>
      </c>
      <c r="S676" t="s">
        <v>2997</v>
      </c>
      <c r="T676" t="s">
        <v>40</v>
      </c>
    </row>
    <row r="677" spans="1:20">
      <c r="A677" s="1" t="s">
        <v>2998</v>
      </c>
      <c r="B677" t="s">
        <v>2999</v>
      </c>
      <c r="C677" t="s">
        <v>288</v>
      </c>
      <c r="D677" t="s">
        <v>3000</v>
      </c>
      <c r="E677" t="s">
        <v>132</v>
      </c>
      <c r="F677" t="s">
        <v>23</v>
      </c>
      <c r="G677" t="s">
        <v>24</v>
      </c>
      <c r="H677" t="s">
        <v>25</v>
      </c>
      <c r="I677" t="s">
        <v>3002</v>
      </c>
      <c r="M677">
        <v>1</v>
      </c>
      <c r="N677">
        <v>0.1</v>
      </c>
      <c r="O677">
        <v>17.0239287800452</v>
      </c>
      <c r="P677">
        <v>1</v>
      </c>
      <c r="Q677">
        <v>10</v>
      </c>
      <c r="R677" s="2">
        <v>8.3376550178509196E-6</v>
      </c>
      <c r="S677" t="s">
        <v>3001</v>
      </c>
      <c r="T677" t="s">
        <v>32</v>
      </c>
    </row>
    <row r="678" spans="1:20">
      <c r="A678" s="1" t="s">
        <v>3003</v>
      </c>
      <c r="B678" t="s">
        <v>3004</v>
      </c>
      <c r="C678" t="s">
        <v>402</v>
      </c>
      <c r="D678" t="s">
        <v>3005</v>
      </c>
      <c r="E678" t="s">
        <v>32</v>
      </c>
      <c r="F678" t="s">
        <v>23</v>
      </c>
      <c r="G678" t="s">
        <v>24</v>
      </c>
      <c r="H678" t="s">
        <v>25</v>
      </c>
      <c r="I678" t="s">
        <v>3007</v>
      </c>
      <c r="M678">
        <v>5</v>
      </c>
      <c r="N678">
        <v>0.104166666666667</v>
      </c>
      <c r="O678">
        <v>14.639264929809899</v>
      </c>
      <c r="P678">
        <v>1</v>
      </c>
      <c r="Q678">
        <v>48</v>
      </c>
      <c r="R678" s="2">
        <v>4.0020744085684398E-5</v>
      </c>
      <c r="S678" t="s">
        <v>3006</v>
      </c>
      <c r="T678" t="s">
        <v>32</v>
      </c>
    </row>
    <row r="679" spans="1:20">
      <c r="A679" s="1" t="s">
        <v>3008</v>
      </c>
      <c r="B679" t="s">
        <v>3009</v>
      </c>
      <c r="C679" t="s">
        <v>118</v>
      </c>
      <c r="D679" t="s">
        <v>3010</v>
      </c>
      <c r="E679" t="s">
        <v>32</v>
      </c>
      <c r="F679" t="s">
        <v>23</v>
      </c>
      <c r="G679" t="s">
        <v>85</v>
      </c>
      <c r="I679" t="s">
        <v>201</v>
      </c>
      <c r="M679">
        <v>40</v>
      </c>
      <c r="N679">
        <v>3.6199095022624403E-2</v>
      </c>
      <c r="O679">
        <v>10.0853293247094</v>
      </c>
      <c r="P679">
        <v>1</v>
      </c>
      <c r="Q679">
        <v>1105</v>
      </c>
      <c r="R679">
        <v>9.2131087947252698E-4</v>
      </c>
      <c r="S679" t="s">
        <v>3011</v>
      </c>
      <c r="T679" t="s">
        <v>32</v>
      </c>
    </row>
    <row r="680" spans="1:20">
      <c r="A680" s="1" t="s">
        <v>3012</v>
      </c>
      <c r="B680" t="s">
        <v>3013</v>
      </c>
      <c r="C680" t="s">
        <v>3014</v>
      </c>
      <c r="D680" t="s">
        <v>3015</v>
      </c>
      <c r="E680" t="s">
        <v>579</v>
      </c>
      <c r="F680" t="s">
        <v>23</v>
      </c>
      <c r="G680" t="s">
        <v>120</v>
      </c>
      <c r="I680" t="s">
        <v>1436</v>
      </c>
      <c r="M680">
        <v>12</v>
      </c>
      <c r="N680">
        <v>4.2553191489361701E-2</v>
      </c>
      <c r="O680">
        <v>12.059427461266599</v>
      </c>
      <c r="P680">
        <v>1</v>
      </c>
      <c r="Q680">
        <v>282</v>
      </c>
      <c r="R680">
        <v>2.3512187150339601E-4</v>
      </c>
      <c r="S680" t="s">
        <v>3016</v>
      </c>
      <c r="T680" t="s">
        <v>32</v>
      </c>
    </row>
    <row r="681" spans="1:20">
      <c r="A681" s="1" t="s">
        <v>3017</v>
      </c>
      <c r="B681" t="s">
        <v>3018</v>
      </c>
      <c r="C681" t="s">
        <v>211</v>
      </c>
      <c r="D681" t="s">
        <v>3018</v>
      </c>
      <c r="E681" t="s">
        <v>32</v>
      </c>
      <c r="F681" t="s">
        <v>68</v>
      </c>
      <c r="G681" t="s">
        <v>44</v>
      </c>
      <c r="K681" t="s">
        <v>8929</v>
      </c>
      <c r="L681" s="3"/>
      <c r="S681" t="s">
        <v>3019</v>
      </c>
      <c r="T681" t="s">
        <v>32</v>
      </c>
    </row>
    <row r="682" spans="1:20">
      <c r="A682" s="1" t="s">
        <v>3020</v>
      </c>
      <c r="B682" t="s">
        <v>3021</v>
      </c>
      <c r="C682" t="s">
        <v>3022</v>
      </c>
      <c r="D682" t="s">
        <v>3023</v>
      </c>
      <c r="E682" t="s">
        <v>32</v>
      </c>
      <c r="F682" t="s">
        <v>23</v>
      </c>
      <c r="G682" t="s">
        <v>120</v>
      </c>
      <c r="I682" t="s">
        <v>122</v>
      </c>
      <c r="M682">
        <v>146</v>
      </c>
      <c r="N682">
        <v>7.7991452991453006E-2</v>
      </c>
      <c r="O682">
        <v>9.3242599382467706</v>
      </c>
      <c r="P682">
        <v>1</v>
      </c>
      <c r="Q682">
        <v>1872</v>
      </c>
      <c r="R682">
        <v>1.5608090193416899E-3</v>
      </c>
      <c r="S682" t="s">
        <v>3024</v>
      </c>
      <c r="T682" t="s">
        <v>32</v>
      </c>
    </row>
    <row r="683" spans="1:20">
      <c r="A683" s="1" t="s">
        <v>3025</v>
      </c>
      <c r="B683" t="s">
        <v>3026</v>
      </c>
      <c r="C683" t="s">
        <v>55</v>
      </c>
      <c r="D683" t="s">
        <v>3027</v>
      </c>
      <c r="E683" t="s">
        <v>57</v>
      </c>
      <c r="F683" t="s">
        <v>23</v>
      </c>
      <c r="G683" t="s">
        <v>63</v>
      </c>
      <c r="I683" t="s">
        <v>81</v>
      </c>
      <c r="M683">
        <v>76</v>
      </c>
      <c r="N683">
        <v>9.0692124105011901E-2</v>
      </c>
      <c r="O683">
        <v>10.484769968937201</v>
      </c>
      <c r="P683">
        <v>1</v>
      </c>
      <c r="Q683">
        <v>838</v>
      </c>
      <c r="R683">
        <v>6.9869549049590696E-4</v>
      </c>
      <c r="S683" t="s">
        <v>3028</v>
      </c>
      <c r="T683" t="s">
        <v>32</v>
      </c>
    </row>
    <row r="684" spans="1:20">
      <c r="A684" s="1" t="s">
        <v>3029</v>
      </c>
      <c r="B684" t="s">
        <v>3030</v>
      </c>
      <c r="C684" t="s">
        <v>118</v>
      </c>
      <c r="D684" t="s">
        <v>3031</v>
      </c>
      <c r="E684" t="s">
        <v>32</v>
      </c>
      <c r="F684" t="s">
        <v>23</v>
      </c>
      <c r="G684" t="s">
        <v>120</v>
      </c>
      <c r="I684" t="s">
        <v>122</v>
      </c>
      <c r="M684">
        <v>146</v>
      </c>
      <c r="N684">
        <v>7.7991452991453006E-2</v>
      </c>
      <c r="O684">
        <v>9.3242599382467706</v>
      </c>
      <c r="P684">
        <v>1</v>
      </c>
      <c r="Q684">
        <v>1872</v>
      </c>
      <c r="R684">
        <v>1.5608090193416899E-3</v>
      </c>
      <c r="S684" t="s">
        <v>3032</v>
      </c>
      <c r="T684" t="s">
        <v>32</v>
      </c>
    </row>
    <row r="685" spans="1:20">
      <c r="A685" s="1" t="s">
        <v>3033</v>
      </c>
      <c r="B685" t="s">
        <v>3034</v>
      </c>
      <c r="C685" t="s">
        <v>288</v>
      </c>
      <c r="D685" t="s">
        <v>3035</v>
      </c>
      <c r="E685" t="s">
        <v>132</v>
      </c>
      <c r="F685" t="s">
        <v>23</v>
      </c>
      <c r="G685" t="s">
        <v>44</v>
      </c>
      <c r="I685" t="s">
        <v>241</v>
      </c>
      <c r="M685">
        <v>36</v>
      </c>
      <c r="N685">
        <v>1.5880017644463999E-2</v>
      </c>
      <c r="O685">
        <v>9.0479216356670396</v>
      </c>
      <c r="P685">
        <v>1</v>
      </c>
      <c r="Q685">
        <v>2267</v>
      </c>
      <c r="R685">
        <v>1.8901463925468001E-3</v>
      </c>
      <c r="S685" t="s">
        <v>3036</v>
      </c>
      <c r="T685" t="s">
        <v>32</v>
      </c>
    </row>
    <row r="686" spans="1:20">
      <c r="A686" s="1" t="s">
        <v>3037</v>
      </c>
      <c r="B686" t="s">
        <v>3038</v>
      </c>
      <c r="C686" t="s">
        <v>3039</v>
      </c>
      <c r="D686" t="s">
        <v>3040</v>
      </c>
      <c r="E686" t="s">
        <v>21</v>
      </c>
      <c r="F686" t="s">
        <v>1695</v>
      </c>
      <c r="G686" t="s">
        <v>24</v>
      </c>
      <c r="H686" t="s">
        <v>33</v>
      </c>
      <c r="I686" t="s">
        <v>118</v>
      </c>
      <c r="M686">
        <v>14</v>
      </c>
      <c r="N686">
        <v>6.4187795149236602E-4</v>
      </c>
      <c r="O686">
        <v>5.7811516319594398</v>
      </c>
      <c r="P686">
        <v>1</v>
      </c>
      <c r="Q686">
        <v>21811</v>
      </c>
      <c r="R686">
        <v>1.8185259359434599E-2</v>
      </c>
      <c r="S686" t="s">
        <v>3041</v>
      </c>
      <c r="T686" t="s">
        <v>22</v>
      </c>
    </row>
    <row r="687" spans="1:20">
      <c r="A687" s="1" t="s">
        <v>3042</v>
      </c>
      <c r="B687" t="s">
        <v>3043</v>
      </c>
      <c r="C687" t="s">
        <v>142</v>
      </c>
      <c r="D687" t="s">
        <v>143</v>
      </c>
      <c r="E687" t="s">
        <v>255</v>
      </c>
      <c r="F687" t="s">
        <v>44</v>
      </c>
      <c r="G687" t="s">
        <v>44</v>
      </c>
      <c r="H687" t="s">
        <v>33</v>
      </c>
      <c r="L687" s="3" t="s">
        <v>2711</v>
      </c>
      <c r="S687" t="s">
        <v>3044</v>
      </c>
      <c r="T687" t="s">
        <v>40</v>
      </c>
    </row>
    <row r="688" spans="1:20">
      <c r="A688" s="1" t="s">
        <v>3045</v>
      </c>
      <c r="B688" t="s">
        <v>3046</v>
      </c>
      <c r="C688" t="s">
        <v>471</v>
      </c>
      <c r="D688" t="s">
        <v>3047</v>
      </c>
      <c r="E688" t="s">
        <v>32</v>
      </c>
      <c r="F688" t="s">
        <v>23</v>
      </c>
      <c r="G688" t="s">
        <v>24</v>
      </c>
      <c r="H688" t="s">
        <v>25</v>
      </c>
      <c r="I688" t="s">
        <v>3049</v>
      </c>
      <c r="M688">
        <v>3</v>
      </c>
      <c r="N688">
        <v>3.3333333333333298E-2</v>
      </c>
      <c r="O688">
        <v>13.7181203505212</v>
      </c>
      <c r="P688">
        <v>1</v>
      </c>
      <c r="Q688">
        <v>90</v>
      </c>
      <c r="R688" s="2">
        <v>7.5038895160658295E-5</v>
      </c>
      <c r="S688" t="s">
        <v>3048</v>
      </c>
      <c r="T688" t="s">
        <v>32</v>
      </c>
    </row>
    <row r="689" spans="1:20">
      <c r="A689" s="1" t="s">
        <v>3050</v>
      </c>
      <c r="B689" t="s">
        <v>3051</v>
      </c>
      <c r="C689" t="s">
        <v>304</v>
      </c>
      <c r="D689" t="s">
        <v>3052</v>
      </c>
      <c r="E689" t="s">
        <v>62</v>
      </c>
      <c r="F689" t="s">
        <v>93</v>
      </c>
      <c r="G689" t="s">
        <v>24</v>
      </c>
      <c r="H689" t="s">
        <v>33</v>
      </c>
      <c r="I689" t="s">
        <v>81</v>
      </c>
      <c r="M689">
        <v>76</v>
      </c>
      <c r="N689">
        <v>9.0692124105011901E-2</v>
      </c>
      <c r="O689">
        <v>10.484769968937201</v>
      </c>
      <c r="P689">
        <v>1</v>
      </c>
      <c r="Q689">
        <v>838</v>
      </c>
      <c r="R689">
        <v>6.9869549049590696E-4</v>
      </c>
      <c r="S689" t="s">
        <v>3053</v>
      </c>
      <c r="T689" t="s">
        <v>32</v>
      </c>
    </row>
    <row r="690" spans="1:20">
      <c r="A690" s="1" t="s">
        <v>3054</v>
      </c>
      <c r="B690" t="s">
        <v>3055</v>
      </c>
      <c r="D690" t="s">
        <v>3056</v>
      </c>
      <c r="E690" t="s">
        <v>132</v>
      </c>
      <c r="F690" t="s">
        <v>23</v>
      </c>
      <c r="G690" t="s">
        <v>3057</v>
      </c>
      <c r="I690" t="s">
        <v>241</v>
      </c>
      <c r="M690">
        <v>36</v>
      </c>
      <c r="N690">
        <v>1.5880017644463999E-2</v>
      </c>
      <c r="O690">
        <v>9.0479216356670396</v>
      </c>
      <c r="P690">
        <v>1</v>
      </c>
      <c r="Q690">
        <v>2267</v>
      </c>
      <c r="R690">
        <v>1.8901463925468001E-3</v>
      </c>
      <c r="S690" t="s">
        <v>3058</v>
      </c>
      <c r="T690" t="s">
        <v>32</v>
      </c>
    </row>
    <row r="691" spans="1:20">
      <c r="A691" s="1" t="s">
        <v>3059</v>
      </c>
      <c r="B691" t="s">
        <v>3060</v>
      </c>
      <c r="C691" t="s">
        <v>55</v>
      </c>
      <c r="D691" t="s">
        <v>3061</v>
      </c>
      <c r="E691" t="s">
        <v>62</v>
      </c>
      <c r="F691" t="s">
        <v>23</v>
      </c>
      <c r="G691" t="s">
        <v>63</v>
      </c>
      <c r="I691" t="s">
        <v>62</v>
      </c>
      <c r="M691">
        <v>25</v>
      </c>
      <c r="N691">
        <v>9.4126506024096394E-3</v>
      </c>
      <c r="O691">
        <v>8.8193576357960293</v>
      </c>
      <c r="P691">
        <v>1</v>
      </c>
      <c r="Q691">
        <v>2656</v>
      </c>
      <c r="R691">
        <v>2.2144811727412002E-3</v>
      </c>
      <c r="S691" t="s">
        <v>3062</v>
      </c>
      <c r="T691" t="s">
        <v>32</v>
      </c>
    </row>
    <row r="692" spans="1:20">
      <c r="A692" s="1" t="s">
        <v>3063</v>
      </c>
      <c r="B692" t="s">
        <v>3064</v>
      </c>
      <c r="C692" t="s">
        <v>49</v>
      </c>
      <c r="D692" t="s">
        <v>3065</v>
      </c>
      <c r="E692" t="s">
        <v>32</v>
      </c>
      <c r="F692" t="s">
        <v>23</v>
      </c>
      <c r="G692" t="s">
        <v>120</v>
      </c>
      <c r="I692" t="s">
        <v>122</v>
      </c>
      <c r="M692">
        <v>146</v>
      </c>
      <c r="N692">
        <v>7.7991452991453006E-2</v>
      </c>
      <c r="O692">
        <v>9.3242599382467706</v>
      </c>
      <c r="P692">
        <v>1</v>
      </c>
      <c r="Q692">
        <v>1872</v>
      </c>
      <c r="R692">
        <v>1.5608090193416899E-3</v>
      </c>
      <c r="S692" t="s">
        <v>3066</v>
      </c>
      <c r="T692" t="s">
        <v>32</v>
      </c>
    </row>
    <row r="693" spans="1:20">
      <c r="A693" s="1" t="s">
        <v>3067</v>
      </c>
      <c r="B693" t="s">
        <v>3068</v>
      </c>
      <c r="C693" t="s">
        <v>118</v>
      </c>
      <c r="D693" t="s">
        <v>555</v>
      </c>
      <c r="E693" t="s">
        <v>672</v>
      </c>
      <c r="F693" t="s">
        <v>24</v>
      </c>
      <c r="G693" t="s">
        <v>24</v>
      </c>
      <c r="H693" t="s">
        <v>33</v>
      </c>
      <c r="L693" s="3" t="s">
        <v>2711</v>
      </c>
      <c r="S693" t="s">
        <v>3069</v>
      </c>
      <c r="T693" t="s">
        <v>40</v>
      </c>
    </row>
    <row r="694" spans="1:20">
      <c r="A694" s="1" t="s">
        <v>3070</v>
      </c>
      <c r="B694" t="s">
        <v>3071</v>
      </c>
      <c r="C694" t="s">
        <v>144</v>
      </c>
      <c r="D694" t="s">
        <v>3072</v>
      </c>
      <c r="E694" t="s">
        <v>32</v>
      </c>
      <c r="F694" t="s">
        <v>23</v>
      </c>
      <c r="G694" t="s">
        <v>24</v>
      </c>
      <c r="H694" t="s">
        <v>25</v>
      </c>
      <c r="I694" t="s">
        <v>3074</v>
      </c>
      <c r="M694">
        <v>1</v>
      </c>
      <c r="N694">
        <v>4.3478260869565202E-2</v>
      </c>
      <c r="O694">
        <v>15.734422162850301</v>
      </c>
      <c r="P694">
        <v>1</v>
      </c>
      <c r="Q694">
        <v>23</v>
      </c>
      <c r="R694" s="2">
        <v>1.91766065410571E-5</v>
      </c>
      <c r="S694" t="s">
        <v>3073</v>
      </c>
      <c r="T694" t="s">
        <v>32</v>
      </c>
    </row>
    <row r="695" spans="1:20">
      <c r="A695" s="1" t="s">
        <v>3075</v>
      </c>
      <c r="B695" t="s">
        <v>3076</v>
      </c>
      <c r="C695" t="s">
        <v>545</v>
      </c>
      <c r="D695" t="s">
        <v>3077</v>
      </c>
      <c r="E695" t="s">
        <v>32</v>
      </c>
      <c r="F695" t="s">
        <v>23</v>
      </c>
      <c r="G695" t="s">
        <v>24</v>
      </c>
      <c r="H695" t="s">
        <v>25</v>
      </c>
      <c r="I695" t="s">
        <v>3079</v>
      </c>
      <c r="M695">
        <v>1</v>
      </c>
      <c r="N695">
        <v>5.2083333333333296E-3</v>
      </c>
      <c r="O695">
        <v>12.6164249534518</v>
      </c>
      <c r="P695">
        <v>1</v>
      </c>
      <c r="Q695">
        <v>192</v>
      </c>
      <c r="R695">
        <v>1.60082976342738E-4</v>
      </c>
      <c r="S695" t="s">
        <v>3078</v>
      </c>
      <c r="T695" t="s">
        <v>32</v>
      </c>
    </row>
    <row r="696" spans="1:20">
      <c r="A696" s="1" t="s">
        <v>3080</v>
      </c>
      <c r="B696" t="s">
        <v>3076</v>
      </c>
      <c r="C696" t="s">
        <v>55</v>
      </c>
      <c r="D696" t="s">
        <v>3081</v>
      </c>
      <c r="E696" t="s">
        <v>32</v>
      </c>
      <c r="F696" t="s">
        <v>24</v>
      </c>
      <c r="G696" t="s">
        <v>24</v>
      </c>
      <c r="H696" t="s">
        <v>33</v>
      </c>
      <c r="I696" t="s">
        <v>3082</v>
      </c>
      <c r="M696">
        <v>1</v>
      </c>
      <c r="N696">
        <v>1.6129032258064498E-2</v>
      </c>
      <c r="O696">
        <v>14.2631164439247</v>
      </c>
      <c r="P696">
        <v>1</v>
      </c>
      <c r="Q696">
        <v>62</v>
      </c>
      <c r="R696" s="2">
        <v>5.1693461110675699E-5</v>
      </c>
      <c r="S696" t="s">
        <v>3078</v>
      </c>
      <c r="T696" t="s">
        <v>32</v>
      </c>
    </row>
    <row r="697" spans="1:20">
      <c r="A697" s="1" t="s">
        <v>3083</v>
      </c>
      <c r="B697" t="s">
        <v>3084</v>
      </c>
      <c r="C697" t="s">
        <v>390</v>
      </c>
      <c r="D697" t="s">
        <v>3084</v>
      </c>
      <c r="F697" t="s">
        <v>68</v>
      </c>
      <c r="I697" t="s">
        <v>3085</v>
      </c>
      <c r="J697" t="s">
        <v>32</v>
      </c>
      <c r="M697">
        <v>4</v>
      </c>
      <c r="N697">
        <v>2.4691358024691398E-2</v>
      </c>
      <c r="O697">
        <v>12.8629369033729</v>
      </c>
      <c r="P697">
        <v>1</v>
      </c>
      <c r="Q697">
        <v>162</v>
      </c>
      <c r="R697">
        <v>1.3507001128918499E-4</v>
      </c>
      <c r="T697" t="s">
        <v>40</v>
      </c>
    </row>
    <row r="698" spans="1:20">
      <c r="A698" s="1" t="s">
        <v>3086</v>
      </c>
      <c r="B698" t="s">
        <v>3087</v>
      </c>
      <c r="C698" t="s">
        <v>1911</v>
      </c>
      <c r="D698" t="s">
        <v>3088</v>
      </c>
      <c r="E698" t="s">
        <v>32</v>
      </c>
      <c r="F698" t="s">
        <v>235</v>
      </c>
      <c r="G698" t="s">
        <v>44</v>
      </c>
      <c r="H698" t="s">
        <v>33</v>
      </c>
      <c r="I698" t="s">
        <v>3090</v>
      </c>
      <c r="M698">
        <v>1</v>
      </c>
      <c r="N698">
        <v>0.25</v>
      </c>
      <c r="O698">
        <v>18.6088912807664</v>
      </c>
      <c r="P698">
        <v>1</v>
      </c>
      <c r="Q698">
        <v>4</v>
      </c>
      <c r="R698" s="2">
        <v>3.3350620071403699E-6</v>
      </c>
      <c r="S698" t="s">
        <v>3089</v>
      </c>
      <c r="T698" t="s">
        <v>32</v>
      </c>
    </row>
    <row r="699" spans="1:20">
      <c r="A699" s="1" t="s">
        <v>3091</v>
      </c>
      <c r="B699" t="s">
        <v>3092</v>
      </c>
      <c r="C699" t="s">
        <v>55</v>
      </c>
      <c r="D699" t="s">
        <v>3093</v>
      </c>
      <c r="E699" t="s">
        <v>477</v>
      </c>
      <c r="F699" t="s">
        <v>24</v>
      </c>
      <c r="G699" t="s">
        <v>24</v>
      </c>
      <c r="H699" t="s">
        <v>33</v>
      </c>
      <c r="I699" t="s">
        <v>477</v>
      </c>
      <c r="L699" s="3" t="s">
        <v>2711</v>
      </c>
      <c r="M699">
        <v>7</v>
      </c>
      <c r="N699">
        <v>6.6603235014272098E-3</v>
      </c>
      <c r="O699">
        <v>10.1576801689341</v>
      </c>
      <c r="P699">
        <v>1</v>
      </c>
      <c r="Q699">
        <v>1051</v>
      </c>
      <c r="R699">
        <v>8.7628754237613197E-4</v>
      </c>
      <c r="S699" t="s">
        <v>3094</v>
      </c>
      <c r="T699" t="s">
        <v>32</v>
      </c>
    </row>
    <row r="700" spans="1:20">
      <c r="A700" s="1" t="s">
        <v>3095</v>
      </c>
      <c r="B700" t="s">
        <v>3096</v>
      </c>
      <c r="C700" t="s">
        <v>545</v>
      </c>
      <c r="D700" t="s">
        <v>3097</v>
      </c>
      <c r="E700" t="s">
        <v>21</v>
      </c>
      <c r="F700" t="s">
        <v>23</v>
      </c>
      <c r="G700" t="s">
        <v>24</v>
      </c>
      <c r="H700" t="s">
        <v>25</v>
      </c>
      <c r="I700" t="s">
        <v>118</v>
      </c>
      <c r="M700">
        <v>14</v>
      </c>
      <c r="N700">
        <v>6.4187795149236602E-4</v>
      </c>
      <c r="O700">
        <v>5.7811516319594398</v>
      </c>
      <c r="P700">
        <v>1</v>
      </c>
      <c r="Q700">
        <v>21811</v>
      </c>
      <c r="R700">
        <v>1.8185259359434599E-2</v>
      </c>
      <c r="S700" t="s">
        <v>3098</v>
      </c>
      <c r="T700" t="s">
        <v>22</v>
      </c>
    </row>
    <row r="701" spans="1:20">
      <c r="A701" s="1" t="s">
        <v>3099</v>
      </c>
      <c r="B701" t="s">
        <v>3100</v>
      </c>
      <c r="C701" t="s">
        <v>55</v>
      </c>
      <c r="D701" t="s">
        <v>3101</v>
      </c>
      <c r="E701" t="s">
        <v>32</v>
      </c>
      <c r="F701" t="s">
        <v>24</v>
      </c>
      <c r="G701" t="s">
        <v>24</v>
      </c>
      <c r="H701" t="s">
        <v>33</v>
      </c>
      <c r="I701" t="s">
        <v>81</v>
      </c>
      <c r="M701">
        <v>76</v>
      </c>
      <c r="N701">
        <v>9.0692124105011901E-2</v>
      </c>
      <c r="O701">
        <v>10.484769968937201</v>
      </c>
      <c r="P701">
        <v>1</v>
      </c>
      <c r="Q701">
        <v>838</v>
      </c>
      <c r="R701">
        <v>6.9869549049590696E-4</v>
      </c>
      <c r="S701" t="s">
        <v>3102</v>
      </c>
      <c r="T701" t="s">
        <v>32</v>
      </c>
    </row>
    <row r="702" spans="1:20">
      <c r="A702" s="1" t="s">
        <v>3103</v>
      </c>
      <c r="B702" t="s">
        <v>3104</v>
      </c>
      <c r="C702" t="s">
        <v>770</v>
      </c>
      <c r="D702" t="s">
        <v>3105</v>
      </c>
      <c r="E702" t="s">
        <v>3106</v>
      </c>
      <c r="F702" t="s">
        <v>23</v>
      </c>
      <c r="H702" t="s">
        <v>33</v>
      </c>
      <c r="I702" t="e">
        <f>--n409c1a</f>
        <v>#NAME?</v>
      </c>
      <c r="L702" s="3" t="s">
        <v>2711</v>
      </c>
      <c r="O702">
        <v>3.1832382633776501</v>
      </c>
      <c r="P702">
        <v>1</v>
      </c>
      <c r="Q702" t="s">
        <v>369</v>
      </c>
      <c r="T702" t="s">
        <v>40</v>
      </c>
    </row>
    <row r="703" spans="1:20">
      <c r="A703" s="1" t="s">
        <v>3107</v>
      </c>
      <c r="B703" t="s">
        <v>3108</v>
      </c>
      <c r="C703" t="s">
        <v>55</v>
      </c>
      <c r="D703" t="s">
        <v>3108</v>
      </c>
      <c r="F703" t="s">
        <v>68</v>
      </c>
      <c r="G703" t="s">
        <v>44</v>
      </c>
      <c r="H703" t="s">
        <v>33</v>
      </c>
      <c r="I703" t="s">
        <v>142</v>
      </c>
      <c r="L703" s="3" t="s">
        <v>2711</v>
      </c>
      <c r="M703">
        <v>38</v>
      </c>
      <c r="N703">
        <v>1.69923534409516E-3</v>
      </c>
      <c r="O703">
        <v>5.7450921770375398</v>
      </c>
      <c r="P703">
        <v>1</v>
      </c>
      <c r="Q703">
        <v>22363</v>
      </c>
      <c r="R703">
        <v>1.8645497916419999E-2</v>
      </c>
      <c r="S703" t="s">
        <v>3109</v>
      </c>
      <c r="T703" t="s">
        <v>40</v>
      </c>
    </row>
    <row r="704" spans="1:20">
      <c r="A704" s="1" t="s">
        <v>3110</v>
      </c>
      <c r="B704" t="s">
        <v>3111</v>
      </c>
      <c r="C704" t="s">
        <v>3112</v>
      </c>
      <c r="D704" t="s">
        <v>3113</v>
      </c>
      <c r="E704" t="s">
        <v>280</v>
      </c>
      <c r="F704" t="s">
        <v>23</v>
      </c>
      <c r="G704" t="s">
        <v>120</v>
      </c>
      <c r="I704" t="s">
        <v>280</v>
      </c>
      <c r="L704" s="3" t="s">
        <v>2711</v>
      </c>
      <c r="M704">
        <v>51</v>
      </c>
      <c r="N704">
        <v>7.3170731707317097E-2</v>
      </c>
      <c r="O704">
        <v>10.750910285638801</v>
      </c>
      <c r="P704">
        <v>1</v>
      </c>
      <c r="Q704">
        <v>697</v>
      </c>
      <c r="R704">
        <v>5.8113455474420898E-4</v>
      </c>
      <c r="S704" t="s">
        <v>3114</v>
      </c>
      <c r="T704" t="s">
        <v>40</v>
      </c>
    </row>
    <row r="705" spans="1:20">
      <c r="A705" s="1" t="s">
        <v>3115</v>
      </c>
      <c r="B705" t="s">
        <v>3116</v>
      </c>
      <c r="C705" t="s">
        <v>1809</v>
      </c>
      <c r="D705" t="s">
        <v>3117</v>
      </c>
      <c r="E705" t="s">
        <v>132</v>
      </c>
      <c r="F705" t="s">
        <v>23</v>
      </c>
      <c r="G705" t="s">
        <v>24</v>
      </c>
      <c r="H705" t="s">
        <v>25</v>
      </c>
      <c r="I705" t="s">
        <v>3119</v>
      </c>
      <c r="M705">
        <v>2</v>
      </c>
      <c r="N705">
        <v>0.133333333333333</v>
      </c>
      <c r="O705">
        <v>16.386498859429899</v>
      </c>
      <c r="P705">
        <v>1</v>
      </c>
      <c r="Q705">
        <v>15</v>
      </c>
      <c r="R705" s="2">
        <v>1.2506482526776401E-5</v>
      </c>
      <c r="S705" t="s">
        <v>3118</v>
      </c>
      <c r="T705" t="s">
        <v>32</v>
      </c>
    </row>
    <row r="706" spans="1:20">
      <c r="A706" s="1" t="s">
        <v>3120</v>
      </c>
      <c r="B706" t="s">
        <v>3121</v>
      </c>
      <c r="C706" t="s">
        <v>407</v>
      </c>
      <c r="D706" t="s">
        <v>3122</v>
      </c>
      <c r="E706" t="s">
        <v>62</v>
      </c>
      <c r="F706" t="s">
        <v>93</v>
      </c>
      <c r="G706" t="s">
        <v>24</v>
      </c>
      <c r="H706" t="s">
        <v>33</v>
      </c>
      <c r="I706" t="s">
        <v>81</v>
      </c>
      <c r="M706">
        <v>76</v>
      </c>
      <c r="N706">
        <v>9.0692124105011901E-2</v>
      </c>
      <c r="O706">
        <v>10.484769968937201</v>
      </c>
      <c r="P706">
        <v>1</v>
      </c>
      <c r="Q706">
        <v>838</v>
      </c>
      <c r="R706">
        <v>6.9869549049590696E-4</v>
      </c>
      <c r="S706" t="s">
        <v>3123</v>
      </c>
      <c r="T706" t="s">
        <v>32</v>
      </c>
    </row>
    <row r="707" spans="1:20">
      <c r="A707" s="1" t="s">
        <v>3124</v>
      </c>
      <c r="B707" t="s">
        <v>3125</v>
      </c>
      <c r="C707" t="s">
        <v>118</v>
      </c>
      <c r="D707" t="s">
        <v>555</v>
      </c>
      <c r="E707" t="s">
        <v>3126</v>
      </c>
      <c r="F707" t="s">
        <v>44</v>
      </c>
      <c r="G707" t="s">
        <v>44</v>
      </c>
      <c r="H707" t="s">
        <v>33</v>
      </c>
      <c r="L707" s="3" t="s">
        <v>2711</v>
      </c>
      <c r="S707" t="s">
        <v>3127</v>
      </c>
      <c r="T707" t="s">
        <v>40</v>
      </c>
    </row>
    <row r="708" spans="1:20">
      <c r="A708" s="1" t="s">
        <v>3128</v>
      </c>
      <c r="B708" t="s">
        <v>3129</v>
      </c>
      <c r="C708" t="s">
        <v>3130</v>
      </c>
      <c r="D708" t="s">
        <v>3129</v>
      </c>
      <c r="E708" t="s">
        <v>32</v>
      </c>
      <c r="F708" t="s">
        <v>796</v>
      </c>
      <c r="G708" t="s">
        <v>85</v>
      </c>
      <c r="I708" t="s">
        <v>201</v>
      </c>
      <c r="M708">
        <v>40</v>
      </c>
      <c r="N708">
        <v>3.6199095022624403E-2</v>
      </c>
      <c r="O708">
        <v>10.0853293247094</v>
      </c>
      <c r="P708">
        <v>1</v>
      </c>
      <c r="Q708">
        <v>1105</v>
      </c>
      <c r="R708">
        <v>9.2131087947252698E-4</v>
      </c>
      <c r="S708" t="s">
        <v>3131</v>
      </c>
      <c r="T708" t="s">
        <v>32</v>
      </c>
    </row>
    <row r="709" spans="1:20">
      <c r="A709" s="1" t="s">
        <v>3132</v>
      </c>
      <c r="B709" t="s">
        <v>3133</v>
      </c>
      <c r="C709" t="s">
        <v>1911</v>
      </c>
      <c r="D709" t="s">
        <v>3134</v>
      </c>
      <c r="E709" t="s">
        <v>108</v>
      </c>
      <c r="F709" t="s">
        <v>93</v>
      </c>
      <c r="H709" t="s">
        <v>33</v>
      </c>
      <c r="I709" t="s">
        <v>30</v>
      </c>
      <c r="L709" s="3" t="s">
        <v>2711</v>
      </c>
      <c r="M709">
        <v>2</v>
      </c>
      <c r="N709">
        <v>7.3909830007391005E-4</v>
      </c>
      <c r="O709">
        <v>8.7924409027733699</v>
      </c>
      <c r="P709">
        <v>1</v>
      </c>
      <c r="Q709">
        <v>2706</v>
      </c>
      <c r="R709">
        <v>2.2561694478304599E-3</v>
      </c>
      <c r="T709" t="s">
        <v>40</v>
      </c>
    </row>
    <row r="710" spans="1:20">
      <c r="A710" s="1" t="s">
        <v>3135</v>
      </c>
      <c r="B710" t="s">
        <v>3136</v>
      </c>
      <c r="C710" t="s">
        <v>3137</v>
      </c>
      <c r="D710" t="s">
        <v>3138</v>
      </c>
      <c r="E710" t="s">
        <v>32</v>
      </c>
      <c r="F710" t="s">
        <v>23</v>
      </c>
      <c r="G710" t="s">
        <v>24</v>
      </c>
      <c r="H710" t="s">
        <v>33</v>
      </c>
      <c r="I710" t="s">
        <v>201</v>
      </c>
      <c r="M710">
        <v>40</v>
      </c>
      <c r="N710">
        <v>3.6199095022624403E-2</v>
      </c>
      <c r="O710">
        <v>10.0853293247094</v>
      </c>
      <c r="P710">
        <v>1</v>
      </c>
      <c r="Q710">
        <v>1105</v>
      </c>
      <c r="R710">
        <v>9.2131087947252698E-4</v>
      </c>
      <c r="S710" t="s">
        <v>3139</v>
      </c>
      <c r="T710" t="s">
        <v>32</v>
      </c>
    </row>
    <row r="711" spans="1:20">
      <c r="A711" s="1" t="s">
        <v>3140</v>
      </c>
      <c r="B711" t="s">
        <v>3141</v>
      </c>
      <c r="C711" t="s">
        <v>340</v>
      </c>
      <c r="D711" t="s">
        <v>3142</v>
      </c>
      <c r="E711" t="s">
        <v>421</v>
      </c>
      <c r="F711" t="s">
        <v>93</v>
      </c>
      <c r="G711" t="s">
        <v>24</v>
      </c>
      <c r="H711" t="s">
        <v>33</v>
      </c>
      <c r="I711" t="s">
        <v>3144</v>
      </c>
      <c r="M711">
        <v>1</v>
      </c>
      <c r="N711">
        <v>8.8495575221238902E-3</v>
      </c>
      <c r="O711">
        <v>13.386498859429899</v>
      </c>
      <c r="P711">
        <v>1</v>
      </c>
      <c r="Q711">
        <v>113</v>
      </c>
      <c r="R711" s="2">
        <v>9.4215501701715401E-5</v>
      </c>
      <c r="S711" t="s">
        <v>3143</v>
      </c>
      <c r="T711" t="s">
        <v>32</v>
      </c>
    </row>
    <row r="712" spans="1:20">
      <c r="A712" s="1" t="s">
        <v>3145</v>
      </c>
      <c r="B712" t="s">
        <v>3141</v>
      </c>
      <c r="C712" t="s">
        <v>55</v>
      </c>
      <c r="D712" t="s">
        <v>3146</v>
      </c>
      <c r="E712" t="s">
        <v>421</v>
      </c>
      <c r="F712" t="s">
        <v>24</v>
      </c>
      <c r="G712" t="s">
        <v>24</v>
      </c>
      <c r="H712" t="s">
        <v>33</v>
      </c>
      <c r="I712" t="s">
        <v>3147</v>
      </c>
      <c r="M712">
        <v>2</v>
      </c>
      <c r="N712">
        <v>0.05</v>
      </c>
      <c r="O712">
        <v>14.9084515626253</v>
      </c>
      <c r="P712">
        <v>1</v>
      </c>
      <c r="Q712">
        <v>40</v>
      </c>
      <c r="R712" s="2">
        <v>3.3350620071403699E-5</v>
      </c>
      <c r="S712" t="s">
        <v>3143</v>
      </c>
      <c r="T712" t="s">
        <v>32</v>
      </c>
    </row>
    <row r="713" spans="1:20">
      <c r="A713" s="1" t="s">
        <v>3148</v>
      </c>
      <c r="B713" t="s">
        <v>3149</v>
      </c>
      <c r="C713" t="s">
        <v>3150</v>
      </c>
      <c r="D713" t="s">
        <v>3151</v>
      </c>
      <c r="E713" t="s">
        <v>62</v>
      </c>
      <c r="F713" t="s">
        <v>1695</v>
      </c>
      <c r="G713" t="s">
        <v>24</v>
      </c>
      <c r="H713" t="s">
        <v>33</v>
      </c>
      <c r="I713" t="s">
        <v>122</v>
      </c>
      <c r="M713">
        <v>146</v>
      </c>
      <c r="N713">
        <v>7.7991452991453006E-2</v>
      </c>
      <c r="O713">
        <v>9.3242599382467706</v>
      </c>
      <c r="P713">
        <v>1</v>
      </c>
      <c r="Q713">
        <v>1872</v>
      </c>
      <c r="R713">
        <v>1.5608090193416899E-3</v>
      </c>
      <c r="S713" t="s">
        <v>3152</v>
      </c>
      <c r="T713" t="s">
        <v>32</v>
      </c>
    </row>
    <row r="714" spans="1:20">
      <c r="A714" s="1" t="s">
        <v>3153</v>
      </c>
      <c r="B714" t="s">
        <v>3154</v>
      </c>
      <c r="C714" t="s">
        <v>108</v>
      </c>
      <c r="D714" t="s">
        <v>3155</v>
      </c>
      <c r="E714" t="s">
        <v>32</v>
      </c>
      <c r="F714" t="s">
        <v>23</v>
      </c>
      <c r="G714" t="s">
        <v>24</v>
      </c>
      <c r="H714" t="s">
        <v>25</v>
      </c>
      <c r="I714" t="s">
        <v>3157</v>
      </c>
      <c r="M714">
        <v>1</v>
      </c>
      <c r="N714">
        <v>7.1428571428571397E-2</v>
      </c>
      <c r="O714">
        <v>16.493414063346499</v>
      </c>
      <c r="P714">
        <v>1</v>
      </c>
      <c r="Q714">
        <v>14</v>
      </c>
      <c r="R714" s="2">
        <v>1.16727170249913E-5</v>
      </c>
      <c r="S714" t="s">
        <v>3156</v>
      </c>
      <c r="T714" t="s">
        <v>32</v>
      </c>
    </row>
    <row r="715" spans="1:20">
      <c r="A715" s="1" t="s">
        <v>3158</v>
      </c>
      <c r="B715" t="s">
        <v>3159</v>
      </c>
      <c r="C715" t="s">
        <v>118</v>
      </c>
      <c r="D715" t="s">
        <v>555</v>
      </c>
      <c r="E715" t="s">
        <v>3160</v>
      </c>
      <c r="F715" t="s">
        <v>44</v>
      </c>
      <c r="G715" t="s">
        <v>44</v>
      </c>
      <c r="H715" t="s">
        <v>33</v>
      </c>
      <c r="L715" s="3" t="s">
        <v>2711</v>
      </c>
      <c r="S715" t="s">
        <v>3161</v>
      </c>
      <c r="T715" t="s">
        <v>40</v>
      </c>
    </row>
    <row r="716" spans="1:20">
      <c r="A716" s="1" t="s">
        <v>3162</v>
      </c>
      <c r="B716" t="s">
        <v>3163</v>
      </c>
      <c r="C716" t="s">
        <v>55</v>
      </c>
      <c r="D716" t="s">
        <v>3164</v>
      </c>
      <c r="E716" t="s">
        <v>57</v>
      </c>
      <c r="F716" t="s">
        <v>24</v>
      </c>
      <c r="G716" t="s">
        <v>24</v>
      </c>
      <c r="H716" t="s">
        <v>33</v>
      </c>
      <c r="I716" t="s">
        <v>57</v>
      </c>
      <c r="M716">
        <v>106</v>
      </c>
      <c r="N716">
        <v>4.7372184483374996E-3</v>
      </c>
      <c r="O716">
        <v>5.7442537195612102</v>
      </c>
      <c r="P716">
        <v>1</v>
      </c>
      <c r="Q716">
        <v>22376</v>
      </c>
      <c r="R716">
        <v>1.8656336867943199E-2</v>
      </c>
      <c r="S716" t="s">
        <v>3165</v>
      </c>
      <c r="T716" t="s">
        <v>32</v>
      </c>
    </row>
    <row r="717" spans="1:20">
      <c r="A717" s="1" t="s">
        <v>3166</v>
      </c>
      <c r="B717" t="s">
        <v>3163</v>
      </c>
      <c r="C717" t="s">
        <v>55</v>
      </c>
      <c r="D717" t="s">
        <v>3167</v>
      </c>
      <c r="E717" t="s">
        <v>57</v>
      </c>
      <c r="F717" t="s">
        <v>24</v>
      </c>
      <c r="G717" t="s">
        <v>24</v>
      </c>
      <c r="H717" t="s">
        <v>33</v>
      </c>
      <c r="I717" t="s">
        <v>81</v>
      </c>
      <c r="M717">
        <v>76</v>
      </c>
      <c r="N717">
        <v>9.0692124105011901E-2</v>
      </c>
      <c r="O717">
        <v>10.484769968937201</v>
      </c>
      <c r="P717">
        <v>1</v>
      </c>
      <c r="Q717">
        <v>838</v>
      </c>
      <c r="R717">
        <v>6.9869549049590696E-4</v>
      </c>
      <c r="S717" t="s">
        <v>3165</v>
      </c>
      <c r="T717" t="s">
        <v>32</v>
      </c>
    </row>
    <row r="718" spans="1:20">
      <c r="A718" s="1" t="s">
        <v>3168</v>
      </c>
      <c r="B718" t="s">
        <v>3169</v>
      </c>
      <c r="C718" t="s">
        <v>164</v>
      </c>
      <c r="D718" t="s">
        <v>3170</v>
      </c>
      <c r="E718" t="e">
        <f>--n401a30</f>
        <v>#NAME?</v>
      </c>
      <c r="F718" t="s">
        <v>44</v>
      </c>
      <c r="G718" t="s">
        <v>44</v>
      </c>
      <c r="H718" t="s">
        <v>33</v>
      </c>
      <c r="L718" s="3" t="s">
        <v>2711</v>
      </c>
      <c r="S718" t="s">
        <v>3171</v>
      </c>
      <c r="T718" t="s">
        <v>40</v>
      </c>
    </row>
    <row r="719" spans="1:20">
      <c r="A719" s="1" t="s">
        <v>3172</v>
      </c>
      <c r="B719" t="s">
        <v>3173</v>
      </c>
      <c r="C719" t="s">
        <v>49</v>
      </c>
      <c r="D719" t="s">
        <v>3174</v>
      </c>
      <c r="E719" t="s">
        <v>57</v>
      </c>
      <c r="F719" t="s">
        <v>23</v>
      </c>
      <c r="G719" t="s">
        <v>63</v>
      </c>
      <c r="I719" t="s">
        <v>81</v>
      </c>
      <c r="M719">
        <v>76</v>
      </c>
      <c r="N719">
        <v>9.0692124105011901E-2</v>
      </c>
      <c r="O719">
        <v>10.484769968937201</v>
      </c>
      <c r="P719">
        <v>1</v>
      </c>
      <c r="Q719">
        <v>838</v>
      </c>
      <c r="R719">
        <v>6.9869549049590696E-4</v>
      </c>
      <c r="S719" t="s">
        <v>3175</v>
      </c>
      <c r="T719" t="s">
        <v>32</v>
      </c>
    </row>
    <row r="720" spans="1:20">
      <c r="A720" s="1" t="s">
        <v>3176</v>
      </c>
      <c r="B720" t="s">
        <v>3177</v>
      </c>
      <c r="C720" t="s">
        <v>545</v>
      </c>
      <c r="D720" t="s">
        <v>3178</v>
      </c>
      <c r="E720" t="s">
        <v>21</v>
      </c>
      <c r="F720" t="s">
        <v>23</v>
      </c>
      <c r="G720" t="s">
        <v>44</v>
      </c>
      <c r="H720" t="s">
        <v>25</v>
      </c>
      <c r="I720" t="s">
        <v>179</v>
      </c>
      <c r="M720">
        <v>15</v>
      </c>
      <c r="N720">
        <v>3.1446540880503103E-2</v>
      </c>
      <c r="O720">
        <v>11.299036018179599</v>
      </c>
      <c r="P720">
        <v>1</v>
      </c>
      <c r="Q720">
        <v>477</v>
      </c>
      <c r="R720">
        <v>3.9770614435148899E-4</v>
      </c>
      <c r="S720" t="s">
        <v>3179</v>
      </c>
      <c r="T720" t="s">
        <v>22</v>
      </c>
    </row>
    <row r="721" spans="1:20">
      <c r="A721" s="1" t="s">
        <v>3180</v>
      </c>
      <c r="B721" t="s">
        <v>3181</v>
      </c>
      <c r="C721" t="s">
        <v>21</v>
      </c>
      <c r="D721" t="s">
        <v>940</v>
      </c>
      <c r="E721" t="s">
        <v>182</v>
      </c>
      <c r="F721" t="s">
        <v>93</v>
      </c>
      <c r="G721" t="s">
        <v>24</v>
      </c>
      <c r="H721" t="s">
        <v>33</v>
      </c>
      <c r="I721" t="s">
        <v>118</v>
      </c>
      <c r="L721" s="3" t="s">
        <v>2711</v>
      </c>
      <c r="M721">
        <v>14</v>
      </c>
      <c r="N721">
        <v>6.4187795149236602E-4</v>
      </c>
      <c r="O721">
        <v>5.7811516319594398</v>
      </c>
      <c r="P721">
        <v>1</v>
      </c>
      <c r="Q721">
        <v>21811</v>
      </c>
      <c r="R721">
        <v>1.8185259359434599E-2</v>
      </c>
      <c r="S721" t="s">
        <v>3182</v>
      </c>
      <c r="T721" t="s">
        <v>40</v>
      </c>
    </row>
    <row r="722" spans="1:20">
      <c r="A722" s="1" t="s">
        <v>3183</v>
      </c>
      <c r="B722" t="s">
        <v>3184</v>
      </c>
      <c r="C722" t="s">
        <v>55</v>
      </c>
      <c r="D722" t="s">
        <v>3185</v>
      </c>
      <c r="E722" t="s">
        <v>57</v>
      </c>
      <c r="F722" t="s">
        <v>24</v>
      </c>
      <c r="G722" t="s">
        <v>24</v>
      </c>
      <c r="H722" t="s">
        <v>33</v>
      </c>
      <c r="I722" t="s">
        <v>57</v>
      </c>
      <c r="M722">
        <v>106</v>
      </c>
      <c r="N722">
        <v>4.7372184483374996E-3</v>
      </c>
      <c r="O722">
        <v>5.7442537195612102</v>
      </c>
      <c r="P722">
        <v>1</v>
      </c>
      <c r="Q722">
        <v>22376</v>
      </c>
      <c r="R722">
        <v>1.8656336867943199E-2</v>
      </c>
      <c r="S722" t="s">
        <v>3186</v>
      </c>
      <c r="T722" t="s">
        <v>32</v>
      </c>
    </row>
    <row r="723" spans="1:20">
      <c r="A723" s="1" t="s">
        <v>3187</v>
      </c>
      <c r="B723" t="s">
        <v>3188</v>
      </c>
      <c r="C723" t="s">
        <v>3189</v>
      </c>
      <c r="D723" t="s">
        <v>3190</v>
      </c>
      <c r="E723" t="s">
        <v>132</v>
      </c>
      <c r="F723" t="s">
        <v>23</v>
      </c>
      <c r="G723" t="s">
        <v>24</v>
      </c>
      <c r="H723" t="s">
        <v>25</v>
      </c>
      <c r="I723" t="s">
        <v>3192</v>
      </c>
      <c r="M723">
        <v>1</v>
      </c>
      <c r="N723">
        <v>4.5454545454545497E-2</v>
      </c>
      <c r="O723">
        <v>15.8015363587088</v>
      </c>
      <c r="P723">
        <v>1</v>
      </c>
      <c r="Q723">
        <v>22</v>
      </c>
      <c r="R723" s="2">
        <v>1.8342841039272E-5</v>
      </c>
      <c r="S723" t="s">
        <v>3191</v>
      </c>
      <c r="T723" t="s">
        <v>32</v>
      </c>
    </row>
    <row r="724" spans="1:20">
      <c r="A724" s="1" t="s">
        <v>3193</v>
      </c>
      <c r="B724" t="s">
        <v>3194</v>
      </c>
      <c r="C724" t="s">
        <v>118</v>
      </c>
      <c r="D724" t="s">
        <v>555</v>
      </c>
      <c r="E724" t="s">
        <v>3195</v>
      </c>
      <c r="F724" t="s">
        <v>24</v>
      </c>
      <c r="H724" t="s">
        <v>145</v>
      </c>
      <c r="L724" s="3" t="s">
        <v>2711</v>
      </c>
      <c r="T724" t="s">
        <v>40</v>
      </c>
    </row>
    <row r="725" spans="1:20">
      <c r="A725" s="1" t="s">
        <v>3196</v>
      </c>
      <c r="B725" t="s">
        <v>3197</v>
      </c>
      <c r="C725" t="s">
        <v>3198</v>
      </c>
      <c r="D725" t="s">
        <v>3199</v>
      </c>
      <c r="E725" t="s">
        <v>32</v>
      </c>
      <c r="F725" t="s">
        <v>23</v>
      </c>
      <c r="G725" t="s">
        <v>44</v>
      </c>
      <c r="I725" t="s">
        <v>3201</v>
      </c>
      <c r="M725">
        <v>1</v>
      </c>
      <c r="N725">
        <v>0.1</v>
      </c>
      <c r="O725">
        <v>17.0239287800452</v>
      </c>
      <c r="P725">
        <v>1</v>
      </c>
      <c r="Q725">
        <v>10</v>
      </c>
      <c r="R725" s="2">
        <v>8.3376550178509196E-6</v>
      </c>
      <c r="S725" t="s">
        <v>3200</v>
      </c>
      <c r="T725" t="s">
        <v>32</v>
      </c>
    </row>
    <row r="726" spans="1:20">
      <c r="A726" s="1" t="s">
        <v>3202</v>
      </c>
      <c r="B726" t="s">
        <v>3203</v>
      </c>
      <c r="C726" t="s">
        <v>288</v>
      </c>
      <c r="D726" t="s">
        <v>3204</v>
      </c>
      <c r="E726" t="s">
        <v>32</v>
      </c>
      <c r="F726" t="s">
        <v>23</v>
      </c>
      <c r="G726" t="s">
        <v>24</v>
      </c>
      <c r="H726" t="s">
        <v>25</v>
      </c>
      <c r="I726" t="s">
        <v>3206</v>
      </c>
      <c r="M726">
        <v>1</v>
      </c>
      <c r="N726">
        <v>0.5</v>
      </c>
      <c r="O726">
        <v>20.193853781487601</v>
      </c>
      <c r="P726">
        <v>1</v>
      </c>
      <c r="Q726">
        <v>2</v>
      </c>
      <c r="R726" s="2">
        <v>1.6675310035701801E-6</v>
      </c>
      <c r="S726" t="s">
        <v>3205</v>
      </c>
      <c r="T726" t="s">
        <v>32</v>
      </c>
    </row>
    <row r="727" spans="1:20">
      <c r="A727" s="1" t="s">
        <v>3207</v>
      </c>
      <c r="B727" t="s">
        <v>3208</v>
      </c>
      <c r="C727" t="s">
        <v>169</v>
      </c>
      <c r="D727" t="s">
        <v>3209</v>
      </c>
      <c r="E727" t="s">
        <v>57</v>
      </c>
      <c r="F727" t="s">
        <v>93</v>
      </c>
      <c r="G727" t="s">
        <v>24</v>
      </c>
      <c r="H727" t="s">
        <v>33</v>
      </c>
      <c r="I727" t="s">
        <v>1837</v>
      </c>
      <c r="J727" t="s">
        <v>8913</v>
      </c>
      <c r="K727" t="s">
        <v>8930</v>
      </c>
      <c r="M727">
        <v>1</v>
      </c>
      <c r="N727">
        <v>2.9673590504451001E-3</v>
      </c>
      <c r="O727">
        <v>11.8015363587088</v>
      </c>
      <c r="P727">
        <v>1</v>
      </c>
      <c r="Q727">
        <v>337</v>
      </c>
      <c r="R727">
        <v>2.8097897410157602E-4</v>
      </c>
      <c r="S727" t="s">
        <v>3210</v>
      </c>
      <c r="T727" t="s">
        <v>32</v>
      </c>
    </row>
    <row r="728" spans="1:20">
      <c r="A728" s="1" t="s">
        <v>3211</v>
      </c>
      <c r="B728" t="s">
        <v>3212</v>
      </c>
      <c r="C728" t="s">
        <v>534</v>
      </c>
      <c r="D728" t="s">
        <v>3213</v>
      </c>
      <c r="E728" t="s">
        <v>32</v>
      </c>
      <c r="F728" t="s">
        <v>23</v>
      </c>
      <c r="G728" t="s">
        <v>85</v>
      </c>
      <c r="I728" t="s">
        <v>201</v>
      </c>
      <c r="M728">
        <v>40</v>
      </c>
      <c r="N728">
        <v>3.6199095022624403E-2</v>
      </c>
      <c r="O728">
        <v>10.0853293247094</v>
      </c>
      <c r="P728">
        <v>1</v>
      </c>
      <c r="Q728">
        <v>1105</v>
      </c>
      <c r="R728">
        <v>9.2131087947252698E-4</v>
      </c>
      <c r="S728" t="s">
        <v>3214</v>
      </c>
      <c r="T728" t="s">
        <v>32</v>
      </c>
    </row>
    <row r="729" spans="1:20">
      <c r="A729" s="1" t="s">
        <v>3215</v>
      </c>
      <c r="B729" t="s">
        <v>3216</v>
      </c>
      <c r="C729" t="s">
        <v>3217</v>
      </c>
      <c r="D729" t="s">
        <v>3218</v>
      </c>
      <c r="E729" t="s">
        <v>132</v>
      </c>
      <c r="F729" t="s">
        <v>23</v>
      </c>
      <c r="G729" t="s">
        <v>24</v>
      </c>
      <c r="H729" t="s">
        <v>25</v>
      </c>
      <c r="I729" t="s">
        <v>175</v>
      </c>
      <c r="M729">
        <v>56</v>
      </c>
      <c r="N729">
        <v>3.1963470319634701E-2</v>
      </c>
      <c r="O729">
        <v>9.4198904130539898</v>
      </c>
      <c r="P729">
        <v>1</v>
      </c>
      <c r="Q729">
        <v>1752</v>
      </c>
      <c r="R729">
        <v>1.4607571591274801E-3</v>
      </c>
      <c r="S729" t="s">
        <v>3219</v>
      </c>
      <c r="T729" t="s">
        <v>32</v>
      </c>
    </row>
    <row r="730" spans="1:20">
      <c r="A730" s="1" t="s">
        <v>3220</v>
      </c>
      <c r="B730" t="s">
        <v>3221</v>
      </c>
      <c r="C730" t="s">
        <v>55</v>
      </c>
      <c r="D730" t="s">
        <v>3222</v>
      </c>
      <c r="E730" t="s">
        <v>477</v>
      </c>
      <c r="F730" t="s">
        <v>3223</v>
      </c>
      <c r="G730" t="s">
        <v>3223</v>
      </c>
      <c r="H730" t="s">
        <v>33</v>
      </c>
      <c r="I730" t="s">
        <v>241</v>
      </c>
      <c r="M730">
        <v>36</v>
      </c>
      <c r="N730">
        <v>1.5880017644463999E-2</v>
      </c>
      <c r="O730">
        <v>9.0479216356670396</v>
      </c>
      <c r="P730">
        <v>1</v>
      </c>
      <c r="Q730">
        <v>2267</v>
      </c>
      <c r="R730">
        <v>1.8901463925468001E-3</v>
      </c>
      <c r="S730" t="s">
        <v>3224</v>
      </c>
      <c r="T730" t="s">
        <v>32</v>
      </c>
    </row>
    <row r="731" spans="1:20">
      <c r="A731" s="1" t="s">
        <v>3225</v>
      </c>
      <c r="B731" t="s">
        <v>3226</v>
      </c>
      <c r="C731" t="s">
        <v>3227</v>
      </c>
      <c r="D731" t="s">
        <v>3228</v>
      </c>
      <c r="E731" t="s">
        <v>32</v>
      </c>
      <c r="F731" t="s">
        <v>23</v>
      </c>
      <c r="G731" t="s">
        <v>120</v>
      </c>
      <c r="I731" t="s">
        <v>122</v>
      </c>
      <c r="M731">
        <v>146</v>
      </c>
      <c r="N731">
        <v>7.7991452991453006E-2</v>
      </c>
      <c r="O731">
        <v>9.3242599382467706</v>
      </c>
      <c r="P731">
        <v>1</v>
      </c>
      <c r="Q731">
        <v>1872</v>
      </c>
      <c r="R731">
        <v>1.5608090193416899E-3</v>
      </c>
      <c r="S731" t="s">
        <v>3229</v>
      </c>
      <c r="T731" t="s">
        <v>32</v>
      </c>
    </row>
    <row r="732" spans="1:20">
      <c r="A732" s="1" t="s">
        <v>3230</v>
      </c>
      <c r="B732" t="s">
        <v>3231</v>
      </c>
      <c r="C732" t="s">
        <v>198</v>
      </c>
      <c r="D732" t="s">
        <v>3232</v>
      </c>
      <c r="E732" t="s">
        <v>32</v>
      </c>
      <c r="F732" t="s">
        <v>23</v>
      </c>
      <c r="G732" t="s">
        <v>120</v>
      </c>
      <c r="I732" t="s">
        <v>122</v>
      </c>
      <c r="M732">
        <v>146</v>
      </c>
      <c r="N732">
        <v>7.7991452991453006E-2</v>
      </c>
      <c r="O732">
        <v>9.3242599382467706</v>
      </c>
      <c r="P732">
        <v>1</v>
      </c>
      <c r="Q732">
        <v>1872</v>
      </c>
      <c r="R732">
        <v>1.5608090193416899E-3</v>
      </c>
      <c r="S732" t="s">
        <v>3233</v>
      </c>
      <c r="T732" t="s">
        <v>32</v>
      </c>
    </row>
    <row r="733" spans="1:20">
      <c r="A733" s="1" t="s">
        <v>3234</v>
      </c>
      <c r="B733" t="s">
        <v>3235</v>
      </c>
      <c r="C733" t="s">
        <v>1323</v>
      </c>
      <c r="D733" t="s">
        <v>3236</v>
      </c>
      <c r="E733" t="s">
        <v>32</v>
      </c>
      <c r="F733" t="s">
        <v>23</v>
      </c>
      <c r="G733" t="s">
        <v>120</v>
      </c>
      <c r="I733" t="s">
        <v>122</v>
      </c>
      <c r="M733">
        <v>146</v>
      </c>
      <c r="N733">
        <v>7.7991452991453006E-2</v>
      </c>
      <c r="O733">
        <v>9.3242599382467706</v>
      </c>
      <c r="P733">
        <v>1</v>
      </c>
      <c r="Q733">
        <v>1872</v>
      </c>
      <c r="R733">
        <v>1.5608090193416899E-3</v>
      </c>
      <c r="S733" t="s">
        <v>3237</v>
      </c>
      <c r="T733" t="s">
        <v>32</v>
      </c>
    </row>
    <row r="734" spans="1:20">
      <c r="A734" s="1" t="s">
        <v>3238</v>
      </c>
      <c r="B734" t="s">
        <v>3239</v>
      </c>
      <c r="C734" t="s">
        <v>1654</v>
      </c>
      <c r="D734" t="s">
        <v>3240</v>
      </c>
      <c r="E734" t="s">
        <v>32</v>
      </c>
      <c r="F734" t="s">
        <v>3241</v>
      </c>
      <c r="G734" t="s">
        <v>44</v>
      </c>
      <c r="I734" t="s">
        <v>3243</v>
      </c>
      <c r="M734">
        <v>1</v>
      </c>
      <c r="N734">
        <v>0.25</v>
      </c>
      <c r="O734">
        <v>18.6088912807664</v>
      </c>
      <c r="P734">
        <v>1</v>
      </c>
      <c r="Q734">
        <v>4</v>
      </c>
      <c r="R734" s="2">
        <v>3.3350620071403699E-6</v>
      </c>
      <c r="S734" t="s">
        <v>3242</v>
      </c>
      <c r="T734" t="s">
        <v>32</v>
      </c>
    </row>
    <row r="735" spans="1:20">
      <c r="A735" s="1" t="s">
        <v>3244</v>
      </c>
      <c r="B735" t="s">
        <v>3245</v>
      </c>
      <c r="C735" t="s">
        <v>32</v>
      </c>
      <c r="D735" t="s">
        <v>3246</v>
      </c>
      <c r="E735" t="s">
        <v>32</v>
      </c>
      <c r="F735" t="s">
        <v>68</v>
      </c>
      <c r="G735" t="s">
        <v>3247</v>
      </c>
      <c r="I735" t="s">
        <v>3249</v>
      </c>
      <c r="M735">
        <v>2</v>
      </c>
      <c r="N735">
        <v>2.2222222222222199E-2</v>
      </c>
      <c r="O735">
        <v>13.7181203505212</v>
      </c>
      <c r="P735">
        <v>1</v>
      </c>
      <c r="Q735">
        <v>90</v>
      </c>
      <c r="R735" s="2">
        <v>7.5038895160658295E-5</v>
      </c>
      <c r="S735" t="s">
        <v>3248</v>
      </c>
      <c r="T735" t="s">
        <v>32</v>
      </c>
    </row>
    <row r="736" spans="1:20">
      <c r="A736" s="1" t="s">
        <v>3250</v>
      </c>
      <c r="B736" t="s">
        <v>3251</v>
      </c>
      <c r="C736" t="s">
        <v>1611</v>
      </c>
      <c r="D736" t="s">
        <v>3252</v>
      </c>
      <c r="E736" t="s">
        <v>57</v>
      </c>
      <c r="F736" t="s">
        <v>701</v>
      </c>
      <c r="G736" t="s">
        <v>24</v>
      </c>
      <c r="H736" t="s">
        <v>33</v>
      </c>
      <c r="I736" t="s">
        <v>57</v>
      </c>
      <c r="M736">
        <v>106</v>
      </c>
      <c r="N736">
        <v>4.7372184483374996E-3</v>
      </c>
      <c r="O736">
        <v>5.7442537195612102</v>
      </c>
      <c r="P736">
        <v>1</v>
      </c>
      <c r="Q736">
        <v>22376</v>
      </c>
      <c r="R736">
        <v>1.8656336867943199E-2</v>
      </c>
      <c r="S736" t="s">
        <v>3253</v>
      </c>
      <c r="T736" t="s">
        <v>32</v>
      </c>
    </row>
    <row r="737" spans="1:20">
      <c r="A737" s="1" t="s">
        <v>3254</v>
      </c>
      <c r="B737" t="s">
        <v>3255</v>
      </c>
      <c r="C737" t="s">
        <v>55</v>
      </c>
      <c r="D737" t="s">
        <v>3256</v>
      </c>
      <c r="F737" t="s">
        <v>24</v>
      </c>
      <c r="G737" t="s">
        <v>24</v>
      </c>
      <c r="H737" t="s">
        <v>33</v>
      </c>
      <c r="L737" s="3" t="s">
        <v>2711</v>
      </c>
      <c r="S737" t="s">
        <v>3257</v>
      </c>
      <c r="T737" t="s">
        <v>40</v>
      </c>
    </row>
    <row r="738" spans="1:20">
      <c r="A738" s="1" t="s">
        <v>3258</v>
      </c>
      <c r="B738" t="s">
        <v>3259</v>
      </c>
      <c r="C738" t="s">
        <v>288</v>
      </c>
      <c r="D738" t="s">
        <v>3260</v>
      </c>
      <c r="E738" t="s">
        <v>32</v>
      </c>
      <c r="F738" t="s">
        <v>23</v>
      </c>
      <c r="G738" t="s">
        <v>24</v>
      </c>
      <c r="H738" t="s">
        <v>25</v>
      </c>
      <c r="I738" t="s">
        <v>3262</v>
      </c>
      <c r="M738">
        <v>1</v>
      </c>
      <c r="N738">
        <v>0.5</v>
      </c>
      <c r="O738">
        <v>20.193853781487601</v>
      </c>
      <c r="P738">
        <v>1</v>
      </c>
      <c r="Q738">
        <v>2</v>
      </c>
      <c r="R738" s="2">
        <v>1.6675310035701801E-6</v>
      </c>
      <c r="S738" t="s">
        <v>3261</v>
      </c>
      <c r="T738" t="s">
        <v>32</v>
      </c>
    </row>
    <row r="739" spans="1:20">
      <c r="A739" s="1" t="s">
        <v>3263</v>
      </c>
      <c r="B739" t="s">
        <v>3264</v>
      </c>
      <c r="C739" t="s">
        <v>3265</v>
      </c>
      <c r="D739" t="s">
        <v>3266</v>
      </c>
      <c r="E739" t="s">
        <v>32</v>
      </c>
      <c r="F739" t="s">
        <v>23</v>
      </c>
      <c r="G739" t="s">
        <v>24</v>
      </c>
      <c r="H739" t="s">
        <v>25</v>
      </c>
      <c r="I739" t="s">
        <v>3268</v>
      </c>
      <c r="M739">
        <v>1</v>
      </c>
      <c r="N739">
        <v>1</v>
      </c>
      <c r="O739">
        <v>20.193854984357401</v>
      </c>
      <c r="P739">
        <v>1</v>
      </c>
      <c r="Q739">
        <v>1</v>
      </c>
      <c r="R739" s="2">
        <v>8.3376550178509204E-7</v>
      </c>
      <c r="S739" t="s">
        <v>3267</v>
      </c>
      <c r="T739" t="s">
        <v>32</v>
      </c>
    </row>
    <row r="740" spans="1:20">
      <c r="A740" s="1" t="s">
        <v>3269</v>
      </c>
      <c r="B740" t="s">
        <v>3264</v>
      </c>
      <c r="C740" t="s">
        <v>55</v>
      </c>
      <c r="D740" t="s">
        <v>3270</v>
      </c>
      <c r="E740" t="s">
        <v>32</v>
      </c>
      <c r="F740" t="s">
        <v>24</v>
      </c>
      <c r="G740" t="s">
        <v>24</v>
      </c>
      <c r="H740" t="s">
        <v>33</v>
      </c>
      <c r="I740" t="s">
        <v>27</v>
      </c>
      <c r="M740">
        <v>15</v>
      </c>
      <c r="N740">
        <v>7.10900473933649E-2</v>
      </c>
      <c r="O740">
        <v>12.479608263821399</v>
      </c>
      <c r="P740">
        <v>1</v>
      </c>
      <c r="Q740">
        <v>211</v>
      </c>
      <c r="R740">
        <v>1.75924520876654E-4</v>
      </c>
      <c r="S740" t="s">
        <v>3267</v>
      </c>
      <c r="T740" t="s">
        <v>32</v>
      </c>
    </row>
    <row r="741" spans="1:20">
      <c r="A741" s="1" t="s">
        <v>3271</v>
      </c>
      <c r="B741" t="s">
        <v>3272</v>
      </c>
      <c r="C741" t="s">
        <v>55</v>
      </c>
      <c r="D741" t="s">
        <v>3273</v>
      </c>
      <c r="E741" t="e">
        <f>--n405fc7</f>
        <v>#NAME?</v>
      </c>
      <c r="F741" t="s">
        <v>23</v>
      </c>
      <c r="G741" t="s">
        <v>63</v>
      </c>
      <c r="L741" s="3" t="s">
        <v>2711</v>
      </c>
      <c r="S741" t="s">
        <v>3274</v>
      </c>
      <c r="T741" t="s">
        <v>40</v>
      </c>
    </row>
    <row r="742" spans="1:20">
      <c r="A742" s="1" t="s">
        <v>3275</v>
      </c>
      <c r="B742" t="s">
        <v>3276</v>
      </c>
      <c r="C742" t="s">
        <v>288</v>
      </c>
      <c r="D742" t="s">
        <v>3277</v>
      </c>
      <c r="E742" t="s">
        <v>32</v>
      </c>
      <c r="F742" t="s">
        <v>23</v>
      </c>
      <c r="G742" t="s">
        <v>24</v>
      </c>
      <c r="H742" t="s">
        <v>25</v>
      </c>
      <c r="I742" t="s">
        <v>3279</v>
      </c>
      <c r="M742">
        <v>2</v>
      </c>
      <c r="N742">
        <v>0.16666666666666699</v>
      </c>
      <c r="O742">
        <v>16.734422162850301</v>
      </c>
      <c r="P742">
        <v>1</v>
      </c>
      <c r="Q742">
        <v>12</v>
      </c>
      <c r="R742" s="2">
        <v>1.0005186021421099E-5</v>
      </c>
      <c r="S742" t="s">
        <v>3278</v>
      </c>
      <c r="T742" t="s">
        <v>32</v>
      </c>
    </row>
    <row r="743" spans="1:20">
      <c r="A743" s="1" t="s">
        <v>3280</v>
      </c>
      <c r="B743" t="s">
        <v>3281</v>
      </c>
      <c r="C743" t="s">
        <v>1809</v>
      </c>
      <c r="D743" t="s">
        <v>3282</v>
      </c>
      <c r="E743" t="s">
        <v>32</v>
      </c>
      <c r="F743" t="s">
        <v>23</v>
      </c>
      <c r="G743" t="s">
        <v>24</v>
      </c>
      <c r="H743" t="s">
        <v>25</v>
      </c>
      <c r="I743" t="s">
        <v>3279</v>
      </c>
      <c r="M743">
        <v>2</v>
      </c>
      <c r="N743">
        <v>0.16666666666666699</v>
      </c>
      <c r="O743">
        <v>16.734422162850301</v>
      </c>
      <c r="P743">
        <v>1</v>
      </c>
      <c r="Q743">
        <v>12</v>
      </c>
      <c r="R743" s="2">
        <v>1.0005186021421099E-5</v>
      </c>
      <c r="S743" t="s">
        <v>3283</v>
      </c>
      <c r="T743" t="s">
        <v>32</v>
      </c>
    </row>
    <row r="744" spans="1:20">
      <c r="A744" s="1" t="s">
        <v>3284</v>
      </c>
      <c r="B744" t="s">
        <v>3285</v>
      </c>
      <c r="C744" t="s">
        <v>1654</v>
      </c>
      <c r="D744" t="s">
        <v>3286</v>
      </c>
      <c r="E744" t="s">
        <v>477</v>
      </c>
      <c r="F744" t="s">
        <v>235</v>
      </c>
      <c r="G744" t="s">
        <v>44</v>
      </c>
      <c r="I744" t="s">
        <v>175</v>
      </c>
      <c r="M744">
        <v>56</v>
      </c>
      <c r="N744">
        <v>3.1963470319634701E-2</v>
      </c>
      <c r="O744">
        <v>9.4198904130539898</v>
      </c>
      <c r="P744">
        <v>1</v>
      </c>
      <c r="Q744">
        <v>1752</v>
      </c>
      <c r="R744">
        <v>1.4607571591274801E-3</v>
      </c>
      <c r="S744" t="s">
        <v>3287</v>
      </c>
      <c r="T744" t="s">
        <v>32</v>
      </c>
    </row>
    <row r="745" spans="1:20">
      <c r="A745" s="1" t="s">
        <v>3288</v>
      </c>
      <c r="B745" t="s">
        <v>3289</v>
      </c>
      <c r="C745" t="s">
        <v>118</v>
      </c>
      <c r="D745" t="s">
        <v>555</v>
      </c>
      <c r="E745" t="s">
        <v>1130</v>
      </c>
      <c r="F745" t="s">
        <v>3290</v>
      </c>
      <c r="G745" t="s">
        <v>3290</v>
      </c>
      <c r="H745" t="s">
        <v>145</v>
      </c>
      <c r="L745" s="3" t="s">
        <v>2711</v>
      </c>
      <c r="S745" t="s">
        <v>3291</v>
      </c>
      <c r="T745" t="s">
        <v>40</v>
      </c>
    </row>
    <row r="746" spans="1:20">
      <c r="A746" s="1" t="s">
        <v>3292</v>
      </c>
      <c r="B746" t="s">
        <v>3293</v>
      </c>
      <c r="C746" t="s">
        <v>3294</v>
      </c>
      <c r="D746" t="s">
        <v>3295</v>
      </c>
      <c r="E746" t="s">
        <v>62</v>
      </c>
      <c r="F746" t="s">
        <v>23</v>
      </c>
      <c r="G746" t="s">
        <v>24</v>
      </c>
      <c r="H746" t="s">
        <v>25</v>
      </c>
      <c r="I746" t="s">
        <v>3297</v>
      </c>
      <c r="M746">
        <v>2</v>
      </c>
      <c r="N746">
        <v>3.6363636363636397E-2</v>
      </c>
      <c r="O746">
        <v>14.4389662793241</v>
      </c>
      <c r="P746">
        <v>1</v>
      </c>
      <c r="Q746">
        <v>55</v>
      </c>
      <c r="R746" s="2">
        <v>4.5857102598180099E-5</v>
      </c>
      <c r="S746" t="s">
        <v>3296</v>
      </c>
      <c r="T746" t="s">
        <v>32</v>
      </c>
    </row>
    <row r="747" spans="1:20">
      <c r="A747" s="1" t="s">
        <v>3298</v>
      </c>
      <c r="B747" t="s">
        <v>3299</v>
      </c>
      <c r="C747" t="s">
        <v>755</v>
      </c>
      <c r="D747" t="s">
        <v>3299</v>
      </c>
      <c r="F747" t="s">
        <v>68</v>
      </c>
      <c r="G747" t="s">
        <v>1218</v>
      </c>
      <c r="L747" s="3" t="s">
        <v>2711</v>
      </c>
      <c r="S747" t="s">
        <v>3300</v>
      </c>
      <c r="T747" t="s">
        <v>40</v>
      </c>
    </row>
    <row r="748" spans="1:20">
      <c r="A748" s="1" t="s">
        <v>3301</v>
      </c>
      <c r="B748" t="s">
        <v>3302</v>
      </c>
      <c r="C748" t="s">
        <v>1654</v>
      </c>
      <c r="D748" t="s">
        <v>3303</v>
      </c>
      <c r="E748" t="s">
        <v>62</v>
      </c>
      <c r="F748" t="s">
        <v>235</v>
      </c>
      <c r="G748" t="s">
        <v>44</v>
      </c>
      <c r="I748" t="s">
        <v>81</v>
      </c>
      <c r="M748">
        <v>76</v>
      </c>
      <c r="N748">
        <v>9.0692124105011901E-2</v>
      </c>
      <c r="O748">
        <v>10.484769968937201</v>
      </c>
      <c r="P748">
        <v>1</v>
      </c>
      <c r="Q748">
        <v>838</v>
      </c>
      <c r="R748">
        <v>6.9869549049590696E-4</v>
      </c>
      <c r="S748" t="s">
        <v>3304</v>
      </c>
      <c r="T748" t="s">
        <v>32</v>
      </c>
    </row>
    <row r="749" spans="1:20">
      <c r="A749" s="1" t="s">
        <v>3305</v>
      </c>
      <c r="B749" t="s">
        <v>3306</v>
      </c>
      <c r="C749" t="s">
        <v>3307</v>
      </c>
      <c r="D749" t="s">
        <v>3308</v>
      </c>
      <c r="E749" t="s">
        <v>57</v>
      </c>
      <c r="F749" t="s">
        <v>23</v>
      </c>
      <c r="G749" t="s">
        <v>24</v>
      </c>
      <c r="H749" t="s">
        <v>25</v>
      </c>
      <c r="I749" t="s">
        <v>81</v>
      </c>
      <c r="M749">
        <v>76</v>
      </c>
      <c r="N749">
        <v>9.0692124105011901E-2</v>
      </c>
      <c r="O749">
        <v>10.484769968937201</v>
      </c>
      <c r="P749">
        <v>1</v>
      </c>
      <c r="Q749">
        <v>838</v>
      </c>
      <c r="R749">
        <v>6.9869549049590696E-4</v>
      </c>
      <c r="S749" t="s">
        <v>3309</v>
      </c>
      <c r="T749" t="s">
        <v>32</v>
      </c>
    </row>
    <row r="750" spans="1:20">
      <c r="A750" s="1" t="s">
        <v>3310</v>
      </c>
      <c r="B750" t="s">
        <v>3311</v>
      </c>
      <c r="C750" t="s">
        <v>471</v>
      </c>
      <c r="D750" t="s">
        <v>3312</v>
      </c>
      <c r="E750" t="s">
        <v>32</v>
      </c>
      <c r="F750" t="s">
        <v>23</v>
      </c>
      <c r="G750" t="s">
        <v>24</v>
      </c>
      <c r="H750" t="s">
        <v>25</v>
      </c>
      <c r="I750" t="s">
        <v>3314</v>
      </c>
      <c r="M750">
        <v>1</v>
      </c>
      <c r="N750">
        <v>5.2631578947368397E-2</v>
      </c>
      <c r="O750">
        <v>16.0239287800452</v>
      </c>
      <c r="P750">
        <v>1</v>
      </c>
      <c r="Q750">
        <v>19</v>
      </c>
      <c r="R750" s="2">
        <v>1.5841544533916699E-5</v>
      </c>
      <c r="S750" t="s">
        <v>3313</v>
      </c>
      <c r="T750" t="s">
        <v>32</v>
      </c>
    </row>
    <row r="751" spans="1:20">
      <c r="A751" s="1" t="s">
        <v>3315</v>
      </c>
      <c r="B751" t="s">
        <v>3311</v>
      </c>
      <c r="C751" t="s">
        <v>57</v>
      </c>
      <c r="D751" t="s">
        <v>3316</v>
      </c>
      <c r="E751" t="s">
        <v>57</v>
      </c>
      <c r="F751" t="s">
        <v>24</v>
      </c>
      <c r="G751" t="s">
        <v>24</v>
      </c>
      <c r="H751" t="s">
        <v>33</v>
      </c>
      <c r="I751" t="s">
        <v>81</v>
      </c>
      <c r="M751">
        <v>76</v>
      </c>
      <c r="N751">
        <v>9.0692124105011901E-2</v>
      </c>
      <c r="O751">
        <v>10.484769968937201</v>
      </c>
      <c r="P751">
        <v>1</v>
      </c>
      <c r="Q751">
        <v>838</v>
      </c>
      <c r="R751">
        <v>6.9869549049590696E-4</v>
      </c>
      <c r="S751" t="s">
        <v>3313</v>
      </c>
      <c r="T751" t="s">
        <v>32</v>
      </c>
    </row>
    <row r="752" spans="1:20">
      <c r="A752" s="1" t="s">
        <v>3317</v>
      </c>
      <c r="B752" t="s">
        <v>3318</v>
      </c>
      <c r="C752" t="s">
        <v>55</v>
      </c>
      <c r="D752" t="s">
        <v>3318</v>
      </c>
      <c r="E752" t="s">
        <v>32</v>
      </c>
      <c r="F752" t="s">
        <v>796</v>
      </c>
      <c r="G752" t="s">
        <v>24</v>
      </c>
      <c r="H752" t="s">
        <v>33</v>
      </c>
      <c r="I752" t="s">
        <v>81</v>
      </c>
      <c r="M752">
        <v>76</v>
      </c>
      <c r="N752">
        <v>9.0692124105011901E-2</v>
      </c>
      <c r="O752">
        <v>10.484769968937201</v>
      </c>
      <c r="P752">
        <v>1</v>
      </c>
      <c r="Q752">
        <v>838</v>
      </c>
      <c r="R752">
        <v>6.9869549049590696E-4</v>
      </c>
      <c r="S752" t="s">
        <v>3319</v>
      </c>
      <c r="T752" t="s">
        <v>32</v>
      </c>
    </row>
    <row r="753" spans="1:20">
      <c r="A753" s="1" t="s">
        <v>3320</v>
      </c>
      <c r="B753" t="s">
        <v>3321</v>
      </c>
      <c r="C753" t="s">
        <v>55</v>
      </c>
      <c r="D753" t="s">
        <v>3321</v>
      </c>
      <c r="E753" t="s">
        <v>57</v>
      </c>
      <c r="F753" t="s">
        <v>68</v>
      </c>
      <c r="G753" t="s">
        <v>44</v>
      </c>
      <c r="I753" t="s">
        <v>81</v>
      </c>
      <c r="M753">
        <v>76</v>
      </c>
      <c r="N753">
        <v>9.0692124105011901E-2</v>
      </c>
      <c r="O753">
        <v>10.484769968937201</v>
      </c>
      <c r="P753">
        <v>1</v>
      </c>
      <c r="Q753">
        <v>838</v>
      </c>
      <c r="R753">
        <v>6.9869549049590696E-4</v>
      </c>
      <c r="S753" t="s">
        <v>3322</v>
      </c>
      <c r="T753" t="s">
        <v>32</v>
      </c>
    </row>
    <row r="754" spans="1:20">
      <c r="A754" s="1" t="s">
        <v>3323</v>
      </c>
      <c r="B754" t="s">
        <v>3324</v>
      </c>
      <c r="C754" t="s">
        <v>288</v>
      </c>
      <c r="D754" t="s">
        <v>3325</v>
      </c>
      <c r="E754" t="s">
        <v>62</v>
      </c>
      <c r="F754" t="s">
        <v>23</v>
      </c>
      <c r="G754" t="s">
        <v>24</v>
      </c>
      <c r="H754" t="s">
        <v>25</v>
      </c>
      <c r="I754" t="s">
        <v>3327</v>
      </c>
      <c r="M754">
        <v>1</v>
      </c>
      <c r="N754">
        <v>0.1</v>
      </c>
      <c r="O754">
        <v>17.0239287800452</v>
      </c>
      <c r="P754">
        <v>1</v>
      </c>
      <c r="Q754">
        <v>10</v>
      </c>
      <c r="R754" s="2">
        <v>8.3376550178509196E-6</v>
      </c>
      <c r="S754" t="s">
        <v>3326</v>
      </c>
      <c r="T754" t="s">
        <v>32</v>
      </c>
    </row>
    <row r="755" spans="1:20">
      <c r="A755" s="1" t="s">
        <v>3328</v>
      </c>
      <c r="B755" t="s">
        <v>3324</v>
      </c>
      <c r="C755" t="s">
        <v>338</v>
      </c>
      <c r="D755" t="s">
        <v>3329</v>
      </c>
      <c r="E755" t="s">
        <v>329</v>
      </c>
      <c r="F755" t="s">
        <v>93</v>
      </c>
      <c r="G755" t="s">
        <v>24</v>
      </c>
      <c r="H755" t="s">
        <v>33</v>
      </c>
      <c r="I755" t="s">
        <v>329</v>
      </c>
      <c r="J755" t="s">
        <v>8913</v>
      </c>
      <c r="K755" t="s">
        <v>8931</v>
      </c>
      <c r="M755">
        <v>19</v>
      </c>
      <c r="N755">
        <v>0.52777777777777801</v>
      </c>
      <c r="O755">
        <v>15.0645707645426</v>
      </c>
      <c r="P755">
        <v>1</v>
      </c>
      <c r="Q755">
        <v>36</v>
      </c>
      <c r="R755" s="2">
        <v>3.0015558064263302E-5</v>
      </c>
      <c r="S755" t="s">
        <v>3330</v>
      </c>
      <c r="T755" t="s">
        <v>40</v>
      </c>
    </row>
    <row r="756" spans="1:20">
      <c r="A756" s="1" t="s">
        <v>3331</v>
      </c>
      <c r="B756" t="s">
        <v>3332</v>
      </c>
      <c r="C756" t="s">
        <v>108</v>
      </c>
      <c r="D756" t="s">
        <v>3333</v>
      </c>
      <c r="E756" t="s">
        <v>477</v>
      </c>
      <c r="F756" t="s">
        <v>23</v>
      </c>
      <c r="G756" t="s">
        <v>24</v>
      </c>
      <c r="H756" t="s">
        <v>25</v>
      </c>
      <c r="I756" t="s">
        <v>477</v>
      </c>
      <c r="M756">
        <v>7</v>
      </c>
      <c r="N756">
        <v>6.6603235014272098E-3</v>
      </c>
      <c r="O756">
        <v>10.1576801689341</v>
      </c>
      <c r="P756">
        <v>1</v>
      </c>
      <c r="Q756">
        <v>1051</v>
      </c>
      <c r="R756">
        <v>8.7628754237613197E-4</v>
      </c>
      <c r="S756" t="s">
        <v>3334</v>
      </c>
      <c r="T756" t="s">
        <v>32</v>
      </c>
    </row>
    <row r="757" spans="1:20">
      <c r="A757" s="1" t="s">
        <v>3335</v>
      </c>
      <c r="B757" t="s">
        <v>3336</v>
      </c>
      <c r="C757" t="s">
        <v>407</v>
      </c>
      <c r="D757" t="s">
        <v>3337</v>
      </c>
      <c r="E757" t="s">
        <v>21</v>
      </c>
      <c r="F757" t="s">
        <v>93</v>
      </c>
      <c r="G757" t="s">
        <v>24</v>
      </c>
      <c r="H757" t="s">
        <v>33</v>
      </c>
      <c r="I757" t="s">
        <v>3339</v>
      </c>
      <c r="M757">
        <v>1</v>
      </c>
      <c r="N757">
        <v>9.0909090909090898E-2</v>
      </c>
      <c r="O757">
        <v>16.8719256866002</v>
      </c>
      <c r="P757">
        <v>1</v>
      </c>
      <c r="Q757">
        <v>11</v>
      </c>
      <c r="R757" s="2">
        <v>9.1714205196360103E-6</v>
      </c>
      <c r="S757" t="s">
        <v>3338</v>
      </c>
      <c r="T757" t="s">
        <v>22</v>
      </c>
    </row>
    <row r="758" spans="1:20">
      <c r="A758" s="1" t="s">
        <v>3340</v>
      </c>
      <c r="B758" t="s">
        <v>3336</v>
      </c>
      <c r="C758" t="s">
        <v>333</v>
      </c>
      <c r="D758" t="s">
        <v>3341</v>
      </c>
      <c r="E758" t="s">
        <v>21</v>
      </c>
      <c r="F758" t="s">
        <v>23</v>
      </c>
      <c r="G758" t="s">
        <v>24</v>
      </c>
      <c r="H758" t="s">
        <v>25</v>
      </c>
      <c r="I758" t="s">
        <v>575</v>
      </c>
      <c r="M758">
        <v>27</v>
      </c>
      <c r="N758">
        <v>4.3130990415335503E-2</v>
      </c>
      <c r="O758">
        <v>10.9061414019381</v>
      </c>
      <c r="P758">
        <v>1</v>
      </c>
      <c r="Q758">
        <v>626</v>
      </c>
      <c r="R758">
        <v>5.2193720411746803E-4</v>
      </c>
      <c r="S758" t="s">
        <v>3342</v>
      </c>
      <c r="T758" t="s">
        <v>22</v>
      </c>
    </row>
    <row r="759" spans="1:20">
      <c r="A759" s="1" t="s">
        <v>3343</v>
      </c>
      <c r="B759" t="s">
        <v>3336</v>
      </c>
      <c r="C759" t="s">
        <v>499</v>
      </c>
      <c r="D759" t="s">
        <v>3344</v>
      </c>
      <c r="E759" t="s">
        <v>132</v>
      </c>
      <c r="F759" t="s">
        <v>93</v>
      </c>
      <c r="G759" t="s">
        <v>24</v>
      </c>
      <c r="H759" t="s">
        <v>33</v>
      </c>
      <c r="I759" t="s">
        <v>439</v>
      </c>
      <c r="M759">
        <v>5</v>
      </c>
      <c r="N759">
        <v>5.4945054945054903E-2</v>
      </c>
      <c r="O759">
        <v>13.7020006851579</v>
      </c>
      <c r="P759">
        <v>1</v>
      </c>
      <c r="Q759">
        <v>91</v>
      </c>
      <c r="R759" s="2">
        <v>7.5872660662443394E-5</v>
      </c>
      <c r="S759" t="s">
        <v>3345</v>
      </c>
      <c r="T759" t="s">
        <v>32</v>
      </c>
    </row>
    <row r="760" spans="1:20">
      <c r="A760" s="1" t="s">
        <v>3346</v>
      </c>
      <c r="B760" t="s">
        <v>3347</v>
      </c>
      <c r="C760" t="s">
        <v>30</v>
      </c>
      <c r="D760" t="s">
        <v>3348</v>
      </c>
      <c r="E760" t="s">
        <v>32</v>
      </c>
      <c r="F760" t="s">
        <v>23</v>
      </c>
      <c r="G760" t="s">
        <v>24</v>
      </c>
      <c r="H760" t="s">
        <v>33</v>
      </c>
      <c r="I760" t="s">
        <v>3350</v>
      </c>
      <c r="M760">
        <v>1</v>
      </c>
      <c r="N760">
        <v>5.5555555555555601E-2</v>
      </c>
      <c r="O760">
        <v>16.106390940237201</v>
      </c>
      <c r="P760">
        <v>1</v>
      </c>
      <c r="Q760">
        <v>18</v>
      </c>
      <c r="R760" s="2">
        <v>1.50077790321317E-5</v>
      </c>
      <c r="S760" t="s">
        <v>3349</v>
      </c>
      <c r="T760" t="s">
        <v>32</v>
      </c>
    </row>
    <row r="761" spans="1:20">
      <c r="A761" s="1" t="s">
        <v>3351</v>
      </c>
      <c r="B761" t="s">
        <v>3347</v>
      </c>
      <c r="C761" t="s">
        <v>21</v>
      </c>
      <c r="D761" t="s">
        <v>3352</v>
      </c>
      <c r="E761" t="s">
        <v>132</v>
      </c>
      <c r="F761" t="s">
        <v>93</v>
      </c>
      <c r="G761" t="s">
        <v>24</v>
      </c>
      <c r="H761" t="s">
        <v>33</v>
      </c>
      <c r="I761" t="s">
        <v>439</v>
      </c>
      <c r="M761">
        <v>5</v>
      </c>
      <c r="N761">
        <v>5.4945054945054903E-2</v>
      </c>
      <c r="O761">
        <v>13.7020006851579</v>
      </c>
      <c r="P761">
        <v>1</v>
      </c>
      <c r="Q761">
        <v>91</v>
      </c>
      <c r="R761" s="2">
        <v>7.5872660662443394E-5</v>
      </c>
      <c r="S761" t="s">
        <v>3353</v>
      </c>
      <c r="T761" t="s">
        <v>32</v>
      </c>
    </row>
    <row r="762" spans="1:20">
      <c r="A762" s="1" t="s">
        <v>3354</v>
      </c>
      <c r="B762" t="s">
        <v>3347</v>
      </c>
      <c r="C762" t="s">
        <v>439</v>
      </c>
      <c r="D762" t="s">
        <v>3355</v>
      </c>
      <c r="E762" t="s">
        <v>39</v>
      </c>
      <c r="F762" t="s">
        <v>24</v>
      </c>
      <c r="H762" t="s">
        <v>33</v>
      </c>
      <c r="I762" t="s">
        <v>2824</v>
      </c>
      <c r="L762" s="3" t="s">
        <v>2711</v>
      </c>
      <c r="M762">
        <v>2</v>
      </c>
      <c r="N762">
        <v>9.9009900990098994E-3</v>
      </c>
      <c r="O762">
        <v>12.5428020903086</v>
      </c>
      <c r="P762">
        <v>1</v>
      </c>
      <c r="Q762">
        <v>202</v>
      </c>
      <c r="R762">
        <v>1.6842063136058899E-4</v>
      </c>
      <c r="T762" t="s">
        <v>40</v>
      </c>
    </row>
    <row r="763" spans="1:20">
      <c r="A763" s="1" t="s">
        <v>3356</v>
      </c>
      <c r="B763" t="s">
        <v>3357</v>
      </c>
      <c r="C763" t="s">
        <v>523</v>
      </c>
      <c r="D763" t="s">
        <v>3358</v>
      </c>
      <c r="F763" t="s">
        <v>23</v>
      </c>
      <c r="G763" t="s">
        <v>85</v>
      </c>
      <c r="H763" t="s">
        <v>145</v>
      </c>
      <c r="I763" t="s">
        <v>241</v>
      </c>
      <c r="J763" t="s">
        <v>32</v>
      </c>
      <c r="M763">
        <v>36</v>
      </c>
      <c r="N763">
        <v>1.5880017644463999E-2</v>
      </c>
      <c r="O763">
        <v>9.0479216356670396</v>
      </c>
      <c r="P763">
        <v>1</v>
      </c>
      <c r="Q763">
        <v>2267</v>
      </c>
      <c r="R763">
        <v>1.8901463925468001E-3</v>
      </c>
      <c r="S763" t="s">
        <v>3359</v>
      </c>
      <c r="T763" t="s">
        <v>40</v>
      </c>
    </row>
    <row r="764" spans="1:20">
      <c r="A764" s="1" t="s">
        <v>3360</v>
      </c>
      <c r="B764" t="s">
        <v>3357</v>
      </c>
      <c r="C764" t="s">
        <v>689</v>
      </c>
      <c r="D764" t="s">
        <v>3361</v>
      </c>
      <c r="E764" t="s">
        <v>32</v>
      </c>
      <c r="F764" t="s">
        <v>85</v>
      </c>
      <c r="G764" t="s">
        <v>85</v>
      </c>
      <c r="H764" t="s">
        <v>33</v>
      </c>
      <c r="I764" t="s">
        <v>3362</v>
      </c>
      <c r="M764">
        <v>1</v>
      </c>
      <c r="N764">
        <v>1</v>
      </c>
      <c r="O764">
        <v>20.193854984357401</v>
      </c>
      <c r="P764">
        <v>1</v>
      </c>
      <c r="Q764">
        <v>1</v>
      </c>
      <c r="R764" s="2">
        <v>8.3376550178509204E-7</v>
      </c>
      <c r="S764" t="s">
        <v>3359</v>
      </c>
      <c r="T764" t="s">
        <v>32</v>
      </c>
    </row>
    <row r="765" spans="1:20">
      <c r="A765" s="1" t="s">
        <v>3363</v>
      </c>
      <c r="B765" t="s">
        <v>3364</v>
      </c>
      <c r="C765" t="s">
        <v>3365</v>
      </c>
      <c r="D765" t="s">
        <v>3366</v>
      </c>
      <c r="E765" t="s">
        <v>132</v>
      </c>
      <c r="F765" t="s">
        <v>23</v>
      </c>
      <c r="G765" t="s">
        <v>24</v>
      </c>
      <c r="H765" t="s">
        <v>25</v>
      </c>
      <c r="I765" t="s">
        <v>1304</v>
      </c>
      <c r="M765">
        <v>12</v>
      </c>
      <c r="N765">
        <v>1.0425716768027799E-2</v>
      </c>
      <c r="O765">
        <v>10.026435635655799</v>
      </c>
      <c r="P765">
        <v>1</v>
      </c>
      <c r="Q765">
        <v>1151</v>
      </c>
      <c r="R765">
        <v>9.5966409255464097E-4</v>
      </c>
      <c r="S765" t="s">
        <v>3367</v>
      </c>
      <c r="T765" t="s">
        <v>32</v>
      </c>
    </row>
    <row r="766" spans="1:20">
      <c r="A766" s="1" t="s">
        <v>3368</v>
      </c>
      <c r="B766" t="s">
        <v>3369</v>
      </c>
      <c r="C766" t="s">
        <v>149</v>
      </c>
      <c r="D766" t="s">
        <v>3370</v>
      </c>
      <c r="E766" t="s">
        <v>32</v>
      </c>
      <c r="F766" t="s">
        <v>23</v>
      </c>
      <c r="G766" t="s">
        <v>120</v>
      </c>
      <c r="I766" t="s">
        <v>122</v>
      </c>
      <c r="M766">
        <v>146</v>
      </c>
      <c r="N766">
        <v>7.7991452991453006E-2</v>
      </c>
      <c r="O766">
        <v>9.3242599382467706</v>
      </c>
      <c r="P766">
        <v>1</v>
      </c>
      <c r="Q766">
        <v>1872</v>
      </c>
      <c r="R766">
        <v>1.5608090193416899E-3</v>
      </c>
      <c r="S766" t="s">
        <v>3371</v>
      </c>
      <c r="T766" t="s">
        <v>32</v>
      </c>
    </row>
    <row r="767" spans="1:20">
      <c r="A767" s="1" t="s">
        <v>3372</v>
      </c>
      <c r="B767" t="s">
        <v>3373</v>
      </c>
      <c r="C767" t="s">
        <v>3374</v>
      </c>
      <c r="D767" t="s">
        <v>3375</v>
      </c>
      <c r="E767" t="s">
        <v>280</v>
      </c>
      <c r="F767" t="s">
        <v>23</v>
      </c>
      <c r="G767" t="s">
        <v>120</v>
      </c>
      <c r="I767" t="s">
        <v>280</v>
      </c>
      <c r="L767" s="3" t="s">
        <v>2711</v>
      </c>
      <c r="M767">
        <v>51</v>
      </c>
      <c r="N767">
        <v>7.3170731707317097E-2</v>
      </c>
      <c r="O767">
        <v>10.750910285638801</v>
      </c>
      <c r="P767">
        <v>1</v>
      </c>
      <c r="Q767">
        <v>697</v>
      </c>
      <c r="R767">
        <v>5.8113455474420898E-4</v>
      </c>
      <c r="S767" t="s">
        <v>3376</v>
      </c>
      <c r="T767" t="s">
        <v>40</v>
      </c>
    </row>
    <row r="768" spans="1:20">
      <c r="A768" s="1" t="s">
        <v>3377</v>
      </c>
      <c r="B768" t="s">
        <v>3378</v>
      </c>
      <c r="C768" t="s">
        <v>160</v>
      </c>
      <c r="D768" t="s">
        <v>3379</v>
      </c>
      <c r="E768" t="s">
        <v>3380</v>
      </c>
      <c r="F768" t="s">
        <v>23</v>
      </c>
      <c r="G768" t="s">
        <v>162</v>
      </c>
      <c r="I768" t="s">
        <v>3380</v>
      </c>
      <c r="L768" s="3" t="s">
        <v>2711</v>
      </c>
      <c r="M768">
        <v>1</v>
      </c>
      <c r="N768">
        <v>0.5</v>
      </c>
      <c r="O768">
        <v>20.193853781487601</v>
      </c>
      <c r="P768">
        <v>1</v>
      </c>
      <c r="Q768">
        <v>2</v>
      </c>
      <c r="R768" s="2">
        <v>1.6675310035701801E-6</v>
      </c>
      <c r="S768" t="s">
        <v>3381</v>
      </c>
      <c r="T768" t="s">
        <v>40</v>
      </c>
    </row>
    <row r="769" spans="1:20">
      <c r="A769" s="1" t="s">
        <v>3382</v>
      </c>
      <c r="B769" t="s">
        <v>3383</v>
      </c>
      <c r="C769" t="s">
        <v>164</v>
      </c>
      <c r="D769" t="s">
        <v>309</v>
      </c>
      <c r="E769" t="s">
        <v>3384</v>
      </c>
      <c r="F769" t="s">
        <v>44</v>
      </c>
      <c r="G769" t="s">
        <v>44</v>
      </c>
      <c r="H769" t="s">
        <v>33</v>
      </c>
      <c r="L769" s="3" t="s">
        <v>2711</v>
      </c>
      <c r="S769" t="s">
        <v>3385</v>
      </c>
      <c r="T769" t="s">
        <v>40</v>
      </c>
    </row>
    <row r="770" spans="1:20">
      <c r="A770" s="1" t="s">
        <v>3386</v>
      </c>
      <c r="B770" t="s">
        <v>3387</v>
      </c>
      <c r="C770" t="s">
        <v>3150</v>
      </c>
      <c r="D770" t="s">
        <v>3388</v>
      </c>
      <c r="E770" t="s">
        <v>182</v>
      </c>
      <c r="F770" t="s">
        <v>1695</v>
      </c>
      <c r="G770" t="s">
        <v>24</v>
      </c>
      <c r="H770" t="s">
        <v>33</v>
      </c>
      <c r="L770" s="3" t="s">
        <v>2711</v>
      </c>
      <c r="S770" t="s">
        <v>3389</v>
      </c>
      <c r="T770" t="s">
        <v>40</v>
      </c>
    </row>
    <row r="771" spans="1:20">
      <c r="A771" s="1" t="s">
        <v>3390</v>
      </c>
      <c r="B771" t="s">
        <v>3391</v>
      </c>
      <c r="C771" t="s">
        <v>573</v>
      </c>
      <c r="D771" t="s">
        <v>3391</v>
      </c>
      <c r="E771" t="s">
        <v>175</v>
      </c>
      <c r="F771" t="s">
        <v>68</v>
      </c>
      <c r="G771" t="s">
        <v>44</v>
      </c>
      <c r="I771" t="s">
        <v>175</v>
      </c>
      <c r="M771">
        <v>56</v>
      </c>
      <c r="N771">
        <v>3.1963470319634701E-2</v>
      </c>
      <c r="O771">
        <v>9.4198904130539898</v>
      </c>
      <c r="P771">
        <v>1</v>
      </c>
      <c r="Q771">
        <v>1752</v>
      </c>
      <c r="R771">
        <v>1.4607571591274801E-3</v>
      </c>
      <c r="S771" t="s">
        <v>3392</v>
      </c>
      <c r="T771" t="s">
        <v>40</v>
      </c>
    </row>
    <row r="772" spans="1:20">
      <c r="A772" s="1" t="s">
        <v>3393</v>
      </c>
      <c r="B772" t="s">
        <v>3394</v>
      </c>
      <c r="C772" t="s">
        <v>3395</v>
      </c>
      <c r="D772" t="s">
        <v>3396</v>
      </c>
      <c r="E772" t="s">
        <v>132</v>
      </c>
      <c r="F772" t="s">
        <v>23</v>
      </c>
      <c r="G772" t="s">
        <v>24</v>
      </c>
      <c r="H772" t="s">
        <v>25</v>
      </c>
      <c r="I772" t="s">
        <v>3398</v>
      </c>
      <c r="M772">
        <v>1</v>
      </c>
      <c r="N772">
        <v>0.5</v>
      </c>
      <c r="O772">
        <v>20.193853781487601</v>
      </c>
      <c r="P772">
        <v>1</v>
      </c>
      <c r="Q772">
        <v>2</v>
      </c>
      <c r="R772" s="2">
        <v>1.6675310035701801E-6</v>
      </c>
      <c r="S772" t="s">
        <v>3397</v>
      </c>
      <c r="T772" t="s">
        <v>32</v>
      </c>
    </row>
    <row r="773" spans="1:20">
      <c r="A773" s="1" t="s">
        <v>3399</v>
      </c>
      <c r="B773" t="s">
        <v>3400</v>
      </c>
      <c r="C773" t="s">
        <v>108</v>
      </c>
      <c r="D773" t="s">
        <v>3401</v>
      </c>
      <c r="E773" t="s">
        <v>51</v>
      </c>
      <c r="F773" t="s">
        <v>23</v>
      </c>
      <c r="G773" t="s">
        <v>24</v>
      </c>
      <c r="H773" t="s">
        <v>25</v>
      </c>
      <c r="I773" t="s">
        <v>3403</v>
      </c>
      <c r="L773" s="3" t="s">
        <v>2711</v>
      </c>
      <c r="M773">
        <v>1</v>
      </c>
      <c r="N773">
        <v>6.8493150684931503E-3</v>
      </c>
      <c r="O773">
        <v>13.0139446914726</v>
      </c>
      <c r="P773">
        <v>1</v>
      </c>
      <c r="Q773">
        <v>146</v>
      </c>
      <c r="R773">
        <v>1.21729763260623E-4</v>
      </c>
      <c r="S773" t="s">
        <v>3402</v>
      </c>
      <c r="T773" t="s">
        <v>40</v>
      </c>
    </row>
    <row r="774" spans="1:20">
      <c r="A774" s="1" t="s">
        <v>3404</v>
      </c>
      <c r="B774" t="s">
        <v>3405</v>
      </c>
      <c r="D774" t="e">
        <f>--N400399 all women are going --n4003b0 to work</f>
        <v>#NAME?</v>
      </c>
      <c r="E774" t="s">
        <v>891</v>
      </c>
      <c r="F774" t="s">
        <v>68</v>
      </c>
      <c r="G774" t="s">
        <v>3406</v>
      </c>
      <c r="I774" t="s">
        <v>891</v>
      </c>
      <c r="M774">
        <v>3</v>
      </c>
      <c r="N774">
        <v>1.44230769230769E-2</v>
      </c>
      <c r="O774">
        <v>12.5003668239882</v>
      </c>
      <c r="P774">
        <v>1</v>
      </c>
      <c r="Q774">
        <v>208</v>
      </c>
      <c r="R774">
        <v>1.7342322437129899E-4</v>
      </c>
      <c r="S774" t="s">
        <v>3407</v>
      </c>
      <c r="T774" t="s">
        <v>40</v>
      </c>
    </row>
    <row r="775" spans="1:20">
      <c r="A775" s="1" t="s">
        <v>3408</v>
      </c>
      <c r="B775" t="s">
        <v>3409</v>
      </c>
      <c r="C775" t="s">
        <v>55</v>
      </c>
      <c r="D775" t="s">
        <v>3409</v>
      </c>
      <c r="E775" t="s">
        <v>689</v>
      </c>
      <c r="F775" t="s">
        <v>796</v>
      </c>
      <c r="G775" t="s">
        <v>24</v>
      </c>
      <c r="H775" t="s">
        <v>33</v>
      </c>
      <c r="I775" t="s">
        <v>1049</v>
      </c>
      <c r="M775">
        <v>4</v>
      </c>
      <c r="N775">
        <v>3.3613445378151301E-2</v>
      </c>
      <c r="O775">
        <v>13.3112107321257</v>
      </c>
      <c r="P775">
        <v>1</v>
      </c>
      <c r="Q775">
        <v>119</v>
      </c>
      <c r="R775" s="2">
        <v>9.9218094712425902E-5</v>
      </c>
      <c r="S775" t="s">
        <v>3410</v>
      </c>
      <c r="T775" t="s">
        <v>32</v>
      </c>
    </row>
    <row r="776" spans="1:20">
      <c r="A776" s="1" t="s">
        <v>3411</v>
      </c>
      <c r="B776" t="s">
        <v>3412</v>
      </c>
      <c r="C776" t="s">
        <v>2247</v>
      </c>
      <c r="D776" t="s">
        <v>3413</v>
      </c>
      <c r="E776" t="s">
        <v>280</v>
      </c>
      <c r="F776" t="s">
        <v>23</v>
      </c>
      <c r="G776" t="s">
        <v>120</v>
      </c>
      <c r="H776" t="s">
        <v>33</v>
      </c>
      <c r="I776" t="s">
        <v>280</v>
      </c>
      <c r="L776" s="3" t="s">
        <v>2711</v>
      </c>
      <c r="M776">
        <v>51</v>
      </c>
      <c r="N776">
        <v>7.3170731707317097E-2</v>
      </c>
      <c r="O776">
        <v>10.750910285638801</v>
      </c>
      <c r="P776">
        <v>1</v>
      </c>
      <c r="Q776">
        <v>697</v>
      </c>
      <c r="R776">
        <v>5.8113455474420898E-4</v>
      </c>
      <c r="S776" t="s">
        <v>3414</v>
      </c>
      <c r="T776" t="s">
        <v>40</v>
      </c>
    </row>
    <row r="777" spans="1:20">
      <c r="A777" s="1" t="s">
        <v>3415</v>
      </c>
      <c r="B777" t="s">
        <v>3416</v>
      </c>
      <c r="C777" t="s">
        <v>352</v>
      </c>
      <c r="D777" t="s">
        <v>3417</v>
      </c>
      <c r="E777" t="s">
        <v>32</v>
      </c>
      <c r="F777" t="s">
        <v>23</v>
      </c>
      <c r="G777" t="s">
        <v>120</v>
      </c>
      <c r="I777" t="s">
        <v>122</v>
      </c>
      <c r="M777">
        <v>146</v>
      </c>
      <c r="N777">
        <v>7.7991452991453006E-2</v>
      </c>
      <c r="O777">
        <v>9.3242599382467706</v>
      </c>
      <c r="P777">
        <v>1</v>
      </c>
      <c r="Q777">
        <v>1872</v>
      </c>
      <c r="R777">
        <v>1.5608090193416899E-3</v>
      </c>
      <c r="S777" t="s">
        <v>3418</v>
      </c>
      <c r="T777" t="s">
        <v>32</v>
      </c>
    </row>
    <row r="778" spans="1:20">
      <c r="A778" s="1" t="s">
        <v>3419</v>
      </c>
      <c r="B778" t="s">
        <v>3420</v>
      </c>
      <c r="C778" t="s">
        <v>352</v>
      </c>
      <c r="D778" t="s">
        <v>3421</v>
      </c>
      <c r="E778" t="s">
        <v>387</v>
      </c>
      <c r="F778" t="s">
        <v>23</v>
      </c>
      <c r="G778" t="s">
        <v>120</v>
      </c>
      <c r="I778" t="s">
        <v>387</v>
      </c>
      <c r="L778" s="3" t="s">
        <v>2711</v>
      </c>
      <c r="M778">
        <v>5</v>
      </c>
      <c r="N778">
        <v>1.5772870662460602E-2</v>
      </c>
      <c r="O778">
        <v>11.890073033310401</v>
      </c>
      <c r="P778">
        <v>1</v>
      </c>
      <c r="Q778">
        <v>317</v>
      </c>
      <c r="R778">
        <v>2.6430366406587398E-4</v>
      </c>
      <c r="S778" t="s">
        <v>3422</v>
      </c>
      <c r="T778" t="s">
        <v>40</v>
      </c>
    </row>
    <row r="779" spans="1:20">
      <c r="A779" s="1" t="s">
        <v>3423</v>
      </c>
      <c r="B779" t="s">
        <v>3424</v>
      </c>
      <c r="C779" t="s">
        <v>3425</v>
      </c>
      <c r="D779" t="s">
        <v>3426</v>
      </c>
      <c r="E779" t="s">
        <v>21</v>
      </c>
      <c r="F779" t="s">
        <v>23</v>
      </c>
      <c r="G779" t="s">
        <v>44</v>
      </c>
      <c r="H779" t="s">
        <v>25</v>
      </c>
      <c r="I779" t="s">
        <v>607</v>
      </c>
      <c r="M779">
        <v>16</v>
      </c>
      <c r="N779">
        <v>2.03562340966921E-2</v>
      </c>
      <c r="O779">
        <v>10.5773049377086</v>
      </c>
      <c r="P779">
        <v>1</v>
      </c>
      <c r="Q779">
        <v>786</v>
      </c>
      <c r="R779">
        <v>6.5533968440308196E-4</v>
      </c>
      <c r="S779" t="s">
        <v>3427</v>
      </c>
      <c r="T779" t="s">
        <v>22</v>
      </c>
    </row>
    <row r="780" spans="1:20">
      <c r="A780" s="1" t="s">
        <v>3428</v>
      </c>
      <c r="B780" t="s">
        <v>3429</v>
      </c>
      <c r="C780" t="s">
        <v>2247</v>
      </c>
      <c r="D780" t="s">
        <v>3430</v>
      </c>
      <c r="E780" t="s">
        <v>32</v>
      </c>
      <c r="F780" t="s">
        <v>23</v>
      </c>
      <c r="G780" t="s">
        <v>120</v>
      </c>
      <c r="I780" t="s">
        <v>122</v>
      </c>
      <c r="M780">
        <v>146</v>
      </c>
      <c r="N780">
        <v>7.7991452991453006E-2</v>
      </c>
      <c r="O780">
        <v>9.3242599382467706</v>
      </c>
      <c r="P780">
        <v>1</v>
      </c>
      <c r="Q780">
        <v>1872</v>
      </c>
      <c r="R780">
        <v>1.5608090193416899E-3</v>
      </c>
      <c r="S780" t="s">
        <v>3431</v>
      </c>
      <c r="T780" t="s">
        <v>32</v>
      </c>
    </row>
    <row r="781" spans="1:20">
      <c r="A781" s="1" t="s">
        <v>3432</v>
      </c>
      <c r="B781" t="s">
        <v>3433</v>
      </c>
      <c r="C781" t="s">
        <v>398</v>
      </c>
      <c r="D781" t="s">
        <v>3433</v>
      </c>
      <c r="E781" t="s">
        <v>32</v>
      </c>
      <c r="F781" t="s">
        <v>68</v>
      </c>
      <c r="G781" t="s">
        <v>265</v>
      </c>
      <c r="I781" t="s">
        <v>3435</v>
      </c>
      <c r="M781">
        <v>1</v>
      </c>
      <c r="N781">
        <v>0.1</v>
      </c>
      <c r="O781">
        <v>17.0239287800452</v>
      </c>
      <c r="P781">
        <v>1</v>
      </c>
      <c r="Q781">
        <v>10</v>
      </c>
      <c r="R781" s="2">
        <v>8.3376550178509196E-6</v>
      </c>
      <c r="S781" t="s">
        <v>3434</v>
      </c>
      <c r="T781" t="s">
        <v>32</v>
      </c>
    </row>
    <row r="782" spans="1:20">
      <c r="A782" s="1" t="s">
        <v>3436</v>
      </c>
      <c r="B782" t="s">
        <v>3437</v>
      </c>
      <c r="C782" t="s">
        <v>2102</v>
      </c>
      <c r="D782" t="s">
        <v>3438</v>
      </c>
      <c r="E782" t="s">
        <v>421</v>
      </c>
      <c r="F782" t="s">
        <v>23</v>
      </c>
      <c r="H782" t="s">
        <v>25</v>
      </c>
      <c r="I782" t="s">
        <v>3439</v>
      </c>
      <c r="M782">
        <v>1</v>
      </c>
      <c r="N782">
        <v>2.7777777777777801E-2</v>
      </c>
      <c r="O782">
        <v>15.0645707645426</v>
      </c>
      <c r="P782">
        <v>1</v>
      </c>
      <c r="Q782">
        <v>36</v>
      </c>
      <c r="R782" s="2">
        <v>3.0015558064263302E-5</v>
      </c>
      <c r="T782" t="s">
        <v>32</v>
      </c>
    </row>
    <row r="783" spans="1:20">
      <c r="A783" s="1" t="s">
        <v>3440</v>
      </c>
      <c r="B783" t="s">
        <v>3441</v>
      </c>
      <c r="C783" t="s">
        <v>55</v>
      </c>
      <c r="D783" t="s">
        <v>3442</v>
      </c>
      <c r="E783" t="s">
        <v>329</v>
      </c>
      <c r="F783" t="s">
        <v>23</v>
      </c>
      <c r="G783" t="s">
        <v>63</v>
      </c>
      <c r="H783" t="s">
        <v>33</v>
      </c>
      <c r="I783" t="s">
        <v>329</v>
      </c>
      <c r="J783" t="s">
        <v>8913</v>
      </c>
      <c r="K783" t="s">
        <v>175</v>
      </c>
      <c r="M783">
        <v>19</v>
      </c>
      <c r="N783">
        <v>0.52777777777777801</v>
      </c>
      <c r="O783">
        <v>15.0645707645426</v>
      </c>
      <c r="P783">
        <v>1</v>
      </c>
      <c r="Q783">
        <v>36</v>
      </c>
      <c r="R783" s="2">
        <v>3.0015558064263302E-5</v>
      </c>
      <c r="S783" t="s">
        <v>3443</v>
      </c>
      <c r="T783" t="s">
        <v>40</v>
      </c>
    </row>
    <row r="784" spans="1:20">
      <c r="A784" s="1" t="s">
        <v>3444</v>
      </c>
      <c r="B784" t="s">
        <v>3445</v>
      </c>
      <c r="C784" t="s">
        <v>970</v>
      </c>
      <c r="D784" t="s">
        <v>2068</v>
      </c>
      <c r="E784" t="s">
        <v>2069</v>
      </c>
      <c r="F784" t="s">
        <v>1695</v>
      </c>
      <c r="G784" t="s">
        <v>24</v>
      </c>
      <c r="H784" t="s">
        <v>33</v>
      </c>
      <c r="I784" t="s">
        <v>2069</v>
      </c>
      <c r="L784" s="3" t="s">
        <v>2711</v>
      </c>
      <c r="M784">
        <v>6</v>
      </c>
      <c r="N784">
        <v>1.74418604651163E-2</v>
      </c>
      <c r="O784">
        <v>11.771789015314701</v>
      </c>
      <c r="P784">
        <v>1</v>
      </c>
      <c r="Q784">
        <v>344</v>
      </c>
      <c r="R784">
        <v>2.8681533261407202E-4</v>
      </c>
      <c r="S784" t="s">
        <v>3446</v>
      </c>
      <c r="T784" t="s">
        <v>40</v>
      </c>
    </row>
    <row r="785" spans="1:20">
      <c r="A785" s="1" t="s">
        <v>3447</v>
      </c>
      <c r="B785" t="s">
        <v>3448</v>
      </c>
      <c r="C785" t="s">
        <v>55</v>
      </c>
      <c r="D785" t="s">
        <v>3448</v>
      </c>
      <c r="E785" t="s">
        <v>132</v>
      </c>
      <c r="F785" t="s">
        <v>68</v>
      </c>
      <c r="G785" t="s">
        <v>44</v>
      </c>
      <c r="I785" t="s">
        <v>241</v>
      </c>
      <c r="M785">
        <v>36</v>
      </c>
      <c r="N785">
        <v>1.5880017644463999E-2</v>
      </c>
      <c r="O785">
        <v>9.0479216356670396</v>
      </c>
      <c r="P785">
        <v>1</v>
      </c>
      <c r="Q785">
        <v>2267</v>
      </c>
      <c r="R785">
        <v>1.8901463925468001E-3</v>
      </c>
      <c r="S785" t="s">
        <v>3449</v>
      </c>
      <c r="T785" t="s">
        <v>32</v>
      </c>
    </row>
    <row r="786" spans="1:20">
      <c r="A786" s="1" t="s">
        <v>3450</v>
      </c>
      <c r="B786" t="s">
        <v>3451</v>
      </c>
      <c r="C786" t="s">
        <v>3452</v>
      </c>
      <c r="D786" t="s">
        <v>3453</v>
      </c>
      <c r="F786" t="s">
        <v>93</v>
      </c>
      <c r="G786" t="s">
        <v>24</v>
      </c>
      <c r="H786" t="s">
        <v>25</v>
      </c>
      <c r="I786" t="s">
        <v>1917</v>
      </c>
      <c r="J786" t="s">
        <v>32</v>
      </c>
      <c r="M786">
        <v>2</v>
      </c>
      <c r="N786">
        <v>3.3333333333333298E-2</v>
      </c>
      <c r="O786">
        <v>14.3112107321257</v>
      </c>
      <c r="P786">
        <v>1</v>
      </c>
      <c r="Q786">
        <v>60</v>
      </c>
      <c r="R786" s="2">
        <v>5.00259301071055E-5</v>
      </c>
      <c r="S786" t="s">
        <v>3454</v>
      </c>
      <c r="T786" t="s">
        <v>40</v>
      </c>
    </row>
    <row r="787" spans="1:20">
      <c r="A787" s="1" t="s">
        <v>3455</v>
      </c>
      <c r="B787" t="s">
        <v>3456</v>
      </c>
      <c r="C787" t="s">
        <v>366</v>
      </c>
      <c r="D787" t="s">
        <v>367</v>
      </c>
      <c r="E787" t="s">
        <v>3457</v>
      </c>
      <c r="F787" t="s">
        <v>3458</v>
      </c>
      <c r="G787" t="s">
        <v>3458</v>
      </c>
      <c r="H787" t="s">
        <v>145</v>
      </c>
      <c r="L787" s="3" t="s">
        <v>2711</v>
      </c>
      <c r="S787" t="s">
        <v>3459</v>
      </c>
      <c r="T787" t="s">
        <v>40</v>
      </c>
    </row>
    <row r="788" spans="1:20">
      <c r="A788" s="1" t="s">
        <v>3460</v>
      </c>
      <c r="B788" t="s">
        <v>3461</v>
      </c>
      <c r="E788" t="s">
        <v>21</v>
      </c>
      <c r="G788" t="s">
        <v>85</v>
      </c>
      <c r="H788" t="s">
        <v>33</v>
      </c>
      <c r="I788" t="s">
        <v>87</v>
      </c>
      <c r="L788" s="3" t="s">
        <v>2711</v>
      </c>
      <c r="M788">
        <v>31</v>
      </c>
      <c r="N788">
        <v>1</v>
      </c>
      <c r="O788">
        <v>15.286963185878999</v>
      </c>
      <c r="P788">
        <v>1</v>
      </c>
      <c r="Q788">
        <v>31</v>
      </c>
      <c r="R788" s="2">
        <v>2.5846730555337799E-5</v>
      </c>
      <c r="S788" t="s">
        <v>3462</v>
      </c>
      <c r="T788" t="s">
        <v>22</v>
      </c>
    </row>
    <row r="789" spans="1:20">
      <c r="A789" s="1" t="s">
        <v>3463</v>
      </c>
      <c r="B789" t="s">
        <v>3464</v>
      </c>
      <c r="C789" t="s">
        <v>2727</v>
      </c>
      <c r="D789" t="s">
        <v>3465</v>
      </c>
      <c r="E789" t="s">
        <v>2301</v>
      </c>
      <c r="F789" t="s">
        <v>1602</v>
      </c>
      <c r="G789" t="s">
        <v>44</v>
      </c>
      <c r="H789" t="s">
        <v>33</v>
      </c>
      <c r="I789" t="s">
        <v>2301</v>
      </c>
      <c r="J789" t="s">
        <v>22</v>
      </c>
      <c r="K789" t="s">
        <v>366</v>
      </c>
      <c r="M789">
        <v>10</v>
      </c>
      <c r="N789">
        <v>1.49253731343284E-2</v>
      </c>
      <c r="O789">
        <v>10.807991380846101</v>
      </c>
      <c r="P789">
        <v>1</v>
      </c>
      <c r="Q789">
        <v>670</v>
      </c>
      <c r="R789">
        <v>5.5862288619601202E-4</v>
      </c>
      <c r="S789" t="s">
        <v>3466</v>
      </c>
      <c r="T789" t="s">
        <v>40</v>
      </c>
    </row>
    <row r="790" spans="1:20">
      <c r="A790" s="1" t="s">
        <v>3467</v>
      </c>
      <c r="B790" t="s">
        <v>3468</v>
      </c>
      <c r="C790" t="s">
        <v>3469</v>
      </c>
      <c r="D790" t="s">
        <v>3470</v>
      </c>
      <c r="E790" t="s">
        <v>3469</v>
      </c>
      <c r="F790" t="s">
        <v>44</v>
      </c>
      <c r="G790" t="s">
        <v>44</v>
      </c>
      <c r="H790" t="s">
        <v>33</v>
      </c>
      <c r="L790" s="3" t="s">
        <v>2711</v>
      </c>
      <c r="S790" t="s">
        <v>3471</v>
      </c>
      <c r="T790" t="s">
        <v>40</v>
      </c>
    </row>
    <row r="791" spans="1:20">
      <c r="A791" s="1" t="s">
        <v>3472</v>
      </c>
      <c r="B791" t="s">
        <v>3473</v>
      </c>
      <c r="C791" t="s">
        <v>164</v>
      </c>
      <c r="D791" t="s">
        <v>309</v>
      </c>
      <c r="E791" t="s">
        <v>3474</v>
      </c>
      <c r="F791" t="s">
        <v>44</v>
      </c>
      <c r="G791" t="s">
        <v>44</v>
      </c>
      <c r="H791" t="s">
        <v>33</v>
      </c>
      <c r="L791" s="3" t="s">
        <v>2711</v>
      </c>
      <c r="S791" t="s">
        <v>3475</v>
      </c>
      <c r="T791" t="s">
        <v>40</v>
      </c>
    </row>
    <row r="792" spans="1:20">
      <c r="A792" s="1" t="s">
        <v>3476</v>
      </c>
      <c r="B792" t="s">
        <v>3477</v>
      </c>
      <c r="C792" t="s">
        <v>3478</v>
      </c>
      <c r="D792" t="s">
        <v>3479</v>
      </c>
      <c r="E792" t="s">
        <v>1054</v>
      </c>
      <c r="F792" t="s">
        <v>23</v>
      </c>
      <c r="G792" t="s">
        <v>120</v>
      </c>
      <c r="I792" t="s">
        <v>1054</v>
      </c>
      <c r="L792" s="3" t="s">
        <v>2711</v>
      </c>
      <c r="M792">
        <v>6</v>
      </c>
      <c r="N792">
        <v>5.3571428571428603E-2</v>
      </c>
      <c r="O792">
        <v>13.399437915137399</v>
      </c>
      <c r="P792">
        <v>1</v>
      </c>
      <c r="Q792">
        <v>112</v>
      </c>
      <c r="R792" s="2">
        <v>9.3381736199930302E-5</v>
      </c>
      <c r="S792" t="s">
        <v>3480</v>
      </c>
      <c r="T792" t="s">
        <v>40</v>
      </c>
    </row>
    <row r="793" spans="1:20">
      <c r="A793" s="1" t="s">
        <v>3481</v>
      </c>
      <c r="B793" t="s">
        <v>3482</v>
      </c>
      <c r="E793" t="s">
        <v>3483</v>
      </c>
      <c r="G793" t="s">
        <v>44</v>
      </c>
      <c r="I793" t="s">
        <v>3483</v>
      </c>
      <c r="M793">
        <v>1</v>
      </c>
      <c r="N793">
        <v>9.5238095238095195E-3</v>
      </c>
      <c r="O793">
        <v>13.493414063346499</v>
      </c>
      <c r="P793">
        <v>1</v>
      </c>
      <c r="Q793">
        <v>105</v>
      </c>
      <c r="R793" s="2">
        <v>8.7545377687434594E-5</v>
      </c>
      <c r="S793" t="s">
        <v>3484</v>
      </c>
      <c r="T793" t="s">
        <v>40</v>
      </c>
    </row>
    <row r="794" spans="1:20">
      <c r="A794" s="1" t="s">
        <v>3485</v>
      </c>
      <c r="B794" t="s">
        <v>3486</v>
      </c>
      <c r="C794" t="s">
        <v>3487</v>
      </c>
      <c r="D794" t="s">
        <v>3488</v>
      </c>
      <c r="E794" t="s">
        <v>32</v>
      </c>
      <c r="F794" t="s">
        <v>23</v>
      </c>
      <c r="G794" t="s">
        <v>120</v>
      </c>
      <c r="I794" t="s">
        <v>122</v>
      </c>
      <c r="M794">
        <v>146</v>
      </c>
      <c r="N794">
        <v>7.7991452991453006E-2</v>
      </c>
      <c r="O794">
        <v>9.3242599382467706</v>
      </c>
      <c r="P794">
        <v>1</v>
      </c>
      <c r="Q794">
        <v>1872</v>
      </c>
      <c r="R794">
        <v>1.5608090193416899E-3</v>
      </c>
      <c r="S794" t="s">
        <v>3489</v>
      </c>
      <c r="T794" t="s">
        <v>32</v>
      </c>
    </row>
    <row r="795" spans="1:20">
      <c r="A795" s="1" t="s">
        <v>3490</v>
      </c>
      <c r="B795" t="s">
        <v>3491</v>
      </c>
      <c r="E795" t="s">
        <v>21</v>
      </c>
      <c r="G795" t="s">
        <v>3492</v>
      </c>
      <c r="H795" t="s">
        <v>33</v>
      </c>
      <c r="I795" t="s">
        <v>2505</v>
      </c>
      <c r="M795">
        <v>3</v>
      </c>
      <c r="N795">
        <v>0.1</v>
      </c>
      <c r="O795">
        <v>15.33587278636</v>
      </c>
      <c r="P795">
        <v>1</v>
      </c>
      <c r="Q795">
        <v>30</v>
      </c>
      <c r="R795" s="2">
        <v>2.5012965053552801E-5</v>
      </c>
      <c r="S795" t="s">
        <v>3493</v>
      </c>
      <c r="T795" t="s">
        <v>22</v>
      </c>
    </row>
    <row r="796" spans="1:20">
      <c r="A796" s="1" t="s">
        <v>3494</v>
      </c>
      <c r="B796" t="s">
        <v>3495</v>
      </c>
      <c r="C796" t="s">
        <v>3496</v>
      </c>
      <c r="D796" t="s">
        <v>3497</v>
      </c>
      <c r="E796" t="s">
        <v>32</v>
      </c>
      <c r="F796" t="s">
        <v>23</v>
      </c>
      <c r="G796" t="s">
        <v>24</v>
      </c>
      <c r="H796" t="s">
        <v>25</v>
      </c>
      <c r="I796" t="s">
        <v>2505</v>
      </c>
      <c r="M796">
        <v>3</v>
      </c>
      <c r="N796">
        <v>0.1</v>
      </c>
      <c r="O796">
        <v>15.33587278636</v>
      </c>
      <c r="P796">
        <v>1</v>
      </c>
      <c r="Q796">
        <v>30</v>
      </c>
      <c r="R796" s="2">
        <v>2.5012965053552801E-5</v>
      </c>
      <c r="S796" t="s">
        <v>3498</v>
      </c>
      <c r="T796" t="s">
        <v>32</v>
      </c>
    </row>
    <row r="797" spans="1:20">
      <c r="A797" s="1" t="s">
        <v>3499</v>
      </c>
      <c r="B797" t="s">
        <v>3500</v>
      </c>
      <c r="C797" t="s">
        <v>160</v>
      </c>
      <c r="D797" t="s">
        <v>3501</v>
      </c>
      <c r="F797" t="s">
        <v>23</v>
      </c>
      <c r="G797" t="s">
        <v>162</v>
      </c>
      <c r="H797" t="s">
        <v>33</v>
      </c>
      <c r="I797" t="s">
        <v>2482</v>
      </c>
      <c r="L797" s="3" t="s">
        <v>2711</v>
      </c>
      <c r="M797">
        <v>5</v>
      </c>
      <c r="N797">
        <v>1.06269925611052E-3</v>
      </c>
      <c r="O797">
        <v>7.9941814366511901</v>
      </c>
      <c r="P797">
        <v>1</v>
      </c>
      <c r="Q797">
        <v>4705</v>
      </c>
      <c r="R797">
        <v>3.92286668589886E-3</v>
      </c>
      <c r="S797" t="s">
        <v>3502</v>
      </c>
      <c r="T797" t="s">
        <v>40</v>
      </c>
    </row>
    <row r="798" spans="1:20">
      <c r="A798" s="1" t="s">
        <v>3503</v>
      </c>
      <c r="B798" t="s">
        <v>3504</v>
      </c>
      <c r="C798" t="s">
        <v>545</v>
      </c>
      <c r="D798" t="s">
        <v>3505</v>
      </c>
      <c r="F798" t="s">
        <v>23</v>
      </c>
      <c r="G798" t="s">
        <v>44</v>
      </c>
      <c r="H798" t="s">
        <v>25</v>
      </c>
      <c r="I798" t="s">
        <v>241</v>
      </c>
      <c r="J798" t="s">
        <v>32</v>
      </c>
      <c r="M798">
        <v>36</v>
      </c>
      <c r="N798">
        <v>1.5880017644463999E-2</v>
      </c>
      <c r="O798">
        <v>9.0479216356670396</v>
      </c>
      <c r="P798">
        <v>1</v>
      </c>
      <c r="Q798">
        <v>2267</v>
      </c>
      <c r="R798">
        <v>1.8901463925468001E-3</v>
      </c>
      <c r="S798" t="s">
        <v>3506</v>
      </c>
      <c r="T798" t="s">
        <v>40</v>
      </c>
    </row>
    <row r="799" spans="1:20">
      <c r="A799" s="1" t="s">
        <v>3507</v>
      </c>
      <c r="B799" t="s">
        <v>3508</v>
      </c>
      <c r="C799" t="s">
        <v>49</v>
      </c>
      <c r="D799" t="s">
        <v>3509</v>
      </c>
      <c r="E799" t="s">
        <v>32</v>
      </c>
      <c r="F799" t="s">
        <v>23</v>
      </c>
      <c r="G799" t="s">
        <v>24</v>
      </c>
      <c r="H799" t="s">
        <v>25</v>
      </c>
      <c r="I799" t="s">
        <v>3511</v>
      </c>
      <c r="M799">
        <v>2</v>
      </c>
      <c r="N799">
        <v>0.2</v>
      </c>
      <c r="O799">
        <v>17.0239287800452</v>
      </c>
      <c r="P799">
        <v>1</v>
      </c>
      <c r="Q799">
        <v>10</v>
      </c>
      <c r="R799" s="2">
        <v>8.3376550178509196E-6</v>
      </c>
      <c r="S799" t="s">
        <v>3510</v>
      </c>
      <c r="T799" t="s">
        <v>32</v>
      </c>
    </row>
    <row r="800" spans="1:20">
      <c r="A800" s="1" t="s">
        <v>3512</v>
      </c>
      <c r="B800" t="s">
        <v>3513</v>
      </c>
      <c r="C800" t="s">
        <v>3514</v>
      </c>
      <c r="D800" t="s">
        <v>3515</v>
      </c>
      <c r="E800" t="s">
        <v>75</v>
      </c>
      <c r="F800" t="s">
        <v>24</v>
      </c>
      <c r="G800" t="s">
        <v>24</v>
      </c>
      <c r="H800" t="s">
        <v>33</v>
      </c>
      <c r="I800" t="s">
        <v>75</v>
      </c>
      <c r="J800" t="s">
        <v>8913</v>
      </c>
      <c r="K800" t="s">
        <v>1575</v>
      </c>
      <c r="M800">
        <v>59</v>
      </c>
      <c r="N800">
        <v>0.45384615384615401</v>
      </c>
      <c r="O800">
        <v>13.182626526064301</v>
      </c>
      <c r="P800">
        <v>1</v>
      </c>
      <c r="Q800">
        <v>130</v>
      </c>
      <c r="R800">
        <v>1.0838951523206199E-4</v>
      </c>
      <c r="S800" t="s">
        <v>3516</v>
      </c>
      <c r="T800" t="s">
        <v>40</v>
      </c>
    </row>
    <row r="801" spans="1:20">
      <c r="A801" s="1" t="s">
        <v>3517</v>
      </c>
      <c r="B801" t="s">
        <v>3518</v>
      </c>
      <c r="C801" t="s">
        <v>366</v>
      </c>
      <c r="D801" t="s">
        <v>367</v>
      </c>
      <c r="E801" t="s">
        <v>304</v>
      </c>
      <c r="F801" t="s">
        <v>24</v>
      </c>
      <c r="G801" t="s">
        <v>24</v>
      </c>
      <c r="H801" t="s">
        <v>145</v>
      </c>
      <c r="L801" s="3" t="s">
        <v>2711</v>
      </c>
      <c r="S801" t="s">
        <v>3519</v>
      </c>
      <c r="T801" t="s">
        <v>40</v>
      </c>
    </row>
    <row r="802" spans="1:20">
      <c r="A802" s="1" t="s">
        <v>3520</v>
      </c>
      <c r="B802" t="s">
        <v>3521</v>
      </c>
      <c r="E802" t="s">
        <v>3522</v>
      </c>
      <c r="G802" t="s">
        <v>44</v>
      </c>
      <c r="L802" s="3" t="s">
        <v>2711</v>
      </c>
      <c r="S802" t="s">
        <v>3523</v>
      </c>
      <c r="T802" t="s">
        <v>40</v>
      </c>
    </row>
    <row r="803" spans="1:20">
      <c r="A803" s="1" t="s">
        <v>3524</v>
      </c>
      <c r="B803" t="s">
        <v>3525</v>
      </c>
      <c r="C803" t="s">
        <v>1457</v>
      </c>
      <c r="D803" t="s">
        <v>3526</v>
      </c>
      <c r="E803" t="s">
        <v>32</v>
      </c>
      <c r="F803" t="s">
        <v>23</v>
      </c>
      <c r="G803" t="s">
        <v>120</v>
      </c>
      <c r="I803" t="s">
        <v>122</v>
      </c>
      <c r="M803">
        <v>146</v>
      </c>
      <c r="N803">
        <v>7.7991452991453006E-2</v>
      </c>
      <c r="O803">
        <v>9.3242599382467706</v>
      </c>
      <c r="P803">
        <v>1</v>
      </c>
      <c r="Q803">
        <v>1872</v>
      </c>
      <c r="R803">
        <v>1.5608090193416899E-3</v>
      </c>
      <c r="S803" t="s">
        <v>3527</v>
      </c>
      <c r="T803" t="s">
        <v>32</v>
      </c>
    </row>
    <row r="804" spans="1:20">
      <c r="A804" s="1" t="s">
        <v>3528</v>
      </c>
      <c r="B804" t="s">
        <v>3529</v>
      </c>
      <c r="C804" t="s">
        <v>118</v>
      </c>
      <c r="D804" t="s">
        <v>555</v>
      </c>
      <c r="E804" t="s">
        <v>1191</v>
      </c>
      <c r="F804" t="s">
        <v>3530</v>
      </c>
      <c r="G804" t="s">
        <v>3530</v>
      </c>
      <c r="H804" t="s">
        <v>33</v>
      </c>
      <c r="L804" s="3" t="s">
        <v>2711</v>
      </c>
      <c r="S804" t="s">
        <v>3531</v>
      </c>
      <c r="T804" t="s">
        <v>40</v>
      </c>
    </row>
    <row r="805" spans="1:20">
      <c r="A805" s="1" t="s">
        <v>3532</v>
      </c>
      <c r="B805" t="s">
        <v>3533</v>
      </c>
      <c r="C805" t="s">
        <v>90</v>
      </c>
      <c r="D805" t="s">
        <v>3534</v>
      </c>
      <c r="E805" t="s">
        <v>182</v>
      </c>
      <c r="F805" t="s">
        <v>93</v>
      </c>
      <c r="G805" t="s">
        <v>24</v>
      </c>
      <c r="H805" t="s">
        <v>33</v>
      </c>
      <c r="L805" s="3" t="s">
        <v>2711</v>
      </c>
      <c r="S805" t="s">
        <v>3535</v>
      </c>
      <c r="T805" t="s">
        <v>40</v>
      </c>
    </row>
    <row r="806" spans="1:20">
      <c r="A806" s="1" t="s">
        <v>3536</v>
      </c>
      <c r="B806" t="s">
        <v>3537</v>
      </c>
      <c r="E806" t="s">
        <v>175</v>
      </c>
      <c r="G806" t="s">
        <v>44</v>
      </c>
      <c r="I806" t="s">
        <v>175</v>
      </c>
      <c r="L806" s="3" t="s">
        <v>2711</v>
      </c>
      <c r="M806">
        <v>56</v>
      </c>
      <c r="N806">
        <v>3.1963470319634701E-2</v>
      </c>
      <c r="O806">
        <v>9.4198904130539898</v>
      </c>
      <c r="P806">
        <v>1</v>
      </c>
      <c r="Q806">
        <v>1752</v>
      </c>
      <c r="R806">
        <v>1.4607571591274801E-3</v>
      </c>
      <c r="S806" t="s">
        <v>3538</v>
      </c>
      <c r="T806" t="s">
        <v>40</v>
      </c>
    </row>
    <row r="807" spans="1:20">
      <c r="A807" s="1" t="s">
        <v>3539</v>
      </c>
      <c r="B807" t="s">
        <v>3540</v>
      </c>
      <c r="C807" t="s">
        <v>55</v>
      </c>
      <c r="D807" t="s">
        <v>3541</v>
      </c>
      <c r="E807" t="s">
        <v>57</v>
      </c>
      <c r="F807" t="s">
        <v>23</v>
      </c>
      <c r="G807" t="s">
        <v>63</v>
      </c>
      <c r="I807" t="s">
        <v>57</v>
      </c>
      <c r="M807">
        <v>106</v>
      </c>
      <c r="N807">
        <v>4.7372184483374996E-3</v>
      </c>
      <c r="O807">
        <v>5.7442537195612102</v>
      </c>
      <c r="P807">
        <v>1</v>
      </c>
      <c r="Q807">
        <v>22376</v>
      </c>
      <c r="R807">
        <v>1.8656336867943199E-2</v>
      </c>
      <c r="S807" t="s">
        <v>3542</v>
      </c>
      <c r="T807" t="s">
        <v>32</v>
      </c>
    </row>
    <row r="808" spans="1:20">
      <c r="A808" s="1" t="s">
        <v>3543</v>
      </c>
      <c r="B808" t="s">
        <v>3544</v>
      </c>
      <c r="C808" t="s">
        <v>55</v>
      </c>
      <c r="D808" t="s">
        <v>3544</v>
      </c>
      <c r="E808" t="s">
        <v>62</v>
      </c>
      <c r="F808" t="s">
        <v>68</v>
      </c>
      <c r="G808" t="s">
        <v>44</v>
      </c>
      <c r="I808" t="s">
        <v>81</v>
      </c>
      <c r="M808">
        <v>76</v>
      </c>
      <c r="N808">
        <v>9.0692124105011901E-2</v>
      </c>
      <c r="O808">
        <v>10.484769968937201</v>
      </c>
      <c r="P808">
        <v>1</v>
      </c>
      <c r="Q808">
        <v>838</v>
      </c>
      <c r="R808">
        <v>6.9869549049590696E-4</v>
      </c>
      <c r="S808" t="s">
        <v>3545</v>
      </c>
      <c r="T808" t="s">
        <v>32</v>
      </c>
    </row>
    <row r="809" spans="1:20">
      <c r="A809" s="1" t="s">
        <v>3546</v>
      </c>
      <c r="B809" t="s">
        <v>3547</v>
      </c>
      <c r="C809" t="s">
        <v>530</v>
      </c>
      <c r="D809" t="s">
        <v>3548</v>
      </c>
      <c r="E809" t="s">
        <v>21</v>
      </c>
      <c r="F809" t="s">
        <v>24</v>
      </c>
      <c r="G809" t="s">
        <v>24</v>
      </c>
      <c r="H809" t="s">
        <v>33</v>
      </c>
      <c r="I809" t="s">
        <v>118</v>
      </c>
      <c r="M809">
        <v>14</v>
      </c>
      <c r="N809">
        <v>6.4187795149236602E-4</v>
      </c>
      <c r="O809">
        <v>5.7811516319594398</v>
      </c>
      <c r="P809">
        <v>1</v>
      </c>
      <c r="Q809">
        <v>21811</v>
      </c>
      <c r="R809">
        <v>1.8185259359434599E-2</v>
      </c>
      <c r="S809" t="s">
        <v>3549</v>
      </c>
      <c r="T809" t="s">
        <v>22</v>
      </c>
    </row>
    <row r="810" spans="1:20">
      <c r="A810" s="1" t="s">
        <v>3550</v>
      </c>
      <c r="B810" t="s">
        <v>3551</v>
      </c>
      <c r="C810" t="s">
        <v>55</v>
      </c>
      <c r="D810" t="s">
        <v>3552</v>
      </c>
      <c r="E810" t="s">
        <v>182</v>
      </c>
      <c r="F810" t="s">
        <v>23</v>
      </c>
      <c r="G810" t="s">
        <v>63</v>
      </c>
      <c r="L810" s="3" t="s">
        <v>2711</v>
      </c>
      <c r="S810" t="s">
        <v>3553</v>
      </c>
      <c r="T810" t="s">
        <v>40</v>
      </c>
    </row>
    <row r="811" spans="1:20">
      <c r="A811" s="1" t="s">
        <v>3554</v>
      </c>
      <c r="B811" t="s">
        <v>3555</v>
      </c>
      <c r="C811" t="s">
        <v>55</v>
      </c>
      <c r="D811" t="s">
        <v>3555</v>
      </c>
      <c r="E811" t="s">
        <v>672</v>
      </c>
      <c r="F811" t="s">
        <v>24</v>
      </c>
      <c r="G811" t="s">
        <v>24</v>
      </c>
      <c r="H811" t="s">
        <v>33</v>
      </c>
      <c r="L811" s="3" t="s">
        <v>2711</v>
      </c>
      <c r="S811" t="s">
        <v>3556</v>
      </c>
      <c r="T811" t="s">
        <v>40</v>
      </c>
    </row>
    <row r="812" spans="1:20">
      <c r="A812" s="1" t="s">
        <v>3557</v>
      </c>
      <c r="B812" t="s">
        <v>3558</v>
      </c>
      <c r="C812" t="s">
        <v>198</v>
      </c>
      <c r="D812" t="s">
        <v>3559</v>
      </c>
      <c r="E812" t="s">
        <v>280</v>
      </c>
      <c r="F812" t="s">
        <v>23</v>
      </c>
      <c r="G812" t="s">
        <v>120</v>
      </c>
      <c r="I812" t="s">
        <v>280</v>
      </c>
      <c r="L812" s="3" t="s">
        <v>2711</v>
      </c>
      <c r="M812">
        <v>51</v>
      </c>
      <c r="N812">
        <v>7.3170731707317097E-2</v>
      </c>
      <c r="O812">
        <v>10.750910285638801</v>
      </c>
      <c r="P812">
        <v>1</v>
      </c>
      <c r="Q812">
        <v>697</v>
      </c>
      <c r="R812">
        <v>5.8113455474420898E-4</v>
      </c>
      <c r="S812" t="s">
        <v>3560</v>
      </c>
      <c r="T812" t="s">
        <v>40</v>
      </c>
    </row>
    <row r="813" spans="1:20">
      <c r="A813" s="1" t="s">
        <v>3561</v>
      </c>
      <c r="B813" t="s">
        <v>3562</v>
      </c>
      <c r="C813" t="s">
        <v>30</v>
      </c>
      <c r="D813" t="s">
        <v>3563</v>
      </c>
      <c r="E813" t="s">
        <v>1259</v>
      </c>
      <c r="F813" t="s">
        <v>23</v>
      </c>
      <c r="G813" t="s">
        <v>120</v>
      </c>
      <c r="I813" t="s">
        <v>1259</v>
      </c>
      <c r="L813" s="3" t="s">
        <v>2711</v>
      </c>
      <c r="M813">
        <v>6</v>
      </c>
      <c r="N813">
        <v>2.4E-2</v>
      </c>
      <c r="O813">
        <v>12.2338518494195</v>
      </c>
      <c r="P813">
        <v>1</v>
      </c>
      <c r="Q813">
        <v>250</v>
      </c>
      <c r="R813">
        <v>2.0844137544627299E-4</v>
      </c>
      <c r="S813" t="s">
        <v>3564</v>
      </c>
      <c r="T813" t="s">
        <v>40</v>
      </c>
    </row>
    <row r="814" spans="1:20">
      <c r="A814" s="1" t="s">
        <v>3565</v>
      </c>
      <c r="B814" t="s">
        <v>3566</v>
      </c>
      <c r="C814" t="s">
        <v>471</v>
      </c>
      <c r="D814" t="s">
        <v>3567</v>
      </c>
      <c r="E814" t="s">
        <v>62</v>
      </c>
      <c r="F814" t="s">
        <v>23</v>
      </c>
      <c r="G814" t="s">
        <v>24</v>
      </c>
      <c r="H814" t="s">
        <v>25</v>
      </c>
      <c r="I814" t="s">
        <v>2352</v>
      </c>
      <c r="M814">
        <v>3</v>
      </c>
      <c r="N814">
        <v>1.85185185185185E-2</v>
      </c>
      <c r="O814">
        <v>12.8629369033729</v>
      </c>
      <c r="P814">
        <v>1</v>
      </c>
      <c r="Q814">
        <v>162</v>
      </c>
      <c r="R814">
        <v>1.3507001128918499E-4</v>
      </c>
      <c r="S814" t="s">
        <v>3568</v>
      </c>
      <c r="T814" t="s">
        <v>32</v>
      </c>
    </row>
    <row r="815" spans="1:20">
      <c r="A815" s="1" t="s">
        <v>3569</v>
      </c>
      <c r="B815" t="s">
        <v>3570</v>
      </c>
      <c r="C815" t="s">
        <v>21</v>
      </c>
      <c r="D815" t="s">
        <v>940</v>
      </c>
      <c r="E815" t="s">
        <v>324</v>
      </c>
      <c r="F815" t="s">
        <v>93</v>
      </c>
      <c r="G815" t="s">
        <v>24</v>
      </c>
      <c r="H815" t="s">
        <v>33</v>
      </c>
      <c r="L815" s="3" t="s">
        <v>2711</v>
      </c>
      <c r="S815" t="s">
        <v>3571</v>
      </c>
      <c r="T815" t="s">
        <v>40</v>
      </c>
    </row>
    <row r="816" spans="1:20">
      <c r="A816" s="1" t="s">
        <v>3572</v>
      </c>
      <c r="B816" t="s">
        <v>3573</v>
      </c>
      <c r="C816" t="s">
        <v>55</v>
      </c>
      <c r="D816" t="s">
        <v>3574</v>
      </c>
      <c r="E816" t="s">
        <v>57</v>
      </c>
      <c r="F816" t="s">
        <v>24</v>
      </c>
      <c r="G816" t="s">
        <v>24</v>
      </c>
      <c r="H816" t="s">
        <v>33</v>
      </c>
      <c r="I816" t="s">
        <v>81</v>
      </c>
      <c r="M816">
        <v>76</v>
      </c>
      <c r="N816">
        <v>9.0692124105011901E-2</v>
      </c>
      <c r="O816">
        <v>10.484769968937201</v>
      </c>
      <c r="P816">
        <v>1</v>
      </c>
      <c r="Q816">
        <v>838</v>
      </c>
      <c r="R816">
        <v>6.9869549049590696E-4</v>
      </c>
      <c r="S816" t="s">
        <v>3575</v>
      </c>
      <c r="T816" t="s">
        <v>32</v>
      </c>
    </row>
    <row r="817" spans="1:20">
      <c r="A817" s="1" t="s">
        <v>3576</v>
      </c>
      <c r="B817" t="s">
        <v>3577</v>
      </c>
      <c r="C817" t="s">
        <v>288</v>
      </c>
      <c r="D817" t="s">
        <v>3578</v>
      </c>
      <c r="E817" t="s">
        <v>32</v>
      </c>
      <c r="F817" t="s">
        <v>23</v>
      </c>
      <c r="G817" t="s">
        <v>24</v>
      </c>
      <c r="H817" t="s">
        <v>25</v>
      </c>
      <c r="I817" t="s">
        <v>575</v>
      </c>
      <c r="M817">
        <v>27</v>
      </c>
      <c r="N817">
        <v>4.3130990415335503E-2</v>
      </c>
      <c r="O817">
        <v>10.9061414019381</v>
      </c>
      <c r="P817">
        <v>1</v>
      </c>
      <c r="Q817">
        <v>626</v>
      </c>
      <c r="R817">
        <v>5.2193720411746803E-4</v>
      </c>
      <c r="S817" t="s">
        <v>3579</v>
      </c>
      <c r="T817" t="s">
        <v>32</v>
      </c>
    </row>
    <row r="818" spans="1:20">
      <c r="A818" s="1" t="s">
        <v>3580</v>
      </c>
      <c r="B818" t="s">
        <v>3581</v>
      </c>
      <c r="C818" t="s">
        <v>3582</v>
      </c>
      <c r="D818" t="s">
        <v>3583</v>
      </c>
      <c r="E818" t="s">
        <v>32</v>
      </c>
      <c r="F818" t="s">
        <v>44</v>
      </c>
      <c r="G818" t="s">
        <v>44</v>
      </c>
      <c r="H818" t="s">
        <v>33</v>
      </c>
      <c r="I818" t="s">
        <v>3585</v>
      </c>
      <c r="M818">
        <v>1</v>
      </c>
      <c r="N818">
        <v>1</v>
      </c>
      <c r="O818">
        <v>20.193854984357401</v>
      </c>
      <c r="P818">
        <v>1</v>
      </c>
      <c r="Q818">
        <v>1</v>
      </c>
      <c r="R818" s="2">
        <v>8.3376550178509204E-7</v>
      </c>
      <c r="S818" t="s">
        <v>3584</v>
      </c>
      <c r="T818" t="s">
        <v>32</v>
      </c>
    </row>
    <row r="819" spans="1:20">
      <c r="A819" s="1" t="s">
        <v>3586</v>
      </c>
      <c r="B819" t="s">
        <v>3587</v>
      </c>
      <c r="C819" t="s">
        <v>167</v>
      </c>
      <c r="D819" t="s">
        <v>3588</v>
      </c>
      <c r="E819" t="s">
        <v>132</v>
      </c>
      <c r="F819" t="s">
        <v>93</v>
      </c>
      <c r="G819" t="s">
        <v>24</v>
      </c>
      <c r="H819" t="s">
        <v>33</v>
      </c>
      <c r="I819" t="s">
        <v>241</v>
      </c>
      <c r="M819">
        <v>36</v>
      </c>
      <c r="N819">
        <v>1.5880017644463999E-2</v>
      </c>
      <c r="O819">
        <v>9.0479216356670396</v>
      </c>
      <c r="P819">
        <v>1</v>
      </c>
      <c r="Q819">
        <v>2267</v>
      </c>
      <c r="R819">
        <v>1.8901463925468001E-3</v>
      </c>
      <c r="S819" t="s">
        <v>3589</v>
      </c>
      <c r="T819" t="s">
        <v>32</v>
      </c>
    </row>
    <row r="820" spans="1:20">
      <c r="A820" s="1" t="s">
        <v>3590</v>
      </c>
      <c r="B820" t="s">
        <v>3591</v>
      </c>
      <c r="C820" t="s">
        <v>708</v>
      </c>
      <c r="D820" t="s">
        <v>3592</v>
      </c>
      <c r="E820" t="s">
        <v>57</v>
      </c>
      <c r="F820" t="s">
        <v>23</v>
      </c>
      <c r="G820" t="s">
        <v>24</v>
      </c>
      <c r="H820" t="s">
        <v>25</v>
      </c>
      <c r="I820" t="s">
        <v>3594</v>
      </c>
      <c r="M820">
        <v>1</v>
      </c>
      <c r="N820">
        <v>3.125E-2</v>
      </c>
      <c r="O820">
        <v>15.239657471100699</v>
      </c>
      <c r="P820">
        <v>1</v>
      </c>
      <c r="Q820">
        <v>32</v>
      </c>
      <c r="R820" s="2">
        <v>2.6680496057122901E-5</v>
      </c>
      <c r="S820" t="s">
        <v>3593</v>
      </c>
      <c r="T820" t="s">
        <v>32</v>
      </c>
    </row>
    <row r="821" spans="1:20">
      <c r="A821" s="1" t="s">
        <v>3595</v>
      </c>
      <c r="B821" t="s">
        <v>3596</v>
      </c>
      <c r="C821" t="s">
        <v>21</v>
      </c>
      <c r="D821" t="s">
        <v>940</v>
      </c>
      <c r="E821" t="s">
        <v>211</v>
      </c>
      <c r="F821" t="s">
        <v>93</v>
      </c>
      <c r="G821" t="s">
        <v>24</v>
      </c>
      <c r="H821" t="s">
        <v>33</v>
      </c>
      <c r="L821" s="3" t="s">
        <v>2711</v>
      </c>
      <c r="S821" t="s">
        <v>3597</v>
      </c>
      <c r="T821" t="s">
        <v>40</v>
      </c>
    </row>
    <row r="822" spans="1:20">
      <c r="A822" s="1" t="s">
        <v>3598</v>
      </c>
      <c r="B822" t="s">
        <v>3599</v>
      </c>
      <c r="C822" t="s">
        <v>3600</v>
      </c>
      <c r="D822" t="s">
        <v>3601</v>
      </c>
      <c r="E822" t="s">
        <v>32</v>
      </c>
      <c r="F822" t="s">
        <v>23</v>
      </c>
      <c r="G822" t="s">
        <v>120</v>
      </c>
      <c r="I822" t="s">
        <v>122</v>
      </c>
      <c r="M822">
        <v>146</v>
      </c>
      <c r="N822">
        <v>7.7991452991453006E-2</v>
      </c>
      <c r="O822">
        <v>9.3242599382467706</v>
      </c>
      <c r="P822">
        <v>1</v>
      </c>
      <c r="Q822">
        <v>1872</v>
      </c>
      <c r="R822">
        <v>1.5608090193416899E-3</v>
      </c>
      <c r="S822" t="s">
        <v>3602</v>
      </c>
      <c r="T822" t="s">
        <v>32</v>
      </c>
    </row>
    <row r="823" spans="1:20">
      <c r="A823" s="1" t="s">
        <v>3603</v>
      </c>
      <c r="B823" t="s">
        <v>3604</v>
      </c>
      <c r="C823" t="s">
        <v>21</v>
      </c>
      <c r="D823" t="s">
        <v>3605</v>
      </c>
      <c r="E823" t="s">
        <v>3606</v>
      </c>
      <c r="F823" t="s">
        <v>93</v>
      </c>
      <c r="G823" t="s">
        <v>24</v>
      </c>
      <c r="H823" t="s">
        <v>33</v>
      </c>
      <c r="I823" t="s">
        <v>3606</v>
      </c>
      <c r="M823">
        <v>4</v>
      </c>
      <c r="N823">
        <v>0.173913043478261</v>
      </c>
      <c r="O823">
        <v>15.734422162850301</v>
      </c>
      <c r="P823">
        <v>1</v>
      </c>
      <c r="Q823">
        <v>23</v>
      </c>
      <c r="R823" s="2">
        <v>1.91766065410571E-5</v>
      </c>
      <c r="S823" t="s">
        <v>3607</v>
      </c>
      <c r="T823" t="s">
        <v>40</v>
      </c>
    </row>
    <row r="824" spans="1:20">
      <c r="A824" s="1" t="s">
        <v>3608</v>
      </c>
      <c r="B824" t="s">
        <v>3609</v>
      </c>
      <c r="C824" t="s">
        <v>21</v>
      </c>
      <c r="D824" t="s">
        <v>3605</v>
      </c>
      <c r="E824" t="s">
        <v>3606</v>
      </c>
      <c r="F824" t="s">
        <v>93</v>
      </c>
      <c r="G824" t="s">
        <v>24</v>
      </c>
      <c r="H824" t="s">
        <v>33</v>
      </c>
      <c r="I824" t="s">
        <v>3606</v>
      </c>
      <c r="M824">
        <v>4</v>
      </c>
      <c r="N824">
        <v>0.173913043478261</v>
      </c>
      <c r="O824">
        <v>15.734422162850301</v>
      </c>
      <c r="P824">
        <v>1</v>
      </c>
      <c r="Q824">
        <v>23</v>
      </c>
      <c r="R824" s="2">
        <v>1.91766065410571E-5</v>
      </c>
      <c r="S824" t="s">
        <v>3610</v>
      </c>
      <c r="T824" t="s">
        <v>40</v>
      </c>
    </row>
    <row r="825" spans="1:20">
      <c r="A825" s="1" t="s">
        <v>3611</v>
      </c>
      <c r="B825" t="s">
        <v>3612</v>
      </c>
      <c r="D825" t="s">
        <v>3613</v>
      </c>
      <c r="E825" t="s">
        <v>32</v>
      </c>
      <c r="F825" t="s">
        <v>23</v>
      </c>
      <c r="G825" t="s">
        <v>85</v>
      </c>
      <c r="I825" t="s">
        <v>201</v>
      </c>
      <c r="M825">
        <v>40</v>
      </c>
      <c r="N825">
        <v>3.6199095022624403E-2</v>
      </c>
      <c r="O825">
        <v>10.0853293247094</v>
      </c>
      <c r="P825">
        <v>1</v>
      </c>
      <c r="Q825">
        <v>1105</v>
      </c>
      <c r="R825">
        <v>9.2131087947252698E-4</v>
      </c>
      <c r="S825" t="s">
        <v>3614</v>
      </c>
      <c r="T825" t="s">
        <v>32</v>
      </c>
    </row>
    <row r="826" spans="1:20">
      <c r="A826" s="1" t="s">
        <v>3615</v>
      </c>
      <c r="B826" t="s">
        <v>3616</v>
      </c>
      <c r="C826" t="s">
        <v>3617</v>
      </c>
      <c r="D826" t="s">
        <v>3618</v>
      </c>
      <c r="E826" t="s">
        <v>32</v>
      </c>
      <c r="F826" t="s">
        <v>23</v>
      </c>
      <c r="G826" t="s">
        <v>120</v>
      </c>
      <c r="I826" t="s">
        <v>122</v>
      </c>
      <c r="M826">
        <v>146</v>
      </c>
      <c r="N826">
        <v>7.7991452991453006E-2</v>
      </c>
      <c r="O826">
        <v>9.3242599382467706</v>
      </c>
      <c r="P826">
        <v>1</v>
      </c>
      <c r="Q826">
        <v>1872</v>
      </c>
      <c r="R826">
        <v>1.5608090193416899E-3</v>
      </c>
      <c r="S826" t="s">
        <v>3619</v>
      </c>
      <c r="T826" t="s">
        <v>32</v>
      </c>
    </row>
    <row r="827" spans="1:20">
      <c r="A827" s="1" t="s">
        <v>3620</v>
      </c>
      <c r="B827" t="s">
        <v>3621</v>
      </c>
      <c r="C827" t="s">
        <v>2727</v>
      </c>
      <c r="D827" t="s">
        <v>3621</v>
      </c>
      <c r="F827" t="s">
        <v>235</v>
      </c>
      <c r="G827" t="s">
        <v>44</v>
      </c>
      <c r="H827" t="s">
        <v>33</v>
      </c>
      <c r="I827" t="s">
        <v>142</v>
      </c>
      <c r="L827" s="3" t="s">
        <v>2711</v>
      </c>
      <c r="M827">
        <v>38</v>
      </c>
      <c r="N827">
        <v>1.69923534409516E-3</v>
      </c>
      <c r="O827">
        <v>5.7450921770375398</v>
      </c>
      <c r="P827">
        <v>1</v>
      </c>
      <c r="Q827">
        <v>22363</v>
      </c>
      <c r="R827">
        <v>1.8645497916419999E-2</v>
      </c>
      <c r="S827" t="s">
        <v>3622</v>
      </c>
      <c r="T827" t="s">
        <v>40</v>
      </c>
    </row>
    <row r="828" spans="1:20">
      <c r="A828" s="1" t="s">
        <v>3623</v>
      </c>
      <c r="B828" t="s">
        <v>3624</v>
      </c>
      <c r="C828" t="s">
        <v>3625</v>
      </c>
      <c r="D828" t="s">
        <v>3626</v>
      </c>
      <c r="E828" t="s">
        <v>3627</v>
      </c>
      <c r="F828" t="s">
        <v>950</v>
      </c>
      <c r="I828" t="s">
        <v>3628</v>
      </c>
      <c r="M828">
        <v>1</v>
      </c>
      <c r="N828">
        <v>0.25</v>
      </c>
      <c r="O828">
        <v>18.6088912807664</v>
      </c>
      <c r="P828">
        <v>1</v>
      </c>
      <c r="Q828">
        <v>4</v>
      </c>
      <c r="R828" s="2">
        <v>3.3350620071403699E-6</v>
      </c>
      <c r="T828" t="s">
        <v>40</v>
      </c>
    </row>
    <row r="829" spans="1:20">
      <c r="A829" s="1" t="s">
        <v>3629</v>
      </c>
      <c r="B829" t="s">
        <v>3630</v>
      </c>
      <c r="C829" t="s">
        <v>407</v>
      </c>
      <c r="D829" t="s">
        <v>3631</v>
      </c>
      <c r="E829" t="s">
        <v>75</v>
      </c>
      <c r="F829" t="s">
        <v>93</v>
      </c>
      <c r="G829" t="s">
        <v>24</v>
      </c>
      <c r="H829" t="s">
        <v>33</v>
      </c>
      <c r="I829" t="s">
        <v>75</v>
      </c>
      <c r="J829" t="s">
        <v>8913</v>
      </c>
      <c r="K829" t="s">
        <v>527</v>
      </c>
      <c r="M829">
        <v>59</v>
      </c>
      <c r="N829">
        <v>0.45384615384615401</v>
      </c>
      <c r="O829">
        <v>13.182626526064301</v>
      </c>
      <c r="P829">
        <v>1</v>
      </c>
      <c r="Q829">
        <v>130</v>
      </c>
      <c r="R829">
        <v>1.0838951523206199E-4</v>
      </c>
      <c r="S829" t="s">
        <v>3632</v>
      </c>
      <c r="T829" t="s">
        <v>40</v>
      </c>
    </row>
    <row r="830" spans="1:20">
      <c r="A830" s="1" t="s">
        <v>3633</v>
      </c>
      <c r="B830" t="s">
        <v>3634</v>
      </c>
      <c r="C830" t="s">
        <v>3635</v>
      </c>
      <c r="D830" t="s">
        <v>3636</v>
      </c>
      <c r="E830" t="s">
        <v>108</v>
      </c>
      <c r="F830" t="s">
        <v>93</v>
      </c>
      <c r="G830" t="s">
        <v>24</v>
      </c>
      <c r="H830" t="s">
        <v>33</v>
      </c>
      <c r="I830" t="s">
        <v>30</v>
      </c>
      <c r="L830" s="3" t="s">
        <v>2711</v>
      </c>
      <c r="M830">
        <v>2</v>
      </c>
      <c r="N830">
        <v>7.3909830007391005E-4</v>
      </c>
      <c r="O830">
        <v>8.7924409027733699</v>
      </c>
      <c r="P830">
        <v>1</v>
      </c>
      <c r="Q830">
        <v>2706</v>
      </c>
      <c r="R830">
        <v>2.2561694478304599E-3</v>
      </c>
      <c r="S830" t="s">
        <v>3637</v>
      </c>
      <c r="T830" t="s">
        <v>40</v>
      </c>
    </row>
    <row r="831" spans="1:20">
      <c r="A831" s="1" t="s">
        <v>3638</v>
      </c>
      <c r="B831" t="s">
        <v>3639</v>
      </c>
      <c r="C831" t="s">
        <v>108</v>
      </c>
      <c r="D831" t="s">
        <v>3640</v>
      </c>
      <c r="E831" t="s">
        <v>32</v>
      </c>
      <c r="F831" t="s">
        <v>23</v>
      </c>
      <c r="G831" t="s">
        <v>24</v>
      </c>
      <c r="H831" t="s">
        <v>25</v>
      </c>
      <c r="I831" t="s">
        <v>3642</v>
      </c>
      <c r="M831">
        <v>1</v>
      </c>
      <c r="N831">
        <v>7.69230769230769E-2</v>
      </c>
      <c r="O831">
        <v>16.6088912807664</v>
      </c>
      <c r="P831">
        <v>1</v>
      </c>
      <c r="Q831">
        <v>13</v>
      </c>
      <c r="R831" s="2">
        <v>1.08389515232062E-5</v>
      </c>
      <c r="S831" t="s">
        <v>3641</v>
      </c>
      <c r="T831" t="s">
        <v>32</v>
      </c>
    </row>
    <row r="832" spans="1:20">
      <c r="A832" s="1" t="s">
        <v>3643</v>
      </c>
      <c r="B832" t="s">
        <v>3644</v>
      </c>
      <c r="C832" t="s">
        <v>3645</v>
      </c>
      <c r="D832" t="s">
        <v>3646</v>
      </c>
      <c r="E832" t="s">
        <v>32</v>
      </c>
      <c r="F832" t="s">
        <v>23</v>
      </c>
      <c r="G832" t="s">
        <v>24</v>
      </c>
      <c r="H832" t="s">
        <v>25</v>
      </c>
      <c r="I832" t="s">
        <v>3648</v>
      </c>
      <c r="M832">
        <v>1</v>
      </c>
      <c r="N832">
        <v>4.7619047619047603E-2</v>
      </c>
      <c r="O832">
        <v>15.8719256866002</v>
      </c>
      <c r="P832">
        <v>1</v>
      </c>
      <c r="Q832">
        <v>21</v>
      </c>
      <c r="R832" s="2">
        <v>1.7509075537486901E-5</v>
      </c>
      <c r="S832" t="s">
        <v>3647</v>
      </c>
      <c r="T832" t="s">
        <v>32</v>
      </c>
    </row>
    <row r="833" spans="1:20">
      <c r="A833" s="1" t="s">
        <v>3649</v>
      </c>
      <c r="B833" t="s">
        <v>3650</v>
      </c>
      <c r="C833" t="s">
        <v>407</v>
      </c>
      <c r="D833" t="s">
        <v>3651</v>
      </c>
      <c r="E833" t="s">
        <v>421</v>
      </c>
      <c r="F833" t="s">
        <v>235</v>
      </c>
      <c r="G833" t="s">
        <v>44</v>
      </c>
      <c r="I833" t="s">
        <v>3653</v>
      </c>
      <c r="M833">
        <v>2</v>
      </c>
      <c r="N833">
        <v>1.13636363636364E-2</v>
      </c>
      <c r="O833">
        <v>12.742642669655201</v>
      </c>
      <c r="P833">
        <v>1</v>
      </c>
      <c r="Q833">
        <v>176</v>
      </c>
      <c r="R833">
        <v>1.46742728314176E-4</v>
      </c>
      <c r="S833" t="s">
        <v>3652</v>
      </c>
      <c r="T833" t="s">
        <v>32</v>
      </c>
    </row>
    <row r="834" spans="1:20">
      <c r="A834" s="1" t="s">
        <v>3654</v>
      </c>
      <c r="B834" t="s">
        <v>3655</v>
      </c>
      <c r="C834" t="s">
        <v>1130</v>
      </c>
      <c r="D834" t="s">
        <v>3656</v>
      </c>
      <c r="E834" t="s">
        <v>139</v>
      </c>
      <c r="F834" t="s">
        <v>23</v>
      </c>
      <c r="G834" t="s">
        <v>24</v>
      </c>
      <c r="H834" t="s">
        <v>25</v>
      </c>
      <c r="I834" t="s">
        <v>160</v>
      </c>
      <c r="K834" t="s">
        <v>8932</v>
      </c>
      <c r="M834">
        <v>5</v>
      </c>
      <c r="N834">
        <v>2.94967848504513E-4</v>
      </c>
      <c r="O834">
        <v>6.14485612857648</v>
      </c>
      <c r="P834">
        <v>1</v>
      </c>
      <c r="Q834">
        <v>16951</v>
      </c>
      <c r="R834">
        <v>1.41331590207591E-2</v>
      </c>
      <c r="S834" t="s">
        <v>3657</v>
      </c>
      <c r="T834" t="s">
        <v>32</v>
      </c>
    </row>
    <row r="835" spans="1:20">
      <c r="A835" s="1" t="s">
        <v>3658</v>
      </c>
      <c r="B835" t="s">
        <v>3659</v>
      </c>
      <c r="C835" t="s">
        <v>118</v>
      </c>
      <c r="D835" t="s">
        <v>555</v>
      </c>
      <c r="E835" t="s">
        <v>198</v>
      </c>
      <c r="F835" t="s">
        <v>24</v>
      </c>
      <c r="G835" t="s">
        <v>24</v>
      </c>
      <c r="H835" t="s">
        <v>145</v>
      </c>
      <c r="L835" s="3" t="s">
        <v>2711</v>
      </c>
      <c r="S835" t="s">
        <v>3660</v>
      </c>
      <c r="T835" t="s">
        <v>40</v>
      </c>
    </row>
    <row r="836" spans="1:20">
      <c r="A836" s="1" t="s">
        <v>3661</v>
      </c>
      <c r="B836" t="s">
        <v>3662</v>
      </c>
      <c r="C836" t="s">
        <v>3663</v>
      </c>
      <c r="D836" t="s">
        <v>3664</v>
      </c>
      <c r="F836" t="s">
        <v>250</v>
      </c>
      <c r="G836" t="s">
        <v>24</v>
      </c>
      <c r="H836" t="s">
        <v>33</v>
      </c>
      <c r="I836" t="s">
        <v>1563</v>
      </c>
      <c r="J836" t="s">
        <v>32</v>
      </c>
      <c r="M836">
        <v>2</v>
      </c>
      <c r="N836">
        <v>6.6666666666666693E-2</v>
      </c>
      <c r="O836">
        <v>15.33587278636</v>
      </c>
      <c r="P836">
        <v>1</v>
      </c>
      <c r="Q836">
        <v>30</v>
      </c>
      <c r="R836" s="2">
        <v>2.5012965053552801E-5</v>
      </c>
      <c r="S836" t="s">
        <v>3665</v>
      </c>
      <c r="T836" t="s">
        <v>40</v>
      </c>
    </row>
    <row r="837" spans="1:20">
      <c r="A837" s="1" t="s">
        <v>3666</v>
      </c>
      <c r="B837" t="s">
        <v>3667</v>
      </c>
      <c r="C837" t="s">
        <v>108</v>
      </c>
      <c r="D837" t="s">
        <v>3668</v>
      </c>
      <c r="E837" t="s">
        <v>57</v>
      </c>
      <c r="F837" t="s">
        <v>23</v>
      </c>
      <c r="G837" t="s">
        <v>24</v>
      </c>
      <c r="H837" t="s">
        <v>25</v>
      </c>
      <c r="I837" t="s">
        <v>3670</v>
      </c>
      <c r="M837">
        <v>2</v>
      </c>
      <c r="N837">
        <v>6.25E-2</v>
      </c>
      <c r="O837">
        <v>15.239657471100699</v>
      </c>
      <c r="P837">
        <v>1</v>
      </c>
      <c r="Q837">
        <v>32</v>
      </c>
      <c r="R837" s="2">
        <v>2.6680496057122901E-5</v>
      </c>
      <c r="S837" t="s">
        <v>3669</v>
      </c>
      <c r="T837" t="s">
        <v>32</v>
      </c>
    </row>
    <row r="838" spans="1:20">
      <c r="A838" s="1" t="s">
        <v>3671</v>
      </c>
      <c r="B838" t="s">
        <v>3672</v>
      </c>
      <c r="C838" t="s">
        <v>3673</v>
      </c>
      <c r="D838" t="s">
        <v>3674</v>
      </c>
      <c r="E838" t="s">
        <v>340</v>
      </c>
      <c r="F838" t="s">
        <v>162</v>
      </c>
      <c r="I838" t="s">
        <v>1941</v>
      </c>
      <c r="L838" s="3" t="s">
        <v>2711</v>
      </c>
      <c r="M838">
        <v>2</v>
      </c>
      <c r="N838">
        <v>4.2553191489361701E-2</v>
      </c>
      <c r="O838">
        <v>14.6702918254305</v>
      </c>
      <c r="P838">
        <v>1</v>
      </c>
      <c r="Q838">
        <v>47</v>
      </c>
      <c r="R838" s="2">
        <v>3.9186978583899298E-5</v>
      </c>
      <c r="T838" t="s">
        <v>40</v>
      </c>
    </row>
    <row r="839" spans="1:20">
      <c r="A839" s="1" t="s">
        <v>3675</v>
      </c>
      <c r="B839" t="s">
        <v>3676</v>
      </c>
      <c r="C839" t="s">
        <v>49</v>
      </c>
      <c r="D839" t="s">
        <v>3677</v>
      </c>
      <c r="E839" t="s">
        <v>57</v>
      </c>
      <c r="F839" t="s">
        <v>235</v>
      </c>
      <c r="G839" t="s">
        <v>44</v>
      </c>
      <c r="I839" t="s">
        <v>3679</v>
      </c>
      <c r="M839">
        <v>1</v>
      </c>
      <c r="N839">
        <v>6.25E-2</v>
      </c>
      <c r="O839">
        <v>16.286963185878999</v>
      </c>
      <c r="P839">
        <v>1</v>
      </c>
      <c r="Q839">
        <v>16</v>
      </c>
      <c r="R839" s="2">
        <v>1.33402480285615E-5</v>
      </c>
      <c r="S839" t="s">
        <v>3678</v>
      </c>
      <c r="T839" t="s">
        <v>32</v>
      </c>
    </row>
    <row r="840" spans="1:20">
      <c r="A840" s="1" t="s">
        <v>3680</v>
      </c>
      <c r="B840" t="s">
        <v>3681</v>
      </c>
      <c r="C840" t="s">
        <v>1654</v>
      </c>
      <c r="D840" t="s">
        <v>3682</v>
      </c>
      <c r="E840" t="s">
        <v>32</v>
      </c>
      <c r="F840" t="s">
        <v>235</v>
      </c>
      <c r="G840" t="s">
        <v>44</v>
      </c>
      <c r="I840" t="s">
        <v>3684</v>
      </c>
      <c r="M840">
        <v>2</v>
      </c>
      <c r="N840">
        <v>1.5625E-2</v>
      </c>
      <c r="O840">
        <v>13.2051690947154</v>
      </c>
      <c r="P840">
        <v>1</v>
      </c>
      <c r="Q840">
        <v>128</v>
      </c>
      <c r="R840">
        <v>1.06721984228492E-4</v>
      </c>
      <c r="S840" t="s">
        <v>3683</v>
      </c>
      <c r="T840" t="s">
        <v>32</v>
      </c>
    </row>
    <row r="841" spans="1:20">
      <c r="A841" s="1" t="s">
        <v>3685</v>
      </c>
      <c r="B841" t="s">
        <v>3686</v>
      </c>
      <c r="C841" t="s">
        <v>699</v>
      </c>
      <c r="D841" t="s">
        <v>1640</v>
      </c>
      <c r="E841" t="s">
        <v>21</v>
      </c>
      <c r="F841" t="s">
        <v>3687</v>
      </c>
      <c r="G841" t="s">
        <v>24</v>
      </c>
      <c r="H841" t="s">
        <v>33</v>
      </c>
      <c r="I841" t="s">
        <v>57</v>
      </c>
      <c r="M841">
        <v>106</v>
      </c>
      <c r="N841">
        <v>4.7372184483374996E-3</v>
      </c>
      <c r="O841">
        <v>5.7442537195612102</v>
      </c>
      <c r="P841">
        <v>1</v>
      </c>
      <c r="Q841">
        <v>22376</v>
      </c>
      <c r="R841">
        <v>1.8656336867943199E-2</v>
      </c>
      <c r="S841" t="s">
        <v>3688</v>
      </c>
      <c r="T841" t="s">
        <v>22</v>
      </c>
    </row>
    <row r="842" spans="1:20">
      <c r="A842" s="1" t="s">
        <v>3689</v>
      </c>
      <c r="B842" t="s">
        <v>3690</v>
      </c>
      <c r="C842" t="s">
        <v>407</v>
      </c>
      <c r="D842" t="s">
        <v>3691</v>
      </c>
      <c r="E842" t="s">
        <v>32</v>
      </c>
      <c r="F842" t="s">
        <v>93</v>
      </c>
      <c r="G842" t="s">
        <v>24</v>
      </c>
      <c r="H842" t="s">
        <v>33</v>
      </c>
      <c r="K842" t="s">
        <v>1103</v>
      </c>
      <c r="L842" s="3"/>
      <c r="S842" t="s">
        <v>3692</v>
      </c>
      <c r="T842" t="s">
        <v>32</v>
      </c>
    </row>
    <row r="843" spans="1:20">
      <c r="A843" s="1" t="s">
        <v>3693</v>
      </c>
      <c r="B843" t="s">
        <v>3694</v>
      </c>
      <c r="C843" t="s">
        <v>90</v>
      </c>
      <c r="D843" t="s">
        <v>3695</v>
      </c>
      <c r="E843" t="s">
        <v>3696</v>
      </c>
      <c r="F843" t="s">
        <v>93</v>
      </c>
      <c r="G843" t="s">
        <v>24</v>
      </c>
      <c r="H843" t="s">
        <v>33</v>
      </c>
      <c r="I843" t="s">
        <v>3696</v>
      </c>
      <c r="L843" s="3" t="s">
        <v>2711</v>
      </c>
      <c r="M843">
        <v>2</v>
      </c>
      <c r="N843">
        <v>0.22222222222222199</v>
      </c>
      <c r="O843">
        <v>17.193853781487601</v>
      </c>
      <c r="P843">
        <v>1</v>
      </c>
      <c r="Q843">
        <v>9</v>
      </c>
      <c r="R843" s="2">
        <v>7.5038895160658296E-6</v>
      </c>
      <c r="S843" t="s">
        <v>3697</v>
      </c>
      <c r="T843" t="s">
        <v>40</v>
      </c>
    </row>
    <row r="844" spans="1:20">
      <c r="A844" s="1" t="s">
        <v>3698</v>
      </c>
      <c r="B844" t="s">
        <v>3699</v>
      </c>
      <c r="E844" t="s">
        <v>3696</v>
      </c>
      <c r="G844" t="s">
        <v>85</v>
      </c>
      <c r="I844" t="s">
        <v>3696</v>
      </c>
      <c r="M844">
        <v>2</v>
      </c>
      <c r="N844">
        <v>0.22222222222222199</v>
      </c>
      <c r="O844">
        <v>17.193853781487601</v>
      </c>
      <c r="P844">
        <v>1</v>
      </c>
      <c r="Q844">
        <v>9</v>
      </c>
      <c r="R844" s="2">
        <v>7.5038895160658296E-6</v>
      </c>
      <c r="S844" t="s">
        <v>3700</v>
      </c>
      <c r="T844" t="s">
        <v>40</v>
      </c>
    </row>
    <row r="845" spans="1:20">
      <c r="A845" s="1" t="s">
        <v>3701</v>
      </c>
      <c r="B845" t="s">
        <v>3702</v>
      </c>
      <c r="C845" t="s">
        <v>49</v>
      </c>
      <c r="D845" t="s">
        <v>3703</v>
      </c>
      <c r="E845" t="s">
        <v>57</v>
      </c>
      <c r="F845" t="s">
        <v>23</v>
      </c>
      <c r="H845" t="s">
        <v>25</v>
      </c>
      <c r="I845" t="s">
        <v>1318</v>
      </c>
      <c r="L845" s="3" t="s">
        <v>2711</v>
      </c>
      <c r="M845">
        <v>5</v>
      </c>
      <c r="N845">
        <v>3.1806615776081401E-3</v>
      </c>
      <c r="O845">
        <v>9.5763863161933607</v>
      </c>
      <c r="P845">
        <v>1</v>
      </c>
      <c r="Q845">
        <v>1572</v>
      </c>
      <c r="R845">
        <v>1.31067936880616E-3</v>
      </c>
      <c r="T845" t="s">
        <v>32</v>
      </c>
    </row>
    <row r="846" spans="1:20">
      <c r="A846" s="1" t="s">
        <v>3704</v>
      </c>
      <c r="B846" t="s">
        <v>3705</v>
      </c>
      <c r="C846" t="s">
        <v>160</v>
      </c>
      <c r="D846" t="s">
        <v>3706</v>
      </c>
      <c r="F846" t="s">
        <v>23</v>
      </c>
      <c r="G846" t="s">
        <v>162</v>
      </c>
      <c r="H846" t="s">
        <v>33</v>
      </c>
      <c r="I846" t="s">
        <v>142</v>
      </c>
      <c r="L846" s="3" t="s">
        <v>2711</v>
      </c>
      <c r="M846">
        <v>38</v>
      </c>
      <c r="N846">
        <v>1.69923534409516E-3</v>
      </c>
      <c r="O846">
        <v>5.7450921770375398</v>
      </c>
      <c r="P846">
        <v>1</v>
      </c>
      <c r="Q846">
        <v>22363</v>
      </c>
      <c r="R846">
        <v>1.8645497916419999E-2</v>
      </c>
      <c r="S846" t="s">
        <v>3707</v>
      </c>
      <c r="T846" t="s">
        <v>40</v>
      </c>
    </row>
    <row r="847" spans="1:20">
      <c r="A847" s="1" t="s">
        <v>3708</v>
      </c>
      <c r="B847" t="s">
        <v>3709</v>
      </c>
      <c r="C847" t="s">
        <v>3710</v>
      </c>
      <c r="D847" t="s">
        <v>3711</v>
      </c>
      <c r="E847" t="s">
        <v>32</v>
      </c>
      <c r="F847" t="s">
        <v>23</v>
      </c>
      <c r="G847" t="s">
        <v>120</v>
      </c>
      <c r="I847" t="s">
        <v>122</v>
      </c>
      <c r="M847">
        <v>146</v>
      </c>
      <c r="N847">
        <v>7.7991452991453006E-2</v>
      </c>
      <c r="O847">
        <v>9.3242599382467706</v>
      </c>
      <c r="P847">
        <v>1</v>
      </c>
      <c r="Q847">
        <v>1872</v>
      </c>
      <c r="R847">
        <v>1.5608090193416899E-3</v>
      </c>
      <c r="S847" t="s">
        <v>3712</v>
      </c>
      <c r="T847" t="s">
        <v>32</v>
      </c>
    </row>
    <row r="848" spans="1:20">
      <c r="A848" s="1" t="s">
        <v>3713</v>
      </c>
      <c r="B848" t="s">
        <v>3714</v>
      </c>
      <c r="C848" t="s">
        <v>2482</v>
      </c>
      <c r="D848" t="s">
        <v>3715</v>
      </c>
      <c r="E848" t="s">
        <v>32</v>
      </c>
      <c r="F848" t="s">
        <v>23</v>
      </c>
      <c r="G848" t="s">
        <v>120</v>
      </c>
      <c r="I848" t="s">
        <v>122</v>
      </c>
      <c r="M848">
        <v>146</v>
      </c>
      <c r="N848">
        <v>7.7991452991453006E-2</v>
      </c>
      <c r="O848">
        <v>9.3242599382467706</v>
      </c>
      <c r="P848">
        <v>1</v>
      </c>
      <c r="Q848">
        <v>1872</v>
      </c>
      <c r="R848">
        <v>1.5608090193416899E-3</v>
      </c>
      <c r="S848" t="s">
        <v>3716</v>
      </c>
      <c r="T848" t="s">
        <v>32</v>
      </c>
    </row>
    <row r="849" spans="1:20">
      <c r="A849" s="1" t="s">
        <v>3717</v>
      </c>
      <c r="B849" t="s">
        <v>3718</v>
      </c>
      <c r="C849" t="s">
        <v>291</v>
      </c>
      <c r="D849" t="s">
        <v>3719</v>
      </c>
      <c r="E849" t="s">
        <v>32</v>
      </c>
      <c r="F849" t="s">
        <v>23</v>
      </c>
      <c r="G849" t="s">
        <v>120</v>
      </c>
      <c r="I849" t="s">
        <v>122</v>
      </c>
      <c r="M849">
        <v>146</v>
      </c>
      <c r="N849">
        <v>7.7991452991453006E-2</v>
      </c>
      <c r="O849">
        <v>9.3242599382467706</v>
      </c>
      <c r="P849">
        <v>1</v>
      </c>
      <c r="Q849">
        <v>1872</v>
      </c>
      <c r="R849">
        <v>1.5608090193416899E-3</v>
      </c>
      <c r="S849" t="s">
        <v>3720</v>
      </c>
      <c r="T849" t="s">
        <v>32</v>
      </c>
    </row>
    <row r="850" spans="1:20">
      <c r="A850" s="1" t="s">
        <v>3721</v>
      </c>
      <c r="B850" t="s">
        <v>3722</v>
      </c>
      <c r="E850" t="s">
        <v>32</v>
      </c>
      <c r="G850" t="s">
        <v>44</v>
      </c>
      <c r="I850" t="s">
        <v>3724</v>
      </c>
      <c r="M850">
        <v>1</v>
      </c>
      <c r="N850">
        <v>0.2</v>
      </c>
      <c r="O850">
        <v>18.193853781487601</v>
      </c>
      <c r="P850">
        <v>1</v>
      </c>
      <c r="Q850">
        <v>5</v>
      </c>
      <c r="R850" s="2">
        <v>4.1688275089254598E-6</v>
      </c>
      <c r="S850" t="s">
        <v>3723</v>
      </c>
      <c r="T850" t="s">
        <v>32</v>
      </c>
    </row>
    <row r="851" spans="1:20">
      <c r="A851" s="1" t="s">
        <v>3725</v>
      </c>
      <c r="B851" t="s">
        <v>3726</v>
      </c>
      <c r="C851" t="s">
        <v>3727</v>
      </c>
      <c r="D851" t="s">
        <v>3728</v>
      </c>
      <c r="E851" t="s">
        <v>32</v>
      </c>
      <c r="F851" t="s">
        <v>23</v>
      </c>
      <c r="G851" t="s">
        <v>24</v>
      </c>
      <c r="H851" t="s">
        <v>25</v>
      </c>
      <c r="I851" t="s">
        <v>175</v>
      </c>
      <c r="M851">
        <v>56</v>
      </c>
      <c r="N851">
        <v>3.1963470319634701E-2</v>
      </c>
      <c r="O851">
        <v>9.4198904130539898</v>
      </c>
      <c r="P851">
        <v>1</v>
      </c>
      <c r="Q851">
        <v>1752</v>
      </c>
      <c r="R851">
        <v>1.4607571591274801E-3</v>
      </c>
      <c r="S851" t="s">
        <v>3729</v>
      </c>
      <c r="T851" t="s">
        <v>32</v>
      </c>
    </row>
    <row r="852" spans="1:20">
      <c r="A852" s="1" t="s">
        <v>3730</v>
      </c>
      <c r="B852" t="s">
        <v>3731</v>
      </c>
      <c r="C852" t="s">
        <v>55</v>
      </c>
      <c r="D852" t="s">
        <v>3731</v>
      </c>
      <c r="E852" t="s">
        <v>477</v>
      </c>
      <c r="F852" t="s">
        <v>68</v>
      </c>
      <c r="G852" t="s">
        <v>265</v>
      </c>
      <c r="I852" t="s">
        <v>439</v>
      </c>
      <c r="M852">
        <v>5</v>
      </c>
      <c r="N852">
        <v>5.4945054945054903E-2</v>
      </c>
      <c r="O852">
        <v>13.7020006851579</v>
      </c>
      <c r="P852">
        <v>1</v>
      </c>
      <c r="Q852">
        <v>91</v>
      </c>
      <c r="R852" s="2">
        <v>7.5872660662443394E-5</v>
      </c>
      <c r="S852" t="s">
        <v>3732</v>
      </c>
      <c r="T852" t="s">
        <v>32</v>
      </c>
    </row>
    <row r="853" spans="1:20">
      <c r="A853" s="1" t="s">
        <v>3733</v>
      </c>
      <c r="B853" t="s">
        <v>3731</v>
      </c>
      <c r="C853" t="s">
        <v>2281</v>
      </c>
      <c r="D853" t="s">
        <v>3734</v>
      </c>
      <c r="E853" t="s">
        <v>32</v>
      </c>
      <c r="F853" t="s">
        <v>23</v>
      </c>
      <c r="G853" t="s">
        <v>85</v>
      </c>
      <c r="I853" t="s">
        <v>201</v>
      </c>
      <c r="M853">
        <v>40</v>
      </c>
      <c r="N853">
        <v>3.6199095022624403E-2</v>
      </c>
      <c r="O853">
        <v>10.0853293247094</v>
      </c>
      <c r="P853">
        <v>1</v>
      </c>
      <c r="Q853">
        <v>1105</v>
      </c>
      <c r="R853">
        <v>9.2131087947252698E-4</v>
      </c>
      <c r="S853" t="s">
        <v>3735</v>
      </c>
      <c r="T853" t="s">
        <v>32</v>
      </c>
    </row>
    <row r="854" spans="1:20">
      <c r="A854" s="1" t="s">
        <v>3736</v>
      </c>
      <c r="B854" t="s">
        <v>3737</v>
      </c>
      <c r="C854" t="s">
        <v>55</v>
      </c>
      <c r="D854" t="s">
        <v>3737</v>
      </c>
      <c r="E854" t="s">
        <v>21</v>
      </c>
      <c r="F854" t="s">
        <v>68</v>
      </c>
      <c r="G854" t="s">
        <v>85</v>
      </c>
      <c r="H854" t="s">
        <v>33</v>
      </c>
      <c r="I854" t="s">
        <v>87</v>
      </c>
      <c r="L854" s="3" t="s">
        <v>2711</v>
      </c>
      <c r="M854">
        <v>31</v>
      </c>
      <c r="N854">
        <v>1</v>
      </c>
      <c r="O854">
        <v>15.286963185878999</v>
      </c>
      <c r="P854">
        <v>1</v>
      </c>
      <c r="Q854">
        <v>31</v>
      </c>
      <c r="R854" s="2">
        <v>2.5846730555337799E-5</v>
      </c>
      <c r="S854" t="s">
        <v>3738</v>
      </c>
      <c r="T854" t="s">
        <v>22</v>
      </c>
    </row>
    <row r="855" spans="1:20">
      <c r="A855" s="1" t="s">
        <v>3739</v>
      </c>
      <c r="B855" t="s">
        <v>3740</v>
      </c>
      <c r="C855" t="s">
        <v>84</v>
      </c>
      <c r="D855" t="s">
        <v>3740</v>
      </c>
      <c r="E855" t="s">
        <v>21</v>
      </c>
      <c r="F855" t="s">
        <v>68</v>
      </c>
      <c r="G855" t="s">
        <v>3741</v>
      </c>
      <c r="H855" t="s">
        <v>33</v>
      </c>
      <c r="I855" t="s">
        <v>3743</v>
      </c>
      <c r="M855">
        <v>2</v>
      </c>
      <c r="N855">
        <v>0.04</v>
      </c>
      <c r="O855">
        <v>14.579143937372301</v>
      </c>
      <c r="P855">
        <v>1</v>
      </c>
      <c r="Q855">
        <v>50</v>
      </c>
      <c r="R855" s="2">
        <v>4.1688275089254603E-5</v>
      </c>
      <c r="S855" t="s">
        <v>3742</v>
      </c>
      <c r="T855" t="s">
        <v>22</v>
      </c>
    </row>
    <row r="856" spans="1:20">
      <c r="A856" s="1" t="s">
        <v>3744</v>
      </c>
      <c r="B856" t="s">
        <v>3745</v>
      </c>
      <c r="C856" t="s">
        <v>3746</v>
      </c>
      <c r="D856" t="s">
        <v>3747</v>
      </c>
      <c r="E856" t="s">
        <v>32</v>
      </c>
      <c r="F856" t="s">
        <v>23</v>
      </c>
      <c r="G856" t="s">
        <v>120</v>
      </c>
      <c r="I856" t="s">
        <v>122</v>
      </c>
      <c r="M856">
        <v>146</v>
      </c>
      <c r="N856">
        <v>7.7991452991453006E-2</v>
      </c>
      <c r="O856">
        <v>9.3242599382467706</v>
      </c>
      <c r="P856">
        <v>1</v>
      </c>
      <c r="Q856">
        <v>1872</v>
      </c>
      <c r="R856">
        <v>1.5608090193416899E-3</v>
      </c>
      <c r="S856" t="s">
        <v>3748</v>
      </c>
      <c r="T856" t="s">
        <v>32</v>
      </c>
    </row>
    <row r="857" spans="1:20">
      <c r="A857" s="1" t="s">
        <v>3749</v>
      </c>
      <c r="B857" t="s">
        <v>3750</v>
      </c>
      <c r="C857" t="s">
        <v>55</v>
      </c>
      <c r="D857" t="s">
        <v>3751</v>
      </c>
      <c r="E857" t="s">
        <v>57</v>
      </c>
      <c r="F857" t="s">
        <v>85</v>
      </c>
      <c r="G857" t="s">
        <v>85</v>
      </c>
      <c r="H857" t="s">
        <v>33</v>
      </c>
      <c r="I857" t="s">
        <v>57</v>
      </c>
      <c r="M857">
        <v>106</v>
      </c>
      <c r="N857">
        <v>4.7372184483374996E-3</v>
      </c>
      <c r="O857">
        <v>5.7442537195612102</v>
      </c>
      <c r="P857">
        <v>1</v>
      </c>
      <c r="Q857">
        <v>22376</v>
      </c>
      <c r="R857">
        <v>1.8656336867943199E-2</v>
      </c>
      <c r="S857" t="s">
        <v>3752</v>
      </c>
      <c r="T857" t="s">
        <v>32</v>
      </c>
    </row>
    <row r="858" spans="1:20">
      <c r="A858" s="1" t="s">
        <v>3753</v>
      </c>
      <c r="B858" t="s">
        <v>3754</v>
      </c>
      <c r="C858" t="s">
        <v>588</v>
      </c>
      <c r="D858" t="s">
        <v>3755</v>
      </c>
      <c r="E858" t="s">
        <v>21</v>
      </c>
      <c r="F858" t="s">
        <v>68</v>
      </c>
      <c r="G858" t="s">
        <v>44</v>
      </c>
      <c r="H858" t="s">
        <v>33</v>
      </c>
      <c r="I858" t="s">
        <v>152</v>
      </c>
      <c r="M858">
        <v>6</v>
      </c>
      <c r="N858">
        <v>7.0588235294117604E-2</v>
      </c>
      <c r="O858">
        <v>13.8015363587088</v>
      </c>
      <c r="P858">
        <v>1</v>
      </c>
      <c r="Q858">
        <v>85</v>
      </c>
      <c r="R858" s="2">
        <v>7.0870067651732799E-5</v>
      </c>
      <c r="S858" t="s">
        <v>3756</v>
      </c>
      <c r="T858" t="s">
        <v>22</v>
      </c>
    </row>
    <row r="859" spans="1:20">
      <c r="A859" s="1" t="s">
        <v>3757</v>
      </c>
      <c r="B859" t="s">
        <v>3758</v>
      </c>
      <c r="C859" t="s">
        <v>55</v>
      </c>
      <c r="D859" t="s">
        <v>3759</v>
      </c>
      <c r="E859" t="s">
        <v>57</v>
      </c>
      <c r="F859" t="s">
        <v>24</v>
      </c>
      <c r="G859" t="s">
        <v>24</v>
      </c>
      <c r="H859" t="s">
        <v>33</v>
      </c>
      <c r="I859" t="s">
        <v>65</v>
      </c>
      <c r="M859">
        <v>36</v>
      </c>
      <c r="N859">
        <v>1.6720854621458399E-2</v>
      </c>
      <c r="O859">
        <v>9.1223914189309294</v>
      </c>
      <c r="P859">
        <v>1</v>
      </c>
      <c r="Q859">
        <v>2153</v>
      </c>
      <c r="R859">
        <v>1.7950971253433E-3</v>
      </c>
      <c r="S859" t="s">
        <v>3760</v>
      </c>
      <c r="T859" t="s">
        <v>32</v>
      </c>
    </row>
    <row r="860" spans="1:20">
      <c r="A860" s="1" t="s">
        <v>3761</v>
      </c>
      <c r="B860" t="s">
        <v>3762</v>
      </c>
      <c r="C860" t="s">
        <v>57</v>
      </c>
      <c r="D860" t="s">
        <v>3763</v>
      </c>
      <c r="E860" t="s">
        <v>21</v>
      </c>
      <c r="F860" t="s">
        <v>23</v>
      </c>
      <c r="G860" t="s">
        <v>24</v>
      </c>
      <c r="H860" t="s">
        <v>33</v>
      </c>
      <c r="I860" t="s">
        <v>3765</v>
      </c>
      <c r="M860">
        <v>2</v>
      </c>
      <c r="N860">
        <v>4.7619047619047603E-2</v>
      </c>
      <c r="O860">
        <v>14.836301776869499</v>
      </c>
      <c r="P860">
        <v>1</v>
      </c>
      <c r="Q860">
        <v>42</v>
      </c>
      <c r="R860" s="2">
        <v>3.5018151074973897E-5</v>
      </c>
      <c r="S860" t="s">
        <v>3764</v>
      </c>
      <c r="T860" t="s">
        <v>22</v>
      </c>
    </row>
    <row r="861" spans="1:20">
      <c r="A861" s="1" t="s">
        <v>3766</v>
      </c>
      <c r="B861" t="s">
        <v>3767</v>
      </c>
      <c r="C861" t="s">
        <v>652</v>
      </c>
      <c r="D861" t="s">
        <v>3768</v>
      </c>
      <c r="E861" t="s">
        <v>122</v>
      </c>
      <c r="F861" t="s">
        <v>24</v>
      </c>
      <c r="G861" t="s">
        <v>24</v>
      </c>
      <c r="H861" t="s">
        <v>33</v>
      </c>
      <c r="I861" t="s">
        <v>3770</v>
      </c>
      <c r="L861" s="3" t="s">
        <v>2711</v>
      </c>
      <c r="M861">
        <v>2</v>
      </c>
      <c r="N861">
        <v>4.7619047619047603E-2</v>
      </c>
      <c r="O861">
        <v>14.836301776869499</v>
      </c>
      <c r="P861">
        <v>1</v>
      </c>
      <c r="Q861">
        <v>42</v>
      </c>
      <c r="R861" s="2">
        <v>3.5018151074973897E-5</v>
      </c>
      <c r="S861" t="s">
        <v>3769</v>
      </c>
      <c r="T861" t="s">
        <v>40</v>
      </c>
    </row>
    <row r="862" spans="1:20">
      <c r="A862" s="1" t="s">
        <v>3771</v>
      </c>
      <c r="B862" t="s">
        <v>3772</v>
      </c>
      <c r="C862" t="s">
        <v>21</v>
      </c>
      <c r="D862" t="s">
        <v>940</v>
      </c>
      <c r="E862" t="s">
        <v>182</v>
      </c>
      <c r="F862" t="s">
        <v>93</v>
      </c>
      <c r="G862" t="s">
        <v>24</v>
      </c>
      <c r="H862" t="s">
        <v>33</v>
      </c>
      <c r="L862" s="3" t="s">
        <v>2711</v>
      </c>
      <c r="S862" t="s">
        <v>3773</v>
      </c>
      <c r="T862" t="s">
        <v>40</v>
      </c>
    </row>
    <row r="863" spans="1:20">
      <c r="A863" s="1" t="s">
        <v>3774</v>
      </c>
      <c r="B863" t="s">
        <v>3775</v>
      </c>
      <c r="C863" t="s">
        <v>118</v>
      </c>
      <c r="D863" t="s">
        <v>555</v>
      </c>
      <c r="E863" t="s">
        <v>1253</v>
      </c>
      <c r="F863" t="s">
        <v>44</v>
      </c>
      <c r="G863" t="s">
        <v>44</v>
      </c>
      <c r="H863" t="s">
        <v>33</v>
      </c>
      <c r="L863" s="3" t="s">
        <v>2711</v>
      </c>
      <c r="S863" t="s">
        <v>3776</v>
      </c>
      <c r="T863" t="s">
        <v>40</v>
      </c>
    </row>
    <row r="864" spans="1:20">
      <c r="A864" s="1" t="s">
        <v>3777</v>
      </c>
      <c r="B864" t="s">
        <v>3778</v>
      </c>
      <c r="E864" t="s">
        <v>75</v>
      </c>
      <c r="G864" t="s">
        <v>24</v>
      </c>
      <c r="H864" t="s">
        <v>33</v>
      </c>
      <c r="I864" t="s">
        <v>75</v>
      </c>
      <c r="J864" t="s">
        <v>8913</v>
      </c>
      <c r="K864" t="s">
        <v>81</v>
      </c>
      <c r="M864">
        <v>59</v>
      </c>
      <c r="N864">
        <v>0.45384615384615401</v>
      </c>
      <c r="O864">
        <v>13.182626526064301</v>
      </c>
      <c r="P864">
        <v>1</v>
      </c>
      <c r="Q864">
        <v>130</v>
      </c>
      <c r="R864">
        <v>1.0838951523206199E-4</v>
      </c>
      <c r="S864" t="s">
        <v>3779</v>
      </c>
      <c r="T864" t="s">
        <v>40</v>
      </c>
    </row>
    <row r="865" spans="1:20">
      <c r="A865" s="1" t="s">
        <v>3780</v>
      </c>
      <c r="B865" t="s">
        <v>3781</v>
      </c>
      <c r="C865" t="s">
        <v>629</v>
      </c>
      <c r="D865" t="s">
        <v>3782</v>
      </c>
      <c r="E865" t="s">
        <v>75</v>
      </c>
      <c r="F865" t="s">
        <v>23</v>
      </c>
      <c r="G865" t="s">
        <v>24</v>
      </c>
      <c r="H865" t="s">
        <v>25</v>
      </c>
      <c r="I865" t="s">
        <v>75</v>
      </c>
      <c r="J865" t="s">
        <v>8913</v>
      </c>
      <c r="K865" t="s">
        <v>175</v>
      </c>
      <c r="M865">
        <v>59</v>
      </c>
      <c r="N865">
        <v>0.45384615384615401</v>
      </c>
      <c r="O865">
        <v>13.182626526064301</v>
      </c>
      <c r="P865">
        <v>1</v>
      </c>
      <c r="Q865">
        <v>130</v>
      </c>
      <c r="R865">
        <v>1.0838951523206199E-4</v>
      </c>
      <c r="S865" t="s">
        <v>3783</v>
      </c>
      <c r="T865" t="s">
        <v>40</v>
      </c>
    </row>
    <row r="866" spans="1:20">
      <c r="A866" s="1" t="s">
        <v>3784</v>
      </c>
      <c r="B866" t="s">
        <v>3785</v>
      </c>
      <c r="C866" t="s">
        <v>55</v>
      </c>
      <c r="D866" t="s">
        <v>3786</v>
      </c>
      <c r="E866" t="s">
        <v>32</v>
      </c>
      <c r="F866" t="s">
        <v>501</v>
      </c>
      <c r="G866" t="s">
        <v>24</v>
      </c>
      <c r="H866" t="s">
        <v>33</v>
      </c>
      <c r="I866" t="s">
        <v>3788</v>
      </c>
      <c r="M866">
        <v>1</v>
      </c>
      <c r="N866">
        <v>5.2631578947368397E-2</v>
      </c>
      <c r="O866">
        <v>16.0239287800452</v>
      </c>
      <c r="P866">
        <v>1</v>
      </c>
      <c r="Q866">
        <v>19</v>
      </c>
      <c r="R866" s="2">
        <v>1.5841544533916699E-5</v>
      </c>
      <c r="S866" t="s">
        <v>3787</v>
      </c>
      <c r="T866" t="s">
        <v>32</v>
      </c>
    </row>
    <row r="867" spans="1:20">
      <c r="A867" s="1" t="s">
        <v>3789</v>
      </c>
      <c r="B867" t="s">
        <v>3790</v>
      </c>
      <c r="C867" t="s">
        <v>55</v>
      </c>
      <c r="D867" t="s">
        <v>3791</v>
      </c>
      <c r="E867" t="s">
        <v>75</v>
      </c>
      <c r="F867" t="s">
        <v>23</v>
      </c>
      <c r="G867" t="s">
        <v>63</v>
      </c>
      <c r="H867" t="s">
        <v>33</v>
      </c>
      <c r="I867" t="s">
        <v>75</v>
      </c>
      <c r="J867" t="s">
        <v>8913</v>
      </c>
      <c r="K867" t="s">
        <v>81</v>
      </c>
      <c r="M867">
        <v>59</v>
      </c>
      <c r="N867">
        <v>0.45384615384615401</v>
      </c>
      <c r="O867">
        <v>13.182626526064301</v>
      </c>
      <c r="P867">
        <v>1</v>
      </c>
      <c r="Q867">
        <v>130</v>
      </c>
      <c r="R867">
        <v>1.0838951523206199E-4</v>
      </c>
      <c r="S867" t="s">
        <v>3792</v>
      </c>
      <c r="T867" t="s">
        <v>40</v>
      </c>
    </row>
    <row r="868" spans="1:20">
      <c r="A868" s="1" t="s">
        <v>3793</v>
      </c>
      <c r="B868" t="s">
        <v>3794</v>
      </c>
      <c r="C868" t="s">
        <v>118</v>
      </c>
      <c r="D868" t="s">
        <v>3795</v>
      </c>
      <c r="E868" t="s">
        <v>57</v>
      </c>
      <c r="F868" t="s">
        <v>23</v>
      </c>
      <c r="I868" t="s">
        <v>1318</v>
      </c>
      <c r="L868" s="3" t="s">
        <v>2711</v>
      </c>
      <c r="M868">
        <v>5</v>
      </c>
      <c r="N868">
        <v>3.1806615776081401E-3</v>
      </c>
      <c r="O868">
        <v>9.5763863161933607</v>
      </c>
      <c r="P868">
        <v>1</v>
      </c>
      <c r="Q868">
        <v>1572</v>
      </c>
      <c r="R868">
        <v>1.31067936880616E-3</v>
      </c>
      <c r="T868" t="s">
        <v>32</v>
      </c>
    </row>
    <row r="869" spans="1:20">
      <c r="A869" s="1" t="s">
        <v>3796</v>
      </c>
      <c r="B869" t="s">
        <v>3797</v>
      </c>
      <c r="C869" t="s">
        <v>55</v>
      </c>
      <c r="D869" t="s">
        <v>3798</v>
      </c>
      <c r="E869" t="s">
        <v>57</v>
      </c>
      <c r="F869" t="s">
        <v>24</v>
      </c>
      <c r="G869" t="s">
        <v>24</v>
      </c>
      <c r="H869" t="s">
        <v>33</v>
      </c>
      <c r="I869" t="s">
        <v>65</v>
      </c>
      <c r="J869" t="s">
        <v>8913</v>
      </c>
      <c r="K869" t="s">
        <v>81</v>
      </c>
      <c r="M869">
        <v>36</v>
      </c>
      <c r="N869">
        <v>1.6720854621458399E-2</v>
      </c>
      <c r="O869">
        <v>9.1223914189309294</v>
      </c>
      <c r="P869">
        <v>1</v>
      </c>
      <c r="Q869">
        <v>2153</v>
      </c>
      <c r="R869">
        <v>1.7950971253433E-3</v>
      </c>
      <c r="S869" t="s">
        <v>3799</v>
      </c>
      <c r="T869" t="s">
        <v>32</v>
      </c>
    </row>
    <row r="870" spans="1:20">
      <c r="A870" s="1" t="s">
        <v>3800</v>
      </c>
      <c r="B870" t="s">
        <v>3801</v>
      </c>
      <c r="C870" t="s">
        <v>55</v>
      </c>
      <c r="D870" t="s">
        <v>3802</v>
      </c>
      <c r="E870" t="s">
        <v>57</v>
      </c>
      <c r="F870" t="s">
        <v>23</v>
      </c>
      <c r="G870" t="s">
        <v>63</v>
      </c>
      <c r="I870" t="s">
        <v>57</v>
      </c>
      <c r="M870">
        <v>106</v>
      </c>
      <c r="N870">
        <v>4.7372184483374996E-3</v>
      </c>
      <c r="O870">
        <v>5.7442537195612102</v>
      </c>
      <c r="P870">
        <v>1</v>
      </c>
      <c r="Q870">
        <v>22376</v>
      </c>
      <c r="R870">
        <v>1.8656336867943199E-2</v>
      </c>
      <c r="S870" t="s">
        <v>3803</v>
      </c>
      <c r="T870" t="s">
        <v>32</v>
      </c>
    </row>
    <row r="871" spans="1:20">
      <c r="A871" s="1" t="s">
        <v>3804</v>
      </c>
      <c r="B871" t="s">
        <v>3805</v>
      </c>
      <c r="C871" t="s">
        <v>164</v>
      </c>
      <c r="D871" t="s">
        <v>309</v>
      </c>
      <c r="E871" t="s">
        <v>49</v>
      </c>
      <c r="F871" t="s">
        <v>44</v>
      </c>
      <c r="G871" t="s">
        <v>44</v>
      </c>
      <c r="H871" t="s">
        <v>33</v>
      </c>
      <c r="L871" s="3" t="s">
        <v>2711</v>
      </c>
      <c r="S871" t="s">
        <v>3806</v>
      </c>
      <c r="T871" t="s">
        <v>40</v>
      </c>
    </row>
    <row r="872" spans="1:20">
      <c r="A872" s="1" t="s">
        <v>3807</v>
      </c>
      <c r="B872" t="s">
        <v>3808</v>
      </c>
      <c r="C872" t="s">
        <v>55</v>
      </c>
      <c r="D872" t="s">
        <v>3809</v>
      </c>
      <c r="E872" t="s">
        <v>57</v>
      </c>
      <c r="F872" t="s">
        <v>23</v>
      </c>
      <c r="G872" t="s">
        <v>63</v>
      </c>
      <c r="I872" t="s">
        <v>57</v>
      </c>
      <c r="M872">
        <v>106</v>
      </c>
      <c r="N872">
        <v>4.7372184483374996E-3</v>
      </c>
      <c r="O872">
        <v>5.7442537195612102</v>
      </c>
      <c r="P872">
        <v>1</v>
      </c>
      <c r="Q872">
        <v>22376</v>
      </c>
      <c r="R872">
        <v>1.8656336867943199E-2</v>
      </c>
      <c r="S872" t="s">
        <v>3810</v>
      </c>
      <c r="T872" t="s">
        <v>32</v>
      </c>
    </row>
    <row r="873" spans="1:20">
      <c r="A873" s="1" t="s">
        <v>3811</v>
      </c>
      <c r="B873" t="s">
        <v>3812</v>
      </c>
      <c r="C873" t="s">
        <v>55</v>
      </c>
      <c r="D873" t="s">
        <v>3813</v>
      </c>
      <c r="E873" t="s">
        <v>62</v>
      </c>
      <c r="F873" t="s">
        <v>23</v>
      </c>
      <c r="G873" t="s">
        <v>63</v>
      </c>
      <c r="H873" t="s">
        <v>33</v>
      </c>
      <c r="I873" t="s">
        <v>65</v>
      </c>
      <c r="J873" t="s">
        <v>8913</v>
      </c>
      <c r="K873" t="s">
        <v>81</v>
      </c>
      <c r="M873">
        <v>36</v>
      </c>
      <c r="N873">
        <v>1.6720854621458399E-2</v>
      </c>
      <c r="O873">
        <v>9.1223914189309294</v>
      </c>
      <c r="P873">
        <v>1</v>
      </c>
      <c r="Q873">
        <v>2153</v>
      </c>
      <c r="R873">
        <v>1.7950971253433E-3</v>
      </c>
      <c r="S873" t="s">
        <v>3814</v>
      </c>
      <c r="T873" t="s">
        <v>32</v>
      </c>
    </row>
    <row r="874" spans="1:20">
      <c r="A874" s="1" t="s">
        <v>3815</v>
      </c>
      <c r="B874" t="s">
        <v>3816</v>
      </c>
      <c r="C874" t="s">
        <v>3817</v>
      </c>
      <c r="D874" t="s">
        <v>3818</v>
      </c>
      <c r="E874" t="s">
        <v>32</v>
      </c>
      <c r="F874" t="s">
        <v>23</v>
      </c>
      <c r="G874" t="s">
        <v>24</v>
      </c>
      <c r="H874" t="s">
        <v>25</v>
      </c>
      <c r="I874" t="s">
        <v>3820</v>
      </c>
      <c r="M874">
        <v>2</v>
      </c>
      <c r="N874">
        <v>2.66666666666667E-2</v>
      </c>
      <c r="O874">
        <v>13.9844004158586</v>
      </c>
      <c r="P874">
        <v>1</v>
      </c>
      <c r="Q874">
        <v>75</v>
      </c>
      <c r="R874" s="2">
        <v>6.2532412633881901E-5</v>
      </c>
      <c r="S874" t="s">
        <v>3819</v>
      </c>
      <c r="T874" t="s">
        <v>32</v>
      </c>
    </row>
    <row r="875" spans="1:20">
      <c r="A875" s="1" t="s">
        <v>3821</v>
      </c>
      <c r="B875" t="s">
        <v>3822</v>
      </c>
      <c r="C875" t="s">
        <v>55</v>
      </c>
      <c r="D875" t="s">
        <v>3822</v>
      </c>
      <c r="F875" t="s">
        <v>68</v>
      </c>
      <c r="G875" t="s">
        <v>44</v>
      </c>
      <c r="H875" t="s">
        <v>33</v>
      </c>
      <c r="I875" t="s">
        <v>324</v>
      </c>
      <c r="L875" s="3" t="s">
        <v>2711</v>
      </c>
      <c r="M875">
        <v>42</v>
      </c>
      <c r="N875">
        <v>1.10424608912843E-3</v>
      </c>
      <c r="O875">
        <v>4.9788517281102997</v>
      </c>
      <c r="P875">
        <v>1</v>
      </c>
      <c r="Q875">
        <v>38035</v>
      </c>
      <c r="R875">
        <v>3.1712270860395998E-2</v>
      </c>
      <c r="S875" t="s">
        <v>3823</v>
      </c>
      <c r="T875" t="s">
        <v>40</v>
      </c>
    </row>
    <row r="876" spans="1:20">
      <c r="A876" s="1" t="s">
        <v>3824</v>
      </c>
      <c r="B876" t="s">
        <v>3825</v>
      </c>
      <c r="C876" t="s">
        <v>3817</v>
      </c>
      <c r="D876" t="s">
        <v>3826</v>
      </c>
      <c r="E876" t="s">
        <v>32</v>
      </c>
      <c r="F876" t="s">
        <v>23</v>
      </c>
      <c r="G876" t="s">
        <v>24</v>
      </c>
      <c r="H876" t="s">
        <v>25</v>
      </c>
      <c r="I876" t="s">
        <v>118</v>
      </c>
      <c r="K876" t="s">
        <v>8933</v>
      </c>
      <c r="M876">
        <v>14</v>
      </c>
      <c r="N876">
        <v>6.4187795149236602E-4</v>
      </c>
      <c r="O876">
        <v>5.7811516319594398</v>
      </c>
      <c r="P876">
        <v>1</v>
      </c>
      <c r="Q876">
        <v>21811</v>
      </c>
      <c r="R876">
        <v>1.8185259359434599E-2</v>
      </c>
      <c r="S876" t="s">
        <v>3827</v>
      </c>
      <c r="T876" t="s">
        <v>32</v>
      </c>
    </row>
    <row r="877" spans="1:20">
      <c r="A877" s="1" t="s">
        <v>3828</v>
      </c>
      <c r="B877" t="s">
        <v>3829</v>
      </c>
      <c r="C877" t="s">
        <v>699</v>
      </c>
      <c r="D877" t="s">
        <v>3830</v>
      </c>
      <c r="E877" t="s">
        <v>32</v>
      </c>
      <c r="F877" t="s">
        <v>93</v>
      </c>
      <c r="G877" t="s">
        <v>24</v>
      </c>
      <c r="H877" t="s">
        <v>33</v>
      </c>
      <c r="I877" t="s">
        <v>3832</v>
      </c>
      <c r="M877">
        <v>1</v>
      </c>
      <c r="N877">
        <v>0.125</v>
      </c>
      <c r="O877">
        <v>17.386498859429899</v>
      </c>
      <c r="P877">
        <v>1</v>
      </c>
      <c r="Q877">
        <v>8</v>
      </c>
      <c r="R877" s="2">
        <v>6.6701240142807397E-6</v>
      </c>
      <c r="S877" t="s">
        <v>3831</v>
      </c>
      <c r="T877" t="s">
        <v>32</v>
      </c>
    </row>
    <row r="878" spans="1:20">
      <c r="A878" s="1" t="s">
        <v>3833</v>
      </c>
      <c r="B878" t="s">
        <v>3834</v>
      </c>
      <c r="C878" t="s">
        <v>3835</v>
      </c>
      <c r="D878" t="s">
        <v>3836</v>
      </c>
      <c r="E878" t="s">
        <v>579</v>
      </c>
      <c r="F878" t="s">
        <v>23</v>
      </c>
      <c r="G878" t="s">
        <v>120</v>
      </c>
      <c r="I878" t="s">
        <v>1436</v>
      </c>
      <c r="M878">
        <v>12</v>
      </c>
      <c r="N878">
        <v>4.2553191489361701E-2</v>
      </c>
      <c r="O878">
        <v>12.059427461266599</v>
      </c>
      <c r="P878">
        <v>1</v>
      </c>
      <c r="Q878">
        <v>282</v>
      </c>
      <c r="R878">
        <v>2.3512187150339601E-4</v>
      </c>
      <c r="S878" t="s">
        <v>3837</v>
      </c>
      <c r="T878" t="s">
        <v>32</v>
      </c>
    </row>
    <row r="879" spans="1:20">
      <c r="A879" s="1" t="s">
        <v>3838</v>
      </c>
      <c r="B879" t="s">
        <v>3839</v>
      </c>
      <c r="C879" t="s">
        <v>1606</v>
      </c>
      <c r="D879" t="s">
        <v>3840</v>
      </c>
      <c r="E879" t="s">
        <v>32</v>
      </c>
      <c r="F879" t="s">
        <v>23</v>
      </c>
      <c r="G879" t="s">
        <v>24</v>
      </c>
      <c r="H879" t="s">
        <v>25</v>
      </c>
      <c r="I879" t="s">
        <v>285</v>
      </c>
      <c r="M879">
        <v>2</v>
      </c>
      <c r="N879">
        <v>0.25</v>
      </c>
      <c r="O879">
        <v>17.386498859429899</v>
      </c>
      <c r="P879">
        <v>1</v>
      </c>
      <c r="Q879">
        <v>8</v>
      </c>
      <c r="R879" s="2">
        <v>6.6701240142807397E-6</v>
      </c>
      <c r="S879" t="s">
        <v>3841</v>
      </c>
      <c r="T879" t="s">
        <v>32</v>
      </c>
    </row>
    <row r="880" spans="1:20">
      <c r="A880" s="1" t="s">
        <v>3842</v>
      </c>
      <c r="B880" t="s">
        <v>3843</v>
      </c>
      <c r="C880" t="s">
        <v>3844</v>
      </c>
      <c r="D880" t="s">
        <v>3845</v>
      </c>
      <c r="E880" t="s">
        <v>579</v>
      </c>
      <c r="F880" t="s">
        <v>235</v>
      </c>
      <c r="G880" t="s">
        <v>44</v>
      </c>
      <c r="I880" t="s">
        <v>3085</v>
      </c>
      <c r="M880">
        <v>4</v>
      </c>
      <c r="N880">
        <v>2.4691358024691398E-2</v>
      </c>
      <c r="O880">
        <v>12.8629369033729</v>
      </c>
      <c r="P880">
        <v>1</v>
      </c>
      <c r="Q880">
        <v>162</v>
      </c>
      <c r="R880">
        <v>1.3507001128918499E-4</v>
      </c>
      <c r="S880" t="s">
        <v>3846</v>
      </c>
      <c r="T880" t="s">
        <v>32</v>
      </c>
    </row>
    <row r="881" spans="1:20">
      <c r="A881" s="1" t="s">
        <v>3847</v>
      </c>
      <c r="B881" t="s">
        <v>3848</v>
      </c>
      <c r="C881" t="s">
        <v>55</v>
      </c>
      <c r="D881" t="s">
        <v>3849</v>
      </c>
      <c r="E881" t="s">
        <v>57</v>
      </c>
      <c r="F881" t="s">
        <v>24</v>
      </c>
      <c r="G881" t="s">
        <v>24</v>
      </c>
      <c r="H881" t="s">
        <v>33</v>
      </c>
      <c r="I881" t="s">
        <v>57</v>
      </c>
      <c r="M881">
        <v>106</v>
      </c>
      <c r="N881">
        <v>4.7372184483374996E-3</v>
      </c>
      <c r="O881">
        <v>5.7442537195612102</v>
      </c>
      <c r="P881">
        <v>1</v>
      </c>
      <c r="Q881">
        <v>22376</v>
      </c>
      <c r="R881">
        <v>1.8656336867943199E-2</v>
      </c>
      <c r="S881" t="s">
        <v>3850</v>
      </c>
      <c r="T881" t="s">
        <v>32</v>
      </c>
    </row>
    <row r="882" spans="1:20">
      <c r="A882" s="1" t="s">
        <v>3851</v>
      </c>
      <c r="B882" t="s">
        <v>3852</v>
      </c>
      <c r="C882" t="s">
        <v>3853</v>
      </c>
      <c r="D882" t="s">
        <v>3854</v>
      </c>
      <c r="E882" t="s">
        <v>3855</v>
      </c>
      <c r="F882" t="s">
        <v>23</v>
      </c>
      <c r="G882" t="s">
        <v>120</v>
      </c>
      <c r="I882" t="s">
        <v>3855</v>
      </c>
      <c r="L882" s="3" t="s">
        <v>2711</v>
      </c>
      <c r="M882">
        <v>2</v>
      </c>
      <c r="N882">
        <v>5.4054054054054099E-2</v>
      </c>
      <c r="O882">
        <v>15.0239287800452</v>
      </c>
      <c r="P882">
        <v>1</v>
      </c>
      <c r="Q882">
        <v>37</v>
      </c>
      <c r="R882" s="2">
        <v>3.0849323566048401E-5</v>
      </c>
      <c r="S882" t="s">
        <v>3856</v>
      </c>
      <c r="T882" t="s">
        <v>40</v>
      </c>
    </row>
    <row r="883" spans="1:20">
      <c r="A883" s="1" t="s">
        <v>3857</v>
      </c>
      <c r="B883" t="s">
        <v>3858</v>
      </c>
      <c r="C883" t="s">
        <v>55</v>
      </c>
      <c r="D883" t="s">
        <v>3859</v>
      </c>
      <c r="F883" t="s">
        <v>24</v>
      </c>
      <c r="G883" t="s">
        <v>24</v>
      </c>
      <c r="L883" s="3" t="s">
        <v>2711</v>
      </c>
      <c r="S883" t="s">
        <v>3860</v>
      </c>
      <c r="T883" t="s">
        <v>40</v>
      </c>
    </row>
    <row r="884" spans="1:20">
      <c r="A884" s="1" t="s">
        <v>3861</v>
      </c>
      <c r="B884" t="s">
        <v>3862</v>
      </c>
      <c r="C884" t="s">
        <v>55</v>
      </c>
      <c r="D884" t="s">
        <v>3863</v>
      </c>
      <c r="E884" t="s">
        <v>57</v>
      </c>
      <c r="F884" t="s">
        <v>23</v>
      </c>
      <c r="G884" t="s">
        <v>63</v>
      </c>
      <c r="I884" t="s">
        <v>57</v>
      </c>
      <c r="M884">
        <v>106</v>
      </c>
      <c r="N884">
        <v>4.7372184483374996E-3</v>
      </c>
      <c r="O884">
        <v>5.7442537195612102</v>
      </c>
      <c r="P884">
        <v>1</v>
      </c>
      <c r="Q884">
        <v>22376</v>
      </c>
      <c r="R884">
        <v>1.8656336867943199E-2</v>
      </c>
      <c r="S884" t="s">
        <v>3864</v>
      </c>
      <c r="T884" t="s">
        <v>32</v>
      </c>
    </row>
    <row r="885" spans="1:20">
      <c r="A885" s="1" t="s">
        <v>3865</v>
      </c>
      <c r="B885" t="s">
        <v>3866</v>
      </c>
      <c r="C885" t="s">
        <v>3867</v>
      </c>
      <c r="D885" t="s">
        <v>3868</v>
      </c>
      <c r="E885" t="s">
        <v>477</v>
      </c>
      <c r="F885" t="s">
        <v>23</v>
      </c>
      <c r="G885" t="s">
        <v>24</v>
      </c>
      <c r="H885" t="s">
        <v>25</v>
      </c>
      <c r="I885" t="s">
        <v>3870</v>
      </c>
      <c r="M885">
        <v>2</v>
      </c>
      <c r="N885">
        <v>9.5238095238095205E-2</v>
      </c>
      <c r="O885">
        <v>15.8719256866002</v>
      </c>
      <c r="P885">
        <v>1</v>
      </c>
      <c r="Q885">
        <v>21</v>
      </c>
      <c r="R885" s="2">
        <v>1.7509075537486901E-5</v>
      </c>
      <c r="S885" t="s">
        <v>3869</v>
      </c>
      <c r="T885" t="s">
        <v>32</v>
      </c>
    </row>
    <row r="886" spans="1:20">
      <c r="A886" s="1" t="s">
        <v>3871</v>
      </c>
      <c r="B886" t="s">
        <v>3872</v>
      </c>
      <c r="C886" t="s">
        <v>366</v>
      </c>
      <c r="D886" t="s">
        <v>367</v>
      </c>
      <c r="F886" t="s">
        <v>24</v>
      </c>
      <c r="G886" t="s">
        <v>24</v>
      </c>
      <c r="H886" t="s">
        <v>145</v>
      </c>
      <c r="L886" s="3" t="s">
        <v>2711</v>
      </c>
      <c r="S886" t="s">
        <v>3873</v>
      </c>
      <c r="T886" t="s">
        <v>40</v>
      </c>
    </row>
    <row r="887" spans="1:20">
      <c r="A887" s="1" t="s">
        <v>3874</v>
      </c>
      <c r="B887" t="s">
        <v>3875</v>
      </c>
      <c r="C887" t="s">
        <v>167</v>
      </c>
      <c r="D887" t="s">
        <v>3876</v>
      </c>
      <c r="E887" t="s">
        <v>3877</v>
      </c>
      <c r="F887" t="s">
        <v>235</v>
      </c>
      <c r="G887" t="s">
        <v>3878</v>
      </c>
      <c r="I887" t="s">
        <v>3880</v>
      </c>
      <c r="M887">
        <v>1</v>
      </c>
      <c r="N887">
        <v>5.2631578947368397E-2</v>
      </c>
      <c r="O887">
        <v>16.0239287800452</v>
      </c>
      <c r="P887">
        <v>1</v>
      </c>
      <c r="Q887">
        <v>19</v>
      </c>
      <c r="R887" s="2">
        <v>1.5841544533916699E-5</v>
      </c>
      <c r="S887" t="s">
        <v>3879</v>
      </c>
      <c r="T887" t="s">
        <v>40</v>
      </c>
    </row>
    <row r="888" spans="1:20">
      <c r="A888" s="1" t="s">
        <v>3881</v>
      </c>
      <c r="B888" t="s">
        <v>3882</v>
      </c>
      <c r="C888" t="s">
        <v>211</v>
      </c>
      <c r="D888" t="s">
        <v>381</v>
      </c>
      <c r="E888" t="s">
        <v>3883</v>
      </c>
      <c r="F888" t="s">
        <v>44</v>
      </c>
      <c r="G888" t="s">
        <v>44</v>
      </c>
      <c r="H888" t="s">
        <v>33</v>
      </c>
      <c r="L888" s="3" t="s">
        <v>2711</v>
      </c>
      <c r="S888" t="s">
        <v>3884</v>
      </c>
      <c r="T888" t="s">
        <v>40</v>
      </c>
    </row>
    <row r="889" spans="1:20">
      <c r="A889" s="1" t="s">
        <v>3885</v>
      </c>
      <c r="B889" t="s">
        <v>3886</v>
      </c>
      <c r="C889" t="s">
        <v>510</v>
      </c>
      <c r="D889" t="s">
        <v>3887</v>
      </c>
      <c r="E889" t="s">
        <v>21</v>
      </c>
      <c r="F889" t="s">
        <v>23</v>
      </c>
      <c r="G889" t="s">
        <v>24</v>
      </c>
      <c r="H889" t="s">
        <v>25</v>
      </c>
      <c r="I889" t="s">
        <v>62</v>
      </c>
      <c r="M889">
        <v>25</v>
      </c>
      <c r="N889">
        <v>9.4126506024096394E-3</v>
      </c>
      <c r="O889">
        <v>8.8193576357960293</v>
      </c>
      <c r="P889">
        <v>1</v>
      </c>
      <c r="Q889">
        <v>2656</v>
      </c>
      <c r="R889">
        <v>2.2144811727412002E-3</v>
      </c>
      <c r="S889" t="s">
        <v>3888</v>
      </c>
      <c r="T889" t="s">
        <v>22</v>
      </c>
    </row>
    <row r="890" spans="1:20">
      <c r="A890" s="1" t="s">
        <v>3889</v>
      </c>
      <c r="B890" t="s">
        <v>3890</v>
      </c>
      <c r="C890" t="s">
        <v>198</v>
      </c>
      <c r="D890" t="s">
        <v>3891</v>
      </c>
      <c r="E890" t="s">
        <v>21</v>
      </c>
      <c r="F890" t="s">
        <v>23</v>
      </c>
      <c r="G890" t="s">
        <v>24</v>
      </c>
      <c r="H890" t="s">
        <v>33</v>
      </c>
      <c r="I890" t="s">
        <v>3893</v>
      </c>
      <c r="M890">
        <v>1</v>
      </c>
      <c r="N890">
        <v>0.33333333333333298</v>
      </c>
      <c r="O890">
        <v>19.193853781487601</v>
      </c>
      <c r="P890">
        <v>1</v>
      </c>
      <c r="Q890">
        <v>3</v>
      </c>
      <c r="R890" s="2">
        <v>2.5012965053552799E-6</v>
      </c>
      <c r="S890" t="s">
        <v>3892</v>
      </c>
      <c r="T890" t="s">
        <v>22</v>
      </c>
    </row>
    <row r="891" spans="1:20">
      <c r="A891" s="1" t="s">
        <v>3894</v>
      </c>
      <c r="B891" t="s">
        <v>3895</v>
      </c>
      <c r="C891" t="s">
        <v>118</v>
      </c>
      <c r="D891" t="s">
        <v>3896</v>
      </c>
      <c r="E891" t="s">
        <v>32</v>
      </c>
      <c r="F891" t="s">
        <v>23</v>
      </c>
      <c r="G891" t="s">
        <v>120</v>
      </c>
      <c r="I891" t="s">
        <v>122</v>
      </c>
      <c r="M891">
        <v>146</v>
      </c>
      <c r="N891">
        <v>7.7991452991453006E-2</v>
      </c>
      <c r="O891">
        <v>9.3242599382467706</v>
      </c>
      <c r="P891">
        <v>1</v>
      </c>
      <c r="Q891">
        <v>1872</v>
      </c>
      <c r="R891">
        <v>1.5608090193416899E-3</v>
      </c>
      <c r="S891" t="s">
        <v>3897</v>
      </c>
      <c r="T891" t="s">
        <v>32</v>
      </c>
    </row>
    <row r="892" spans="1:20">
      <c r="A892" s="1" t="s">
        <v>3898</v>
      </c>
      <c r="B892" t="s">
        <v>3899</v>
      </c>
      <c r="C892" t="s">
        <v>3900</v>
      </c>
      <c r="D892" t="s">
        <v>3901</v>
      </c>
      <c r="E892" t="s">
        <v>689</v>
      </c>
      <c r="F892" t="s">
        <v>23</v>
      </c>
      <c r="G892" t="s">
        <v>44</v>
      </c>
      <c r="I892" t="s">
        <v>3903</v>
      </c>
      <c r="M892">
        <v>1</v>
      </c>
      <c r="N892">
        <v>0.5</v>
      </c>
      <c r="O892">
        <v>20.193853781487601</v>
      </c>
      <c r="P892">
        <v>1</v>
      </c>
      <c r="Q892">
        <v>2</v>
      </c>
      <c r="R892" s="2">
        <v>1.6675310035701801E-6</v>
      </c>
      <c r="S892" t="s">
        <v>3902</v>
      </c>
      <c r="T892" t="s">
        <v>32</v>
      </c>
    </row>
    <row r="893" spans="1:20">
      <c r="A893" s="1" t="s">
        <v>3904</v>
      </c>
      <c r="B893" t="s">
        <v>3899</v>
      </c>
      <c r="C893" t="s">
        <v>55</v>
      </c>
      <c r="D893" t="s">
        <v>3905</v>
      </c>
      <c r="E893" t="s">
        <v>57</v>
      </c>
      <c r="F893" t="s">
        <v>23</v>
      </c>
      <c r="G893" t="s">
        <v>63</v>
      </c>
      <c r="I893" t="s">
        <v>57</v>
      </c>
      <c r="M893">
        <v>106</v>
      </c>
      <c r="N893">
        <v>4.7372184483374996E-3</v>
      </c>
      <c r="O893">
        <v>5.7442537195612102</v>
      </c>
      <c r="P893">
        <v>1</v>
      </c>
      <c r="Q893">
        <v>22376</v>
      </c>
      <c r="R893">
        <v>1.8656336867943199E-2</v>
      </c>
      <c r="S893" t="s">
        <v>3906</v>
      </c>
      <c r="T893" t="s">
        <v>32</v>
      </c>
    </row>
    <row r="894" spans="1:20">
      <c r="A894" s="1" t="s">
        <v>3907</v>
      </c>
      <c r="B894" t="s">
        <v>3908</v>
      </c>
      <c r="C894" t="s">
        <v>288</v>
      </c>
      <c r="D894" t="s">
        <v>3909</v>
      </c>
      <c r="E894" t="s">
        <v>75</v>
      </c>
      <c r="F894" t="s">
        <v>23</v>
      </c>
      <c r="G894" t="s">
        <v>24</v>
      </c>
      <c r="H894" t="s">
        <v>25</v>
      </c>
      <c r="I894" t="s">
        <v>75</v>
      </c>
      <c r="J894" t="s">
        <v>8913</v>
      </c>
      <c r="K894" t="s">
        <v>3903</v>
      </c>
      <c r="M894">
        <v>59</v>
      </c>
      <c r="N894">
        <v>0.45384615384615401</v>
      </c>
      <c r="O894">
        <v>13.182626526064301</v>
      </c>
      <c r="P894">
        <v>1</v>
      </c>
      <c r="Q894">
        <v>130</v>
      </c>
      <c r="R894">
        <v>1.0838951523206199E-4</v>
      </c>
      <c r="S894" t="s">
        <v>3910</v>
      </c>
      <c r="T894" t="s">
        <v>40</v>
      </c>
    </row>
    <row r="895" spans="1:20">
      <c r="A895" s="1" t="s">
        <v>3911</v>
      </c>
      <c r="B895" t="s">
        <v>3912</v>
      </c>
      <c r="C895" t="s">
        <v>3635</v>
      </c>
      <c r="D895" t="s">
        <v>3913</v>
      </c>
      <c r="E895" t="s">
        <v>3914</v>
      </c>
      <c r="F895" t="s">
        <v>3915</v>
      </c>
      <c r="G895" t="s">
        <v>3916</v>
      </c>
      <c r="H895" t="s">
        <v>33</v>
      </c>
      <c r="I895" t="s">
        <v>3914</v>
      </c>
      <c r="J895" t="s">
        <v>22</v>
      </c>
      <c r="K895" t="s">
        <v>366</v>
      </c>
      <c r="M895">
        <v>1</v>
      </c>
      <c r="N895">
        <v>8.2644628099173608E-3</v>
      </c>
      <c r="O895">
        <v>13.286963185878999</v>
      </c>
      <c r="P895">
        <v>1</v>
      </c>
      <c r="Q895">
        <v>121</v>
      </c>
      <c r="R895">
        <v>1.0088562571599601E-4</v>
      </c>
      <c r="S895" t="s">
        <v>3917</v>
      </c>
      <c r="T895" t="s">
        <v>40</v>
      </c>
    </row>
    <row r="896" spans="1:20">
      <c r="A896" s="1" t="s">
        <v>3918</v>
      </c>
      <c r="B896" t="s">
        <v>3919</v>
      </c>
      <c r="C896" t="s">
        <v>1654</v>
      </c>
      <c r="D896" t="s">
        <v>3919</v>
      </c>
      <c r="E896" t="s">
        <v>142</v>
      </c>
      <c r="F896" t="s">
        <v>3920</v>
      </c>
      <c r="G896" t="s">
        <v>44</v>
      </c>
      <c r="I896" t="s">
        <v>1338</v>
      </c>
      <c r="J896" t="s">
        <v>32</v>
      </c>
      <c r="M896">
        <v>6</v>
      </c>
      <c r="N896">
        <v>4.2253521126760597E-2</v>
      </c>
      <c r="O896">
        <v>13.0543024290888</v>
      </c>
      <c r="P896">
        <v>1</v>
      </c>
      <c r="Q896">
        <v>142</v>
      </c>
      <c r="R896">
        <v>1.1839470125348299E-4</v>
      </c>
      <c r="S896" t="s">
        <v>3921</v>
      </c>
      <c r="T896" t="s">
        <v>40</v>
      </c>
    </row>
    <row r="897" spans="1:20">
      <c r="A897" s="1" t="s">
        <v>3922</v>
      </c>
      <c r="B897" t="s">
        <v>3923</v>
      </c>
      <c r="C897" t="s">
        <v>3924</v>
      </c>
      <c r="D897" t="s">
        <v>3925</v>
      </c>
      <c r="E897" t="s">
        <v>198</v>
      </c>
      <c r="F897" t="s">
        <v>24</v>
      </c>
      <c r="H897" t="s">
        <v>33</v>
      </c>
      <c r="I897" t="s">
        <v>1410</v>
      </c>
      <c r="L897" s="3" t="s">
        <v>2711</v>
      </c>
      <c r="M897">
        <v>3</v>
      </c>
      <c r="N897">
        <v>6.8181818181818205E-2</v>
      </c>
      <c r="O897">
        <v>14.767589026785499</v>
      </c>
      <c r="P897">
        <v>1</v>
      </c>
      <c r="Q897">
        <v>44</v>
      </c>
      <c r="R897" s="2">
        <v>3.6685682078544001E-5</v>
      </c>
      <c r="T897" t="s">
        <v>40</v>
      </c>
    </row>
    <row r="898" spans="1:20">
      <c r="A898" s="1" t="s">
        <v>3926</v>
      </c>
      <c r="B898" t="s">
        <v>3927</v>
      </c>
      <c r="C898" t="s">
        <v>160</v>
      </c>
      <c r="D898" t="s">
        <v>569</v>
      </c>
      <c r="E898" t="s">
        <v>672</v>
      </c>
      <c r="F898" t="s">
        <v>23</v>
      </c>
      <c r="G898" t="s">
        <v>162</v>
      </c>
      <c r="L898" s="3" t="s">
        <v>2711</v>
      </c>
      <c r="S898" t="s">
        <v>3928</v>
      </c>
      <c r="T898" t="s">
        <v>40</v>
      </c>
    </row>
    <row r="899" spans="1:20">
      <c r="A899" s="1" t="s">
        <v>3929</v>
      </c>
      <c r="B899" t="s">
        <v>3930</v>
      </c>
      <c r="C899" t="s">
        <v>55</v>
      </c>
      <c r="D899" t="s">
        <v>3931</v>
      </c>
      <c r="E899" t="s">
        <v>57</v>
      </c>
      <c r="F899" t="s">
        <v>44</v>
      </c>
      <c r="G899" t="s">
        <v>44</v>
      </c>
      <c r="H899" t="s">
        <v>33</v>
      </c>
      <c r="I899" t="s">
        <v>57</v>
      </c>
      <c r="M899">
        <v>106</v>
      </c>
      <c r="N899">
        <v>4.7372184483374996E-3</v>
      </c>
      <c r="O899">
        <v>5.7442537195612102</v>
      </c>
      <c r="P899">
        <v>1</v>
      </c>
      <c r="Q899">
        <v>22376</v>
      </c>
      <c r="R899">
        <v>1.8656336867943199E-2</v>
      </c>
      <c r="S899" t="s">
        <v>3932</v>
      </c>
      <c r="T899" t="s">
        <v>32</v>
      </c>
    </row>
    <row r="900" spans="1:20">
      <c r="A900" s="1" t="s">
        <v>3933</v>
      </c>
      <c r="B900" t="s">
        <v>3934</v>
      </c>
      <c r="C900" t="s">
        <v>167</v>
      </c>
      <c r="D900" t="s">
        <v>3935</v>
      </c>
      <c r="F900" t="s">
        <v>23</v>
      </c>
      <c r="G900" t="s">
        <v>162</v>
      </c>
      <c r="H900" t="s">
        <v>33</v>
      </c>
      <c r="I900" t="s">
        <v>324</v>
      </c>
      <c r="L900" s="3" t="s">
        <v>2711</v>
      </c>
      <c r="M900">
        <v>42</v>
      </c>
      <c r="N900">
        <v>1.10424608912843E-3</v>
      </c>
      <c r="O900">
        <v>4.9788517281102997</v>
      </c>
      <c r="P900">
        <v>1</v>
      </c>
      <c r="Q900">
        <v>38035</v>
      </c>
      <c r="R900">
        <v>3.1712270860395998E-2</v>
      </c>
      <c r="S900" t="s">
        <v>3936</v>
      </c>
      <c r="T900" t="s">
        <v>40</v>
      </c>
    </row>
    <row r="901" spans="1:20">
      <c r="A901" s="1" t="s">
        <v>3937</v>
      </c>
      <c r="B901" t="s">
        <v>3938</v>
      </c>
      <c r="C901" t="s">
        <v>55</v>
      </c>
      <c r="D901" t="s">
        <v>3939</v>
      </c>
      <c r="E901" t="s">
        <v>21</v>
      </c>
      <c r="F901" t="s">
        <v>23</v>
      </c>
      <c r="G901" t="s">
        <v>63</v>
      </c>
      <c r="H901" t="s">
        <v>33</v>
      </c>
      <c r="I901" t="s">
        <v>57</v>
      </c>
      <c r="M901">
        <v>106</v>
      </c>
      <c r="N901">
        <v>4.7372184483374996E-3</v>
      </c>
      <c r="O901">
        <v>5.7442537195612102</v>
      </c>
      <c r="P901">
        <v>1</v>
      </c>
      <c r="Q901">
        <v>22376</v>
      </c>
      <c r="R901">
        <v>1.8656336867943199E-2</v>
      </c>
      <c r="S901" t="s">
        <v>3940</v>
      </c>
      <c r="T901" t="s">
        <v>22</v>
      </c>
    </row>
    <row r="902" spans="1:20">
      <c r="A902" s="1" t="s">
        <v>3941</v>
      </c>
      <c r="B902" t="s">
        <v>3942</v>
      </c>
      <c r="C902" t="s">
        <v>55</v>
      </c>
      <c r="D902" t="s">
        <v>3943</v>
      </c>
      <c r="E902" t="s">
        <v>689</v>
      </c>
      <c r="F902" t="s">
        <v>24</v>
      </c>
      <c r="G902" t="s">
        <v>24</v>
      </c>
      <c r="H902" t="s">
        <v>33</v>
      </c>
      <c r="I902" t="s">
        <v>46</v>
      </c>
      <c r="M902">
        <v>5</v>
      </c>
      <c r="N902">
        <v>0.16129032258064499</v>
      </c>
      <c r="O902">
        <v>15.286963185878999</v>
      </c>
      <c r="P902">
        <v>1</v>
      </c>
      <c r="Q902">
        <v>31</v>
      </c>
      <c r="R902" s="2">
        <v>2.5846730555337799E-5</v>
      </c>
      <c r="S902" t="s">
        <v>3944</v>
      </c>
      <c r="T902" t="s">
        <v>32</v>
      </c>
    </row>
    <row r="903" spans="1:20">
      <c r="A903" s="1" t="s">
        <v>3945</v>
      </c>
      <c r="B903" t="s">
        <v>3942</v>
      </c>
      <c r="C903" t="s">
        <v>84</v>
      </c>
      <c r="D903" t="s">
        <v>3946</v>
      </c>
      <c r="E903" t="s">
        <v>689</v>
      </c>
      <c r="F903" t="s">
        <v>24</v>
      </c>
      <c r="G903" t="s">
        <v>24</v>
      </c>
      <c r="H903" t="s">
        <v>33</v>
      </c>
      <c r="I903" t="s">
        <v>3947</v>
      </c>
      <c r="M903">
        <v>1</v>
      </c>
      <c r="N903">
        <v>0.2</v>
      </c>
      <c r="O903">
        <v>18.193853781487601</v>
      </c>
      <c r="P903">
        <v>1</v>
      </c>
      <c r="Q903">
        <v>5</v>
      </c>
      <c r="R903" s="2">
        <v>4.1688275089254598E-6</v>
      </c>
      <c r="S903" t="s">
        <v>3944</v>
      </c>
      <c r="T903" t="s">
        <v>32</v>
      </c>
    </row>
    <row r="904" spans="1:20">
      <c r="A904" s="1" t="s">
        <v>3948</v>
      </c>
      <c r="B904" t="s">
        <v>3949</v>
      </c>
      <c r="C904" t="s">
        <v>211</v>
      </c>
      <c r="D904" t="s">
        <v>381</v>
      </c>
      <c r="E904" t="s">
        <v>49</v>
      </c>
      <c r="F904" t="s">
        <v>44</v>
      </c>
      <c r="G904" t="s">
        <v>44</v>
      </c>
      <c r="H904" t="s">
        <v>33</v>
      </c>
      <c r="L904" s="3" t="s">
        <v>2711</v>
      </c>
      <c r="S904" t="s">
        <v>3950</v>
      </c>
      <c r="T904" t="s">
        <v>40</v>
      </c>
    </row>
    <row r="905" spans="1:20">
      <c r="A905" s="1" t="s">
        <v>3951</v>
      </c>
      <c r="B905" t="s">
        <v>3952</v>
      </c>
      <c r="C905" t="s">
        <v>211</v>
      </c>
      <c r="D905" t="s">
        <v>381</v>
      </c>
      <c r="E905" t="s">
        <v>288</v>
      </c>
      <c r="F905" t="s">
        <v>44</v>
      </c>
      <c r="G905" t="s">
        <v>44</v>
      </c>
      <c r="H905" t="s">
        <v>145</v>
      </c>
      <c r="L905" s="3" t="s">
        <v>2711</v>
      </c>
      <c r="S905" t="s">
        <v>3953</v>
      </c>
      <c r="T905" t="s">
        <v>40</v>
      </c>
    </row>
    <row r="906" spans="1:20">
      <c r="A906" s="1" t="s">
        <v>3954</v>
      </c>
      <c r="B906" t="s">
        <v>3955</v>
      </c>
      <c r="C906" t="s">
        <v>573</v>
      </c>
      <c r="D906" t="s">
        <v>3955</v>
      </c>
      <c r="E906" t="s">
        <v>3606</v>
      </c>
      <c r="F906" t="s">
        <v>796</v>
      </c>
      <c r="G906" t="s">
        <v>24</v>
      </c>
      <c r="H906" t="s">
        <v>33</v>
      </c>
      <c r="I906" t="s">
        <v>3606</v>
      </c>
      <c r="M906">
        <v>4</v>
      </c>
      <c r="N906">
        <v>0.173913043478261</v>
      </c>
      <c r="O906">
        <v>15.734422162850301</v>
      </c>
      <c r="P906">
        <v>1</v>
      </c>
      <c r="Q906">
        <v>23</v>
      </c>
      <c r="R906" s="2">
        <v>1.91766065410571E-5</v>
      </c>
      <c r="S906" t="s">
        <v>3956</v>
      </c>
      <c r="T906" t="s">
        <v>40</v>
      </c>
    </row>
    <row r="907" spans="1:20">
      <c r="A907" s="1" t="s">
        <v>3957</v>
      </c>
      <c r="B907" t="s">
        <v>3958</v>
      </c>
      <c r="C907" t="s">
        <v>84</v>
      </c>
      <c r="D907" t="s">
        <v>3958</v>
      </c>
      <c r="E907" t="s">
        <v>21</v>
      </c>
      <c r="F907" t="s">
        <v>68</v>
      </c>
      <c r="G907" t="s">
        <v>44</v>
      </c>
      <c r="H907" t="s">
        <v>33</v>
      </c>
      <c r="I907" t="s">
        <v>3960</v>
      </c>
      <c r="M907">
        <v>6</v>
      </c>
      <c r="N907">
        <v>1.2345679012345699E-2</v>
      </c>
      <c r="O907">
        <v>11.2720128444131</v>
      </c>
      <c r="P907">
        <v>1</v>
      </c>
      <c r="Q907">
        <v>486</v>
      </c>
      <c r="R907">
        <v>4.0521003386755501E-4</v>
      </c>
      <c r="S907" t="s">
        <v>3959</v>
      </c>
      <c r="T907" t="s">
        <v>22</v>
      </c>
    </row>
    <row r="908" spans="1:20">
      <c r="A908" s="1" t="s">
        <v>3961</v>
      </c>
      <c r="B908" t="s">
        <v>3962</v>
      </c>
      <c r="C908" t="s">
        <v>211</v>
      </c>
      <c r="D908" t="s">
        <v>381</v>
      </c>
      <c r="E908" t="s">
        <v>3963</v>
      </c>
      <c r="F908" t="s">
        <v>44</v>
      </c>
      <c r="G908" t="s">
        <v>44</v>
      </c>
      <c r="H908" t="s">
        <v>33</v>
      </c>
      <c r="L908" s="3" t="s">
        <v>2711</v>
      </c>
      <c r="S908" t="s">
        <v>3964</v>
      </c>
      <c r="T908" t="s">
        <v>40</v>
      </c>
    </row>
    <row r="909" spans="1:20">
      <c r="A909" s="1" t="s">
        <v>3965</v>
      </c>
      <c r="B909" t="s">
        <v>3966</v>
      </c>
      <c r="C909" t="s">
        <v>1809</v>
      </c>
      <c r="D909" t="s">
        <v>3967</v>
      </c>
      <c r="E909" t="s">
        <v>32</v>
      </c>
      <c r="F909" t="s">
        <v>23</v>
      </c>
      <c r="G909" t="s">
        <v>24</v>
      </c>
      <c r="H909" t="s">
        <v>25</v>
      </c>
      <c r="I909" t="s">
        <v>3969</v>
      </c>
      <c r="M909">
        <v>1</v>
      </c>
      <c r="N909">
        <v>2.6315789473684199E-2</v>
      </c>
      <c r="O909">
        <v>14.9844004158586</v>
      </c>
      <c r="P909">
        <v>1</v>
      </c>
      <c r="Q909">
        <v>38</v>
      </c>
      <c r="R909" s="2">
        <v>3.16830890678335E-5</v>
      </c>
      <c r="S909" t="s">
        <v>3968</v>
      </c>
      <c r="T909" t="s">
        <v>32</v>
      </c>
    </row>
    <row r="910" spans="1:20">
      <c r="A910" s="1" t="s">
        <v>3970</v>
      </c>
      <c r="B910" t="s">
        <v>3971</v>
      </c>
      <c r="C910" t="s">
        <v>499</v>
      </c>
      <c r="D910" t="s">
        <v>3972</v>
      </c>
      <c r="E910" t="s">
        <v>280</v>
      </c>
      <c r="F910" t="s">
        <v>23</v>
      </c>
      <c r="I910" t="s">
        <v>280</v>
      </c>
      <c r="L910" s="3" t="s">
        <v>2711</v>
      </c>
      <c r="M910">
        <v>51</v>
      </c>
      <c r="N910">
        <v>7.3170731707317097E-2</v>
      </c>
      <c r="O910">
        <v>10.750910285638801</v>
      </c>
      <c r="P910">
        <v>1</v>
      </c>
      <c r="Q910">
        <v>697</v>
      </c>
      <c r="R910">
        <v>5.8113455474420898E-4</v>
      </c>
      <c r="T910" t="s">
        <v>40</v>
      </c>
    </row>
    <row r="911" spans="1:20">
      <c r="A911" s="1" t="s">
        <v>3973</v>
      </c>
      <c r="B911" t="s">
        <v>3974</v>
      </c>
      <c r="C911" t="s">
        <v>3975</v>
      </c>
      <c r="D911" t="s">
        <v>3976</v>
      </c>
      <c r="E911" t="s">
        <v>32</v>
      </c>
      <c r="F911" t="s">
        <v>23</v>
      </c>
      <c r="G911" t="s">
        <v>24</v>
      </c>
      <c r="H911" t="s">
        <v>25</v>
      </c>
      <c r="I911" t="s">
        <v>3670</v>
      </c>
      <c r="M911">
        <v>2</v>
      </c>
      <c r="N911">
        <v>6.25E-2</v>
      </c>
      <c r="O911">
        <v>15.239657471100699</v>
      </c>
      <c r="P911">
        <v>1</v>
      </c>
      <c r="Q911">
        <v>32</v>
      </c>
      <c r="R911" s="2">
        <v>2.6680496057122901E-5</v>
      </c>
      <c r="S911" t="s">
        <v>3977</v>
      </c>
      <c r="T911" t="s">
        <v>32</v>
      </c>
    </row>
    <row r="912" spans="1:20">
      <c r="A912" s="1" t="s">
        <v>3978</v>
      </c>
      <c r="B912" t="s">
        <v>3979</v>
      </c>
      <c r="C912" t="s">
        <v>3980</v>
      </c>
      <c r="D912" t="s">
        <v>3981</v>
      </c>
      <c r="E912" t="s">
        <v>32</v>
      </c>
      <c r="F912" t="s">
        <v>23</v>
      </c>
      <c r="G912" t="s">
        <v>3982</v>
      </c>
      <c r="I912" t="s">
        <v>3984</v>
      </c>
      <c r="M912">
        <v>1</v>
      </c>
      <c r="N912">
        <v>0.5</v>
      </c>
      <c r="O912">
        <v>20.193853781487601</v>
      </c>
      <c r="P912">
        <v>1</v>
      </c>
      <c r="Q912">
        <v>2</v>
      </c>
      <c r="R912" s="2">
        <v>1.6675310035701801E-6</v>
      </c>
      <c r="S912" t="s">
        <v>3983</v>
      </c>
      <c r="T912" t="s">
        <v>32</v>
      </c>
    </row>
    <row r="913" spans="1:20">
      <c r="A913" s="1" t="s">
        <v>3985</v>
      </c>
      <c r="B913" t="s">
        <v>3986</v>
      </c>
      <c r="C913" t="s">
        <v>559</v>
      </c>
      <c r="D913" t="s">
        <v>3987</v>
      </c>
      <c r="E913" t="s">
        <v>32</v>
      </c>
      <c r="F913" t="s">
        <v>235</v>
      </c>
      <c r="G913" t="s">
        <v>44</v>
      </c>
      <c r="I913" t="s">
        <v>1410</v>
      </c>
      <c r="M913">
        <v>3</v>
      </c>
      <c r="N913">
        <v>6.8181818181818205E-2</v>
      </c>
      <c r="O913">
        <v>14.767589026785499</v>
      </c>
      <c r="P913">
        <v>1</v>
      </c>
      <c r="Q913">
        <v>44</v>
      </c>
      <c r="R913" s="2">
        <v>3.6685682078544001E-5</v>
      </c>
      <c r="S913" t="s">
        <v>3988</v>
      </c>
      <c r="T913" t="s">
        <v>32</v>
      </c>
    </row>
    <row r="914" spans="1:20">
      <c r="A914" s="1" t="s">
        <v>3989</v>
      </c>
      <c r="B914" t="s">
        <v>3990</v>
      </c>
      <c r="C914" t="s">
        <v>142</v>
      </c>
      <c r="D914" t="s">
        <v>143</v>
      </c>
      <c r="E914" t="s">
        <v>182</v>
      </c>
      <c r="F914" t="s">
        <v>44</v>
      </c>
      <c r="G914" t="s">
        <v>44</v>
      </c>
      <c r="H914" t="s">
        <v>145</v>
      </c>
      <c r="L914" s="3" t="s">
        <v>2711</v>
      </c>
      <c r="S914" t="s">
        <v>3991</v>
      </c>
      <c r="T914" t="s">
        <v>40</v>
      </c>
    </row>
    <row r="915" spans="1:20">
      <c r="A915" s="1" t="s">
        <v>3992</v>
      </c>
      <c r="B915" t="s">
        <v>3993</v>
      </c>
      <c r="C915" t="s">
        <v>1654</v>
      </c>
      <c r="D915" t="s">
        <v>3994</v>
      </c>
      <c r="E915" t="s">
        <v>32</v>
      </c>
      <c r="F915" t="s">
        <v>2797</v>
      </c>
      <c r="G915" t="s">
        <v>44</v>
      </c>
      <c r="I915" t="s">
        <v>575</v>
      </c>
      <c r="M915">
        <v>27</v>
      </c>
      <c r="N915">
        <v>4.3130990415335503E-2</v>
      </c>
      <c r="O915">
        <v>10.9061414019381</v>
      </c>
      <c r="P915">
        <v>1</v>
      </c>
      <c r="Q915">
        <v>626</v>
      </c>
      <c r="R915">
        <v>5.2193720411746803E-4</v>
      </c>
      <c r="S915" t="s">
        <v>3995</v>
      </c>
      <c r="T915" t="s">
        <v>32</v>
      </c>
    </row>
    <row r="916" spans="1:20">
      <c r="A916" s="1" t="s">
        <v>3996</v>
      </c>
      <c r="B916" t="s">
        <v>3997</v>
      </c>
      <c r="C916" t="s">
        <v>103</v>
      </c>
      <c r="D916" t="s">
        <v>3998</v>
      </c>
      <c r="E916" t="s">
        <v>132</v>
      </c>
      <c r="F916" t="s">
        <v>23</v>
      </c>
      <c r="G916" t="s">
        <v>24</v>
      </c>
      <c r="H916" t="s">
        <v>25</v>
      </c>
      <c r="I916" t="s">
        <v>4000</v>
      </c>
      <c r="M916">
        <v>2</v>
      </c>
      <c r="N916">
        <v>0.14285714285714299</v>
      </c>
      <c r="O916">
        <v>16.493414063346499</v>
      </c>
      <c r="P916">
        <v>1</v>
      </c>
      <c r="Q916">
        <v>14</v>
      </c>
      <c r="R916" s="2">
        <v>1.16727170249913E-5</v>
      </c>
      <c r="S916" t="s">
        <v>3999</v>
      </c>
      <c r="T916" t="s">
        <v>32</v>
      </c>
    </row>
    <row r="917" spans="1:20">
      <c r="A917" s="1" t="s">
        <v>4001</v>
      </c>
      <c r="B917" t="s">
        <v>4002</v>
      </c>
      <c r="C917" t="s">
        <v>100</v>
      </c>
      <c r="D917" t="s">
        <v>4003</v>
      </c>
      <c r="E917" t="s">
        <v>32</v>
      </c>
      <c r="F917" t="s">
        <v>23</v>
      </c>
      <c r="H917" t="s">
        <v>25</v>
      </c>
      <c r="I917" t="s">
        <v>4000</v>
      </c>
      <c r="M917">
        <v>2</v>
      </c>
      <c r="N917">
        <v>0.14285714285714299</v>
      </c>
      <c r="O917">
        <v>16.493414063346499</v>
      </c>
      <c r="P917">
        <v>1</v>
      </c>
      <c r="Q917">
        <v>14</v>
      </c>
      <c r="R917" s="2">
        <v>1.16727170249913E-5</v>
      </c>
      <c r="T917" t="s">
        <v>32</v>
      </c>
    </row>
    <row r="918" spans="1:20">
      <c r="A918" s="1" t="s">
        <v>4004</v>
      </c>
      <c r="B918" t="s">
        <v>4005</v>
      </c>
      <c r="C918" t="s">
        <v>118</v>
      </c>
      <c r="D918" t="s">
        <v>555</v>
      </c>
      <c r="E918" t="s">
        <v>4006</v>
      </c>
      <c r="F918" t="s">
        <v>4007</v>
      </c>
      <c r="G918" t="s">
        <v>4007</v>
      </c>
      <c r="H918" t="s">
        <v>145</v>
      </c>
      <c r="L918" s="3" t="s">
        <v>2711</v>
      </c>
      <c r="S918" t="s">
        <v>4008</v>
      </c>
      <c r="T918" t="s">
        <v>40</v>
      </c>
    </row>
    <row r="919" spans="1:20">
      <c r="A919" s="1" t="s">
        <v>4009</v>
      </c>
      <c r="B919" t="s">
        <v>4010</v>
      </c>
      <c r="C919" t="s">
        <v>118</v>
      </c>
      <c r="D919" t="s">
        <v>555</v>
      </c>
      <c r="E919" t="s">
        <v>499</v>
      </c>
      <c r="F919" t="s">
        <v>24</v>
      </c>
      <c r="G919" t="s">
        <v>24</v>
      </c>
      <c r="H919" t="s">
        <v>145</v>
      </c>
      <c r="L919" s="3" t="s">
        <v>2711</v>
      </c>
      <c r="S919" t="s">
        <v>4011</v>
      </c>
      <c r="T919" t="s">
        <v>40</v>
      </c>
    </row>
    <row r="920" spans="1:20">
      <c r="A920" s="1" t="s">
        <v>4012</v>
      </c>
      <c r="B920" t="s">
        <v>4013</v>
      </c>
      <c r="C920" t="s">
        <v>144</v>
      </c>
      <c r="D920" t="s">
        <v>4014</v>
      </c>
      <c r="E920" t="s">
        <v>75</v>
      </c>
      <c r="F920" t="s">
        <v>23</v>
      </c>
      <c r="G920" t="s">
        <v>24</v>
      </c>
      <c r="H920" t="s">
        <v>25</v>
      </c>
      <c r="I920" t="s">
        <v>75</v>
      </c>
      <c r="J920" t="s">
        <v>8913</v>
      </c>
      <c r="K920" t="s">
        <v>8934</v>
      </c>
      <c r="M920">
        <v>59</v>
      </c>
      <c r="N920">
        <v>0.45384615384615401</v>
      </c>
      <c r="O920">
        <v>13.182626526064301</v>
      </c>
      <c r="P920">
        <v>1</v>
      </c>
      <c r="Q920">
        <v>130</v>
      </c>
      <c r="R920">
        <v>1.0838951523206199E-4</v>
      </c>
      <c r="S920" t="s">
        <v>4015</v>
      </c>
      <c r="T920" t="s">
        <v>40</v>
      </c>
    </row>
    <row r="921" spans="1:20">
      <c r="A921" s="1" t="s">
        <v>4016</v>
      </c>
      <c r="B921" t="s">
        <v>4017</v>
      </c>
      <c r="C921" t="s">
        <v>4018</v>
      </c>
      <c r="D921" t="s">
        <v>4019</v>
      </c>
      <c r="E921" t="s">
        <v>32</v>
      </c>
      <c r="F921" t="s">
        <v>23</v>
      </c>
      <c r="G921" t="s">
        <v>120</v>
      </c>
      <c r="H921" t="s">
        <v>33</v>
      </c>
      <c r="I921" t="s">
        <v>201</v>
      </c>
      <c r="M921">
        <v>40</v>
      </c>
      <c r="N921">
        <v>3.6199095022624403E-2</v>
      </c>
      <c r="O921">
        <v>10.0853293247094</v>
      </c>
      <c r="P921">
        <v>1</v>
      </c>
      <c r="Q921">
        <v>1105</v>
      </c>
      <c r="R921">
        <v>9.2131087947252698E-4</v>
      </c>
      <c r="S921" t="s">
        <v>4020</v>
      </c>
      <c r="T921" t="s">
        <v>32</v>
      </c>
    </row>
    <row r="922" spans="1:20">
      <c r="A922" s="1" t="s">
        <v>4021</v>
      </c>
      <c r="B922" t="s">
        <v>4022</v>
      </c>
      <c r="C922" t="s">
        <v>179</v>
      </c>
      <c r="D922" t="s">
        <v>4023</v>
      </c>
      <c r="E922" t="s">
        <v>90</v>
      </c>
      <c r="F922" t="s">
        <v>44</v>
      </c>
      <c r="G922" t="s">
        <v>44</v>
      </c>
      <c r="H922" t="s">
        <v>145</v>
      </c>
      <c r="L922" s="3" t="s">
        <v>2711</v>
      </c>
      <c r="S922" t="s">
        <v>4024</v>
      </c>
      <c r="T922" t="s">
        <v>40</v>
      </c>
    </row>
    <row r="923" spans="1:20">
      <c r="A923" s="1" t="s">
        <v>4025</v>
      </c>
      <c r="B923" t="s">
        <v>4026</v>
      </c>
      <c r="C923" t="s">
        <v>4027</v>
      </c>
      <c r="D923" t="s">
        <v>4028</v>
      </c>
      <c r="E923" t="s">
        <v>280</v>
      </c>
      <c r="F923" t="s">
        <v>23</v>
      </c>
      <c r="G923" t="s">
        <v>120</v>
      </c>
      <c r="H923" t="s">
        <v>33</v>
      </c>
      <c r="I923" t="s">
        <v>280</v>
      </c>
      <c r="L923" s="3" t="s">
        <v>2711</v>
      </c>
      <c r="M923">
        <v>51</v>
      </c>
      <c r="N923">
        <v>7.3170731707317097E-2</v>
      </c>
      <c r="O923">
        <v>10.750910285638801</v>
      </c>
      <c r="P923">
        <v>1</v>
      </c>
      <c r="Q923">
        <v>697</v>
      </c>
      <c r="R923">
        <v>5.8113455474420898E-4</v>
      </c>
      <c r="S923" t="s">
        <v>4029</v>
      </c>
      <c r="T923" t="s">
        <v>40</v>
      </c>
    </row>
    <row r="924" spans="1:20">
      <c r="A924" s="1" t="s">
        <v>4030</v>
      </c>
      <c r="B924" t="s">
        <v>4031</v>
      </c>
      <c r="C924" t="s">
        <v>4032</v>
      </c>
      <c r="D924" t="s">
        <v>4033</v>
      </c>
      <c r="E924" t="s">
        <v>280</v>
      </c>
      <c r="F924" t="s">
        <v>23</v>
      </c>
      <c r="G924" t="s">
        <v>120</v>
      </c>
      <c r="I924" t="s">
        <v>280</v>
      </c>
      <c r="L924" s="3" t="s">
        <v>2711</v>
      </c>
      <c r="M924">
        <v>51</v>
      </c>
      <c r="N924">
        <v>7.3170731707317097E-2</v>
      </c>
      <c r="O924">
        <v>10.750910285638801</v>
      </c>
      <c r="P924">
        <v>1</v>
      </c>
      <c r="Q924">
        <v>697</v>
      </c>
      <c r="R924">
        <v>5.8113455474420898E-4</v>
      </c>
      <c r="S924" t="s">
        <v>4034</v>
      </c>
      <c r="T924" t="s">
        <v>40</v>
      </c>
    </row>
    <row r="925" spans="1:20">
      <c r="A925" s="1" t="s">
        <v>4035</v>
      </c>
      <c r="B925" t="s">
        <v>4036</v>
      </c>
      <c r="C925" t="s">
        <v>2052</v>
      </c>
      <c r="D925" t="s">
        <v>4037</v>
      </c>
      <c r="E925" t="s">
        <v>32</v>
      </c>
      <c r="F925" t="s">
        <v>24</v>
      </c>
      <c r="G925" t="s">
        <v>44</v>
      </c>
      <c r="H925" t="s">
        <v>33</v>
      </c>
      <c r="I925" t="s">
        <v>241</v>
      </c>
      <c r="M925">
        <v>36</v>
      </c>
      <c r="N925">
        <v>1.5880017644463999E-2</v>
      </c>
      <c r="O925">
        <v>9.0479216356670396</v>
      </c>
      <c r="P925">
        <v>1</v>
      </c>
      <c r="Q925">
        <v>2267</v>
      </c>
      <c r="R925">
        <v>1.8901463925468001E-3</v>
      </c>
      <c r="S925" t="s">
        <v>4038</v>
      </c>
      <c r="T925" t="s">
        <v>32</v>
      </c>
    </row>
    <row r="926" spans="1:20">
      <c r="A926" s="1" t="s">
        <v>4039</v>
      </c>
      <c r="B926" t="s">
        <v>4040</v>
      </c>
      <c r="C926" t="s">
        <v>32</v>
      </c>
      <c r="D926" t="s">
        <v>4040</v>
      </c>
      <c r="E926" t="s">
        <v>32</v>
      </c>
      <c r="F926" t="s">
        <v>68</v>
      </c>
      <c r="G926" t="s">
        <v>44</v>
      </c>
      <c r="H926" t="s">
        <v>33</v>
      </c>
      <c r="I926" t="s">
        <v>891</v>
      </c>
      <c r="M926">
        <v>3</v>
      </c>
      <c r="N926">
        <v>1.44230769230769E-2</v>
      </c>
      <c r="O926">
        <v>12.5003668239882</v>
      </c>
      <c r="P926">
        <v>1</v>
      </c>
      <c r="Q926">
        <v>208</v>
      </c>
      <c r="R926">
        <v>1.7342322437129899E-4</v>
      </c>
      <c r="S926" t="s">
        <v>4041</v>
      </c>
      <c r="T926" t="s">
        <v>32</v>
      </c>
    </row>
    <row r="927" spans="1:20">
      <c r="A927" s="1" t="s">
        <v>4042</v>
      </c>
      <c r="B927" t="s">
        <v>4043</v>
      </c>
      <c r="D927" t="s">
        <v>4044</v>
      </c>
      <c r="E927" t="s">
        <v>32</v>
      </c>
      <c r="F927" t="s">
        <v>23</v>
      </c>
      <c r="G927" t="s">
        <v>120</v>
      </c>
      <c r="I927" t="s">
        <v>122</v>
      </c>
      <c r="M927">
        <v>146</v>
      </c>
      <c r="N927">
        <v>7.7991452991453006E-2</v>
      </c>
      <c r="O927">
        <v>9.3242599382467706</v>
      </c>
      <c r="P927">
        <v>1</v>
      </c>
      <c r="Q927">
        <v>1872</v>
      </c>
      <c r="R927">
        <v>1.5608090193416899E-3</v>
      </c>
      <c r="S927" t="s">
        <v>4045</v>
      </c>
      <c r="T927" t="s">
        <v>32</v>
      </c>
    </row>
    <row r="928" spans="1:20">
      <c r="A928" s="1" t="s">
        <v>4046</v>
      </c>
      <c r="B928" t="s">
        <v>4047</v>
      </c>
      <c r="C928" t="s">
        <v>407</v>
      </c>
      <c r="D928" t="s">
        <v>4048</v>
      </c>
      <c r="E928" t="s">
        <v>75</v>
      </c>
      <c r="F928" t="s">
        <v>93</v>
      </c>
      <c r="G928" t="s">
        <v>24</v>
      </c>
      <c r="H928" t="s">
        <v>33</v>
      </c>
      <c r="I928" t="s">
        <v>75</v>
      </c>
      <c r="J928" t="s">
        <v>8913</v>
      </c>
      <c r="K928" t="s">
        <v>3279</v>
      </c>
      <c r="M928">
        <v>59</v>
      </c>
      <c r="N928">
        <v>0.45384615384615401</v>
      </c>
      <c r="O928">
        <v>13.182626526064301</v>
      </c>
      <c r="P928">
        <v>1</v>
      </c>
      <c r="Q928">
        <v>130</v>
      </c>
      <c r="R928">
        <v>1.0838951523206199E-4</v>
      </c>
      <c r="S928" t="s">
        <v>4049</v>
      </c>
      <c r="T928" t="s">
        <v>40</v>
      </c>
    </row>
    <row r="929" spans="1:20">
      <c r="A929" s="1" t="s">
        <v>4050</v>
      </c>
      <c r="B929" t="s">
        <v>4051</v>
      </c>
      <c r="C929" t="s">
        <v>398</v>
      </c>
      <c r="D929" t="s">
        <v>4052</v>
      </c>
      <c r="E929" t="s">
        <v>75</v>
      </c>
      <c r="F929" t="s">
        <v>23</v>
      </c>
      <c r="G929" t="s">
        <v>24</v>
      </c>
      <c r="H929" t="s">
        <v>25</v>
      </c>
      <c r="I929" t="s">
        <v>75</v>
      </c>
      <c r="J929" t="s">
        <v>8913</v>
      </c>
      <c r="K929" t="s">
        <v>1049</v>
      </c>
      <c r="M929">
        <v>59</v>
      </c>
      <c r="N929">
        <v>0.45384615384615401</v>
      </c>
      <c r="O929">
        <v>13.182626526064301</v>
      </c>
      <c r="P929">
        <v>1</v>
      </c>
      <c r="Q929">
        <v>130</v>
      </c>
      <c r="R929">
        <v>1.0838951523206199E-4</v>
      </c>
      <c r="S929" t="s">
        <v>4053</v>
      </c>
      <c r="T929" t="s">
        <v>40</v>
      </c>
    </row>
    <row r="930" spans="1:20">
      <c r="A930" s="1" t="s">
        <v>4054</v>
      </c>
      <c r="B930" t="s">
        <v>4055</v>
      </c>
      <c r="C930" t="s">
        <v>55</v>
      </c>
      <c r="D930" t="s">
        <v>4056</v>
      </c>
      <c r="E930" t="s">
        <v>57</v>
      </c>
      <c r="F930" t="s">
        <v>729</v>
      </c>
      <c r="G930" t="s">
        <v>24</v>
      </c>
      <c r="H930" t="s">
        <v>33</v>
      </c>
      <c r="I930" t="s">
        <v>65</v>
      </c>
      <c r="J930" t="s">
        <v>8913</v>
      </c>
      <c r="K930" t="s">
        <v>3617</v>
      </c>
      <c r="M930">
        <v>36</v>
      </c>
      <c r="N930">
        <v>1.6720854621458399E-2</v>
      </c>
      <c r="O930">
        <v>9.1223914189309294</v>
      </c>
      <c r="P930">
        <v>1</v>
      </c>
      <c r="Q930">
        <v>2153</v>
      </c>
      <c r="R930">
        <v>1.7950971253433E-3</v>
      </c>
      <c r="S930" t="s">
        <v>4057</v>
      </c>
      <c r="T930" t="s">
        <v>32</v>
      </c>
    </row>
    <row r="931" spans="1:20">
      <c r="A931" s="1" t="s">
        <v>4058</v>
      </c>
      <c r="B931" t="s">
        <v>4059</v>
      </c>
      <c r="C931" t="s">
        <v>90</v>
      </c>
      <c r="D931" t="s">
        <v>4060</v>
      </c>
      <c r="E931" t="s">
        <v>4061</v>
      </c>
      <c r="F931" t="s">
        <v>93</v>
      </c>
      <c r="G931" t="s">
        <v>24</v>
      </c>
      <c r="H931" t="s">
        <v>33</v>
      </c>
      <c r="I931" t="s">
        <v>4061</v>
      </c>
      <c r="M931">
        <v>2</v>
      </c>
      <c r="N931">
        <v>0.22222222222222199</v>
      </c>
      <c r="O931">
        <v>17.193853781487601</v>
      </c>
      <c r="P931">
        <v>1</v>
      </c>
      <c r="Q931">
        <v>9</v>
      </c>
      <c r="R931" s="2">
        <v>7.5038895160658296E-6</v>
      </c>
      <c r="S931" t="s">
        <v>4062</v>
      </c>
      <c r="T931" t="s">
        <v>40</v>
      </c>
    </row>
    <row r="932" spans="1:20">
      <c r="A932" s="1" t="s">
        <v>4063</v>
      </c>
      <c r="B932" t="s">
        <v>4064</v>
      </c>
      <c r="C932" t="s">
        <v>550</v>
      </c>
      <c r="D932" t="s">
        <v>4065</v>
      </c>
      <c r="E932" t="s">
        <v>32</v>
      </c>
      <c r="F932" t="s">
        <v>23</v>
      </c>
      <c r="G932" t="s">
        <v>24</v>
      </c>
      <c r="H932" t="s">
        <v>25</v>
      </c>
      <c r="I932" t="s">
        <v>175</v>
      </c>
      <c r="M932">
        <v>56</v>
      </c>
      <c r="N932">
        <v>3.1963470319634701E-2</v>
      </c>
      <c r="O932">
        <v>9.4198904130539898</v>
      </c>
      <c r="P932">
        <v>1</v>
      </c>
      <c r="Q932">
        <v>1752</v>
      </c>
      <c r="R932">
        <v>1.4607571591274801E-3</v>
      </c>
      <c r="S932" t="s">
        <v>4066</v>
      </c>
      <c r="T932" t="s">
        <v>32</v>
      </c>
    </row>
    <row r="933" spans="1:20">
      <c r="A933" s="1" t="s">
        <v>4067</v>
      </c>
      <c r="B933" t="s">
        <v>4068</v>
      </c>
      <c r="C933" t="s">
        <v>4069</v>
      </c>
      <c r="D933" t="s">
        <v>4070</v>
      </c>
      <c r="E933" t="s">
        <v>32</v>
      </c>
      <c r="F933" t="s">
        <v>23</v>
      </c>
      <c r="G933" t="s">
        <v>120</v>
      </c>
      <c r="I933" t="s">
        <v>122</v>
      </c>
      <c r="M933">
        <v>146</v>
      </c>
      <c r="N933">
        <v>7.7991452991453006E-2</v>
      </c>
      <c r="O933">
        <v>9.3242599382467706</v>
      </c>
      <c r="P933">
        <v>1</v>
      </c>
      <c r="Q933">
        <v>1872</v>
      </c>
      <c r="R933">
        <v>1.5608090193416899E-3</v>
      </c>
      <c r="S933" t="s">
        <v>4071</v>
      </c>
      <c r="T933" t="s">
        <v>32</v>
      </c>
    </row>
    <row r="934" spans="1:20">
      <c r="A934" s="1" t="s">
        <v>4072</v>
      </c>
      <c r="B934" t="s">
        <v>4073</v>
      </c>
      <c r="C934" t="s">
        <v>1981</v>
      </c>
      <c r="D934" t="s">
        <v>4074</v>
      </c>
      <c r="E934" t="s">
        <v>57</v>
      </c>
      <c r="F934" t="s">
        <v>23</v>
      </c>
      <c r="G934" t="s">
        <v>24</v>
      </c>
      <c r="H934" t="s">
        <v>25</v>
      </c>
      <c r="I934" t="s">
        <v>81</v>
      </c>
      <c r="M934">
        <v>76</v>
      </c>
      <c r="N934">
        <v>9.0692124105011901E-2</v>
      </c>
      <c r="O934">
        <v>10.484769968937201</v>
      </c>
      <c r="P934">
        <v>1</v>
      </c>
      <c r="Q934">
        <v>838</v>
      </c>
      <c r="R934">
        <v>6.9869549049590696E-4</v>
      </c>
      <c r="S934" t="s">
        <v>4075</v>
      </c>
      <c r="T934" t="s">
        <v>32</v>
      </c>
    </row>
    <row r="935" spans="1:20">
      <c r="A935" s="1" t="s">
        <v>4076</v>
      </c>
      <c r="B935" t="s">
        <v>4077</v>
      </c>
      <c r="C935" t="s">
        <v>366</v>
      </c>
      <c r="D935" t="s">
        <v>367</v>
      </c>
      <c r="E935" t="s">
        <v>149</v>
      </c>
      <c r="F935" t="s">
        <v>24</v>
      </c>
      <c r="G935" t="s">
        <v>24</v>
      </c>
      <c r="H935" t="s">
        <v>145</v>
      </c>
      <c r="L935" s="3" t="s">
        <v>2711</v>
      </c>
      <c r="S935" t="s">
        <v>4078</v>
      </c>
      <c r="T935" t="s">
        <v>40</v>
      </c>
    </row>
    <row r="936" spans="1:20">
      <c r="A936" s="1" t="s">
        <v>4079</v>
      </c>
      <c r="B936" t="s">
        <v>4080</v>
      </c>
      <c r="C936" t="s">
        <v>4081</v>
      </c>
      <c r="D936" t="s">
        <v>4080</v>
      </c>
      <c r="F936" t="s">
        <v>68</v>
      </c>
      <c r="G936" t="s">
        <v>44</v>
      </c>
      <c r="H936" t="s">
        <v>33</v>
      </c>
      <c r="I936" t="s">
        <v>142</v>
      </c>
      <c r="L936" s="3" t="s">
        <v>2711</v>
      </c>
      <c r="M936">
        <v>38</v>
      </c>
      <c r="N936">
        <v>1.69923534409516E-3</v>
      </c>
      <c r="O936">
        <v>5.7450921770375398</v>
      </c>
      <c r="P936">
        <v>1</v>
      </c>
      <c r="Q936">
        <v>22363</v>
      </c>
      <c r="R936">
        <v>1.8645497916419999E-2</v>
      </c>
      <c r="S936" t="s">
        <v>4082</v>
      </c>
      <c r="T936" t="s">
        <v>40</v>
      </c>
    </row>
    <row r="937" spans="1:20">
      <c r="A937" s="1" t="s">
        <v>4083</v>
      </c>
      <c r="B937" t="s">
        <v>4084</v>
      </c>
      <c r="C937" t="s">
        <v>530</v>
      </c>
      <c r="D937" t="s">
        <v>4085</v>
      </c>
      <c r="E937" t="s">
        <v>175</v>
      </c>
      <c r="F937" t="s">
        <v>23</v>
      </c>
      <c r="G937" t="s">
        <v>162</v>
      </c>
      <c r="H937" t="s">
        <v>33</v>
      </c>
      <c r="I937" t="s">
        <v>175</v>
      </c>
      <c r="M937">
        <v>56</v>
      </c>
      <c r="N937">
        <v>3.1963470319634701E-2</v>
      </c>
      <c r="O937">
        <v>9.4198904130539898</v>
      </c>
      <c r="P937">
        <v>1</v>
      </c>
      <c r="Q937">
        <v>1752</v>
      </c>
      <c r="R937">
        <v>1.4607571591274801E-3</v>
      </c>
      <c r="S937" t="s">
        <v>4086</v>
      </c>
      <c r="T937" t="s">
        <v>40</v>
      </c>
    </row>
    <row r="938" spans="1:20">
      <c r="A938" s="1" t="s">
        <v>4087</v>
      </c>
      <c r="B938" t="s">
        <v>4084</v>
      </c>
      <c r="C938" t="s">
        <v>304</v>
      </c>
      <c r="D938" t="s">
        <v>4088</v>
      </c>
      <c r="E938" t="s">
        <v>241</v>
      </c>
      <c r="F938" t="s">
        <v>93</v>
      </c>
      <c r="G938" t="s">
        <v>24</v>
      </c>
      <c r="H938" t="s">
        <v>33</v>
      </c>
      <c r="I938" t="s">
        <v>241</v>
      </c>
      <c r="M938">
        <v>36</v>
      </c>
      <c r="N938">
        <v>1.5880017644463999E-2</v>
      </c>
      <c r="O938">
        <v>9.0479216356670396</v>
      </c>
      <c r="P938">
        <v>1</v>
      </c>
      <c r="Q938">
        <v>2267</v>
      </c>
      <c r="R938">
        <v>1.8901463925468001E-3</v>
      </c>
      <c r="S938" t="s">
        <v>4089</v>
      </c>
      <c r="T938" t="s">
        <v>40</v>
      </c>
    </row>
    <row r="939" spans="1:20">
      <c r="A939" s="1" t="s">
        <v>4090</v>
      </c>
      <c r="B939" t="s">
        <v>4084</v>
      </c>
      <c r="C939" t="s">
        <v>4091</v>
      </c>
      <c r="D939" t="s">
        <v>4092</v>
      </c>
      <c r="E939" t="s">
        <v>37</v>
      </c>
      <c r="F939" t="s">
        <v>24</v>
      </c>
      <c r="G939" t="s">
        <v>24</v>
      </c>
      <c r="H939" t="s">
        <v>33</v>
      </c>
      <c r="I939" t="s">
        <v>37</v>
      </c>
      <c r="M939">
        <v>7</v>
      </c>
      <c r="N939">
        <v>1.49253731343284E-2</v>
      </c>
      <c r="O939">
        <v>11.3234890619041</v>
      </c>
      <c r="P939">
        <v>1</v>
      </c>
      <c r="Q939">
        <v>469</v>
      </c>
      <c r="R939">
        <v>3.9103602033720798E-4</v>
      </c>
      <c r="S939" t="s">
        <v>4089</v>
      </c>
      <c r="T939" t="s">
        <v>40</v>
      </c>
    </row>
    <row r="940" spans="1:20">
      <c r="A940" s="1" t="s">
        <v>4093</v>
      </c>
      <c r="B940" t="s">
        <v>4094</v>
      </c>
      <c r="C940" t="s">
        <v>545</v>
      </c>
      <c r="D940" t="s">
        <v>4095</v>
      </c>
      <c r="E940" t="s">
        <v>132</v>
      </c>
      <c r="F940" t="s">
        <v>23</v>
      </c>
      <c r="G940" t="s">
        <v>24</v>
      </c>
      <c r="H940" t="s">
        <v>25</v>
      </c>
      <c r="I940" t="s">
        <v>1066</v>
      </c>
      <c r="M940">
        <v>3</v>
      </c>
      <c r="N940">
        <v>6.8181818181818205E-2</v>
      </c>
      <c r="O940">
        <v>14.767589026785499</v>
      </c>
      <c r="P940">
        <v>1</v>
      </c>
      <c r="Q940">
        <v>44</v>
      </c>
      <c r="R940" s="2">
        <v>3.6685682078544001E-5</v>
      </c>
      <c r="S940" t="s">
        <v>4096</v>
      </c>
      <c r="T940" t="s">
        <v>32</v>
      </c>
    </row>
    <row r="941" spans="1:20">
      <c r="A941" s="1" t="s">
        <v>4097</v>
      </c>
      <c r="B941" t="s">
        <v>4098</v>
      </c>
      <c r="C941" t="s">
        <v>179</v>
      </c>
      <c r="D941" t="s">
        <v>4099</v>
      </c>
      <c r="E941" t="s">
        <v>75</v>
      </c>
      <c r="F941" t="s">
        <v>23</v>
      </c>
      <c r="G941" t="s">
        <v>24</v>
      </c>
      <c r="H941" t="s">
        <v>145</v>
      </c>
      <c r="I941" t="s">
        <v>75</v>
      </c>
      <c r="J941" t="s">
        <v>8913</v>
      </c>
      <c r="K941" t="s">
        <v>8935</v>
      </c>
      <c r="M941">
        <v>59</v>
      </c>
      <c r="N941">
        <v>0.45384615384615401</v>
      </c>
      <c r="O941">
        <v>13.182626526064301</v>
      </c>
      <c r="P941">
        <v>1</v>
      </c>
      <c r="Q941">
        <v>130</v>
      </c>
      <c r="R941">
        <v>1.0838951523206199E-4</v>
      </c>
      <c r="S941" t="s">
        <v>4100</v>
      </c>
      <c r="T941" t="s">
        <v>40</v>
      </c>
    </row>
    <row r="942" spans="1:20">
      <c r="A942" s="1" t="s">
        <v>4101</v>
      </c>
      <c r="B942" t="s">
        <v>4102</v>
      </c>
      <c r="C942" t="s">
        <v>241</v>
      </c>
      <c r="D942" t="s">
        <v>4103</v>
      </c>
      <c r="E942" t="s">
        <v>1403</v>
      </c>
      <c r="F942" t="s">
        <v>4104</v>
      </c>
      <c r="G942" t="s">
        <v>4104</v>
      </c>
      <c r="H942" t="s">
        <v>33</v>
      </c>
      <c r="L942" s="3" t="s">
        <v>2711</v>
      </c>
      <c r="S942" t="s">
        <v>4105</v>
      </c>
      <c r="T942" t="s">
        <v>40</v>
      </c>
    </row>
    <row r="943" spans="1:20">
      <c r="A943" s="1" t="s">
        <v>4106</v>
      </c>
      <c r="B943" t="s">
        <v>4107</v>
      </c>
      <c r="C943" t="s">
        <v>4108</v>
      </c>
      <c r="D943" t="s">
        <v>4109</v>
      </c>
      <c r="E943" t="s">
        <v>4110</v>
      </c>
      <c r="F943" t="s">
        <v>23</v>
      </c>
      <c r="G943" t="s">
        <v>44</v>
      </c>
      <c r="I943" t="s">
        <v>4110</v>
      </c>
      <c r="M943">
        <v>1</v>
      </c>
      <c r="N943">
        <v>0.05</v>
      </c>
      <c r="O943">
        <v>15.945926268043999</v>
      </c>
      <c r="P943">
        <v>1</v>
      </c>
      <c r="Q943">
        <v>20</v>
      </c>
      <c r="R943" s="2">
        <v>1.6675310035701798E-5</v>
      </c>
      <c r="S943" t="s">
        <v>4111</v>
      </c>
      <c r="T943" t="s">
        <v>40</v>
      </c>
    </row>
    <row r="944" spans="1:20">
      <c r="A944" s="1" t="s">
        <v>4112</v>
      </c>
      <c r="B944" t="s">
        <v>4107</v>
      </c>
      <c r="C944" t="s">
        <v>55</v>
      </c>
      <c r="D944" t="s">
        <v>4113</v>
      </c>
      <c r="E944" t="s">
        <v>32</v>
      </c>
      <c r="F944" t="s">
        <v>68</v>
      </c>
      <c r="G944" t="s">
        <v>44</v>
      </c>
      <c r="I944" t="s">
        <v>175</v>
      </c>
      <c r="M944">
        <v>56</v>
      </c>
      <c r="N944">
        <v>3.1963470319634701E-2</v>
      </c>
      <c r="O944">
        <v>9.4198904130539898</v>
      </c>
      <c r="P944">
        <v>1</v>
      </c>
      <c r="Q944">
        <v>1752</v>
      </c>
      <c r="R944">
        <v>1.4607571591274801E-3</v>
      </c>
      <c r="S944" t="s">
        <v>4114</v>
      </c>
      <c r="T944" t="s">
        <v>32</v>
      </c>
    </row>
    <row r="945" spans="1:20">
      <c r="A945" s="1" t="s">
        <v>4115</v>
      </c>
      <c r="B945" t="s">
        <v>4116</v>
      </c>
      <c r="C945" t="s">
        <v>55</v>
      </c>
      <c r="D945" t="s">
        <v>4116</v>
      </c>
      <c r="E945" t="s">
        <v>32</v>
      </c>
      <c r="F945" t="s">
        <v>796</v>
      </c>
      <c r="G945" t="s">
        <v>24</v>
      </c>
      <c r="H945" t="s">
        <v>33</v>
      </c>
      <c r="I945" t="s">
        <v>175</v>
      </c>
      <c r="M945">
        <v>56</v>
      </c>
      <c r="N945">
        <v>3.1963470319634701E-2</v>
      </c>
      <c r="O945">
        <v>9.4198904130539898</v>
      </c>
      <c r="P945">
        <v>1</v>
      </c>
      <c r="Q945">
        <v>1752</v>
      </c>
      <c r="R945">
        <v>1.4607571591274801E-3</v>
      </c>
      <c r="S945" t="s">
        <v>4117</v>
      </c>
      <c r="T945" t="s">
        <v>32</v>
      </c>
    </row>
    <row r="946" spans="1:20">
      <c r="A946" s="1" t="s">
        <v>4118</v>
      </c>
      <c r="B946" t="s">
        <v>4119</v>
      </c>
      <c r="C946" t="s">
        <v>55</v>
      </c>
      <c r="D946" t="s">
        <v>4120</v>
      </c>
      <c r="E946" t="s">
        <v>32</v>
      </c>
      <c r="F946" t="s">
        <v>24</v>
      </c>
      <c r="G946" t="s">
        <v>24</v>
      </c>
      <c r="H946" t="s">
        <v>33</v>
      </c>
      <c r="I946" t="s">
        <v>4122</v>
      </c>
      <c r="M946">
        <v>1</v>
      </c>
      <c r="N946">
        <v>0.16666666666666699</v>
      </c>
      <c r="O946">
        <v>17.8719256866002</v>
      </c>
      <c r="P946">
        <v>1</v>
      </c>
      <c r="Q946">
        <v>6</v>
      </c>
      <c r="R946" s="2">
        <v>5.0025930107105497E-6</v>
      </c>
      <c r="S946" t="s">
        <v>4121</v>
      </c>
      <c r="T946" t="s">
        <v>32</v>
      </c>
    </row>
    <row r="947" spans="1:20">
      <c r="A947" s="1" t="s">
        <v>4123</v>
      </c>
      <c r="B947" t="s">
        <v>4124</v>
      </c>
      <c r="C947" t="s">
        <v>167</v>
      </c>
      <c r="D947" t="s">
        <v>4125</v>
      </c>
      <c r="F947" t="s">
        <v>24</v>
      </c>
      <c r="G947" t="s">
        <v>24</v>
      </c>
      <c r="H947" t="s">
        <v>25</v>
      </c>
      <c r="I947" t="s">
        <v>324</v>
      </c>
      <c r="L947" s="3" t="s">
        <v>2711</v>
      </c>
      <c r="M947">
        <v>42</v>
      </c>
      <c r="N947">
        <v>1.10424608912843E-3</v>
      </c>
      <c r="O947">
        <v>4.9788517281102997</v>
      </c>
      <c r="P947">
        <v>1</v>
      </c>
      <c r="Q947">
        <v>38035</v>
      </c>
      <c r="R947">
        <v>3.1712270860395998E-2</v>
      </c>
      <c r="S947" t="s">
        <v>4126</v>
      </c>
      <c r="T947" t="s">
        <v>40</v>
      </c>
    </row>
    <row r="948" spans="1:20">
      <c r="A948" s="1" t="s">
        <v>4127</v>
      </c>
      <c r="B948" t="s">
        <v>4128</v>
      </c>
      <c r="C948" t="s">
        <v>1716</v>
      </c>
      <c r="D948" t="s">
        <v>4129</v>
      </c>
      <c r="E948" t="s">
        <v>57</v>
      </c>
      <c r="F948" t="s">
        <v>23</v>
      </c>
      <c r="L948" s="3" t="s">
        <v>2711</v>
      </c>
      <c r="T948" t="s">
        <v>32</v>
      </c>
    </row>
    <row r="949" spans="1:20">
      <c r="A949" s="1" t="s">
        <v>4130</v>
      </c>
      <c r="B949" t="s">
        <v>4131</v>
      </c>
      <c r="C949" t="s">
        <v>407</v>
      </c>
      <c r="D949" t="s">
        <v>4132</v>
      </c>
      <c r="E949" t="s">
        <v>32</v>
      </c>
      <c r="F949" t="s">
        <v>93</v>
      </c>
      <c r="G949" t="s">
        <v>24</v>
      </c>
      <c r="H949" t="s">
        <v>33</v>
      </c>
      <c r="I949" t="s">
        <v>3007</v>
      </c>
      <c r="M949">
        <v>5</v>
      </c>
      <c r="N949">
        <v>0.104166666666667</v>
      </c>
      <c r="O949">
        <v>14.639264929809899</v>
      </c>
      <c r="P949">
        <v>1</v>
      </c>
      <c r="Q949">
        <v>48</v>
      </c>
      <c r="R949" s="2">
        <v>4.0020744085684398E-5</v>
      </c>
      <c r="S949" t="s">
        <v>4133</v>
      </c>
      <c r="T949" t="s">
        <v>32</v>
      </c>
    </row>
    <row r="950" spans="1:20">
      <c r="A950" s="1" t="s">
        <v>4134</v>
      </c>
      <c r="B950" t="s">
        <v>4135</v>
      </c>
      <c r="C950" t="s">
        <v>55</v>
      </c>
      <c r="D950" t="s">
        <v>4135</v>
      </c>
      <c r="F950" t="s">
        <v>68</v>
      </c>
      <c r="G950" t="s">
        <v>44</v>
      </c>
      <c r="H950" t="s">
        <v>33</v>
      </c>
      <c r="I950" t="s">
        <v>142</v>
      </c>
      <c r="L950" s="3" t="s">
        <v>2711</v>
      </c>
      <c r="M950">
        <v>38</v>
      </c>
      <c r="N950">
        <v>1.69923534409516E-3</v>
      </c>
      <c r="O950">
        <v>5.7450921770375398</v>
      </c>
      <c r="P950">
        <v>1</v>
      </c>
      <c r="Q950">
        <v>22363</v>
      </c>
      <c r="R950">
        <v>1.8645497916419999E-2</v>
      </c>
      <c r="S950" t="s">
        <v>4136</v>
      </c>
      <c r="T950" t="s">
        <v>40</v>
      </c>
    </row>
    <row r="951" spans="1:20">
      <c r="A951" s="1" t="s">
        <v>4137</v>
      </c>
      <c r="B951" t="s">
        <v>4138</v>
      </c>
      <c r="C951" t="s">
        <v>4139</v>
      </c>
      <c r="D951" t="s">
        <v>4140</v>
      </c>
      <c r="E951" t="s">
        <v>32</v>
      </c>
      <c r="F951" t="s">
        <v>23</v>
      </c>
      <c r="G951" t="s">
        <v>85</v>
      </c>
      <c r="H951" t="s">
        <v>33</v>
      </c>
      <c r="I951" t="s">
        <v>201</v>
      </c>
      <c r="M951">
        <v>40</v>
      </c>
      <c r="N951">
        <v>3.6199095022624403E-2</v>
      </c>
      <c r="O951">
        <v>10.0853293247094</v>
      </c>
      <c r="P951">
        <v>1</v>
      </c>
      <c r="Q951">
        <v>1105</v>
      </c>
      <c r="R951">
        <v>9.2131087947252698E-4</v>
      </c>
      <c r="S951" t="s">
        <v>4141</v>
      </c>
      <c r="T951" t="s">
        <v>32</v>
      </c>
    </row>
    <row r="952" spans="1:20">
      <c r="A952" s="1" t="s">
        <v>4142</v>
      </c>
      <c r="B952" t="s">
        <v>4143</v>
      </c>
      <c r="D952" t="s">
        <v>4144</v>
      </c>
      <c r="E952" t="s">
        <v>32</v>
      </c>
      <c r="F952" t="s">
        <v>23</v>
      </c>
      <c r="G952" t="s">
        <v>24</v>
      </c>
      <c r="H952" t="s">
        <v>33</v>
      </c>
      <c r="I952" t="s">
        <v>4146</v>
      </c>
      <c r="M952">
        <v>1</v>
      </c>
      <c r="N952">
        <v>0.14285714285714299</v>
      </c>
      <c r="O952">
        <v>17.6088912807664</v>
      </c>
      <c r="P952">
        <v>1</v>
      </c>
      <c r="Q952">
        <v>7</v>
      </c>
      <c r="R952" s="2">
        <v>5.8363585124956396E-6</v>
      </c>
      <c r="S952" t="s">
        <v>4145</v>
      </c>
      <c r="T952" t="s">
        <v>32</v>
      </c>
    </row>
    <row r="953" spans="1:20">
      <c r="A953" s="1" t="s">
        <v>4147</v>
      </c>
      <c r="B953" t="s">
        <v>4148</v>
      </c>
      <c r="C953" t="s">
        <v>800</v>
      </c>
      <c r="D953" t="s">
        <v>4149</v>
      </c>
      <c r="F953" t="s">
        <v>23</v>
      </c>
      <c r="G953" t="s">
        <v>24</v>
      </c>
      <c r="H953" t="s">
        <v>25</v>
      </c>
      <c r="I953" t="s">
        <v>4151</v>
      </c>
      <c r="M953">
        <v>1</v>
      </c>
      <c r="N953">
        <v>1</v>
      </c>
      <c r="O953">
        <v>20.193854984357401</v>
      </c>
      <c r="P953">
        <v>1</v>
      </c>
      <c r="Q953">
        <v>1</v>
      </c>
      <c r="R953" s="2">
        <v>8.3376550178509204E-7</v>
      </c>
      <c r="S953" t="s">
        <v>4150</v>
      </c>
      <c r="T953" t="s">
        <v>40</v>
      </c>
    </row>
    <row r="954" spans="1:20">
      <c r="A954" s="1" t="s">
        <v>4152</v>
      </c>
      <c r="B954" t="s">
        <v>4153</v>
      </c>
      <c r="C954" t="s">
        <v>164</v>
      </c>
      <c r="D954" t="s">
        <v>309</v>
      </c>
      <c r="E954" t="s">
        <v>2367</v>
      </c>
      <c r="F954" t="s">
        <v>44</v>
      </c>
      <c r="G954" t="s">
        <v>44</v>
      </c>
      <c r="H954" t="s">
        <v>33</v>
      </c>
      <c r="L954" s="3" t="s">
        <v>2711</v>
      </c>
      <c r="S954" t="s">
        <v>4154</v>
      </c>
      <c r="T954" t="s">
        <v>40</v>
      </c>
    </row>
    <row r="955" spans="1:20">
      <c r="A955" s="1" t="s">
        <v>4155</v>
      </c>
      <c r="B955" t="s">
        <v>4156</v>
      </c>
      <c r="C955" t="s">
        <v>118</v>
      </c>
      <c r="D955" t="s">
        <v>555</v>
      </c>
      <c r="E955" t="s">
        <v>3883</v>
      </c>
      <c r="F955" t="s">
        <v>44</v>
      </c>
      <c r="G955" t="s">
        <v>44</v>
      </c>
      <c r="H955" t="s">
        <v>33</v>
      </c>
      <c r="L955" s="3" t="s">
        <v>2711</v>
      </c>
      <c r="S955" t="s">
        <v>4157</v>
      </c>
      <c r="T955" t="s">
        <v>40</v>
      </c>
    </row>
    <row r="956" spans="1:20">
      <c r="A956" s="1" t="s">
        <v>4158</v>
      </c>
      <c r="B956" t="s">
        <v>4159</v>
      </c>
      <c r="C956" t="s">
        <v>407</v>
      </c>
      <c r="D956" t="s">
        <v>4160</v>
      </c>
      <c r="E956" t="s">
        <v>32</v>
      </c>
      <c r="F956" t="s">
        <v>93</v>
      </c>
      <c r="G956" t="s">
        <v>24</v>
      </c>
      <c r="H956" t="s">
        <v>33</v>
      </c>
      <c r="I956" t="s">
        <v>3049</v>
      </c>
      <c r="M956">
        <v>3</v>
      </c>
      <c r="N956">
        <v>3.3333333333333298E-2</v>
      </c>
      <c r="O956">
        <v>13.7181203505212</v>
      </c>
      <c r="P956">
        <v>1</v>
      </c>
      <c r="Q956">
        <v>90</v>
      </c>
      <c r="R956" s="2">
        <v>7.5038895160658295E-5</v>
      </c>
      <c r="S956" t="s">
        <v>4161</v>
      </c>
      <c r="T956" t="s">
        <v>32</v>
      </c>
    </row>
    <row r="957" spans="1:20">
      <c r="A957" s="1" t="s">
        <v>4162</v>
      </c>
      <c r="B957" t="s">
        <v>4163</v>
      </c>
      <c r="C957" t="s">
        <v>142</v>
      </c>
      <c r="D957" t="s">
        <v>143</v>
      </c>
      <c r="E957" t="s">
        <v>708</v>
      </c>
      <c r="F957" t="s">
        <v>44</v>
      </c>
      <c r="G957" t="s">
        <v>44</v>
      </c>
      <c r="H957" t="s">
        <v>33</v>
      </c>
      <c r="L957" s="3" t="s">
        <v>2711</v>
      </c>
      <c r="S957" t="s">
        <v>4164</v>
      </c>
      <c r="T957" t="s">
        <v>40</v>
      </c>
    </row>
    <row r="958" spans="1:20">
      <c r="A958" s="1" t="s">
        <v>4165</v>
      </c>
      <c r="B958" t="s">
        <v>4166</v>
      </c>
      <c r="C958" t="s">
        <v>55</v>
      </c>
      <c r="D958" t="s">
        <v>4167</v>
      </c>
      <c r="E958" t="s">
        <v>57</v>
      </c>
      <c r="F958" t="s">
        <v>24</v>
      </c>
      <c r="G958" t="s">
        <v>24</v>
      </c>
      <c r="H958" t="s">
        <v>33</v>
      </c>
      <c r="I958" t="s">
        <v>57</v>
      </c>
      <c r="M958">
        <v>106</v>
      </c>
      <c r="N958">
        <v>4.7372184483374996E-3</v>
      </c>
      <c r="O958">
        <v>5.7442537195612102</v>
      </c>
      <c r="P958">
        <v>1</v>
      </c>
      <c r="Q958">
        <v>22376</v>
      </c>
      <c r="R958">
        <v>1.8656336867943199E-2</v>
      </c>
      <c r="S958" t="s">
        <v>4168</v>
      </c>
      <c r="T958" t="s">
        <v>32</v>
      </c>
    </row>
    <row r="959" spans="1:20">
      <c r="A959" s="1" t="s">
        <v>4169</v>
      </c>
      <c r="B959" t="s">
        <v>4170</v>
      </c>
      <c r="C959" t="s">
        <v>21</v>
      </c>
      <c r="D959" t="s">
        <v>4171</v>
      </c>
      <c r="E959" t="s">
        <v>4172</v>
      </c>
      <c r="F959" t="s">
        <v>93</v>
      </c>
      <c r="G959" t="s">
        <v>24</v>
      </c>
      <c r="H959" t="s">
        <v>33</v>
      </c>
      <c r="I959" t="s">
        <v>4172</v>
      </c>
      <c r="M959">
        <v>3</v>
      </c>
      <c r="N959">
        <v>5.3571428571428603E-2</v>
      </c>
      <c r="O959">
        <v>14.4124940679629</v>
      </c>
      <c r="P959">
        <v>1</v>
      </c>
      <c r="Q959">
        <v>56</v>
      </c>
      <c r="R959" s="2">
        <v>4.6690868099965198E-5</v>
      </c>
      <c r="S959" t="s">
        <v>4173</v>
      </c>
      <c r="T959" t="s">
        <v>40</v>
      </c>
    </row>
    <row r="960" spans="1:20">
      <c r="A960" s="1" t="s">
        <v>4174</v>
      </c>
      <c r="B960" t="s">
        <v>4175</v>
      </c>
      <c r="C960" t="s">
        <v>55</v>
      </c>
      <c r="D960" t="s">
        <v>4175</v>
      </c>
      <c r="F960" t="s">
        <v>68</v>
      </c>
      <c r="G960" t="s">
        <v>44</v>
      </c>
      <c r="H960" t="s">
        <v>33</v>
      </c>
      <c r="I960" t="s">
        <v>211</v>
      </c>
      <c r="L960" s="3" t="s">
        <v>2711</v>
      </c>
      <c r="M960">
        <v>25</v>
      </c>
      <c r="N960">
        <v>2.2921059869808399E-3</v>
      </c>
      <c r="O960">
        <v>6.78101934136828</v>
      </c>
      <c r="P960">
        <v>1</v>
      </c>
      <c r="Q960">
        <v>10907</v>
      </c>
      <c r="R960">
        <v>9.0938803279700005E-3</v>
      </c>
      <c r="S960" t="s">
        <v>4176</v>
      </c>
      <c r="T960" t="s">
        <v>40</v>
      </c>
    </row>
    <row r="961" spans="1:20">
      <c r="A961" s="1" t="s">
        <v>4177</v>
      </c>
      <c r="B961" t="s">
        <v>4178</v>
      </c>
      <c r="C961" t="s">
        <v>4179</v>
      </c>
      <c r="D961" t="s">
        <v>4180</v>
      </c>
      <c r="E961" t="s">
        <v>32</v>
      </c>
      <c r="F961" t="s">
        <v>23</v>
      </c>
      <c r="G961" t="s">
        <v>120</v>
      </c>
      <c r="I961" t="s">
        <v>122</v>
      </c>
      <c r="M961">
        <v>146</v>
      </c>
      <c r="N961">
        <v>7.7991452991453006E-2</v>
      </c>
      <c r="O961">
        <v>9.3242599382467706</v>
      </c>
      <c r="P961">
        <v>1</v>
      </c>
      <c r="Q961">
        <v>1872</v>
      </c>
      <c r="R961">
        <v>1.5608090193416899E-3</v>
      </c>
      <c r="S961" t="s">
        <v>4181</v>
      </c>
      <c r="T961" t="s">
        <v>32</v>
      </c>
    </row>
    <row r="962" spans="1:20">
      <c r="A962" s="1" t="s">
        <v>4182</v>
      </c>
      <c r="B962" t="s">
        <v>4183</v>
      </c>
      <c r="C962" t="s">
        <v>55</v>
      </c>
      <c r="D962" t="s">
        <v>4184</v>
      </c>
      <c r="E962" t="s">
        <v>62</v>
      </c>
      <c r="F962" t="s">
        <v>24</v>
      </c>
      <c r="G962" t="s">
        <v>24</v>
      </c>
      <c r="H962" t="s">
        <v>33</v>
      </c>
      <c r="I962" t="s">
        <v>65</v>
      </c>
      <c r="J962" t="s">
        <v>8913</v>
      </c>
      <c r="K962" t="s">
        <v>81</v>
      </c>
      <c r="M962">
        <v>36</v>
      </c>
      <c r="N962">
        <v>1.6720854621458399E-2</v>
      </c>
      <c r="O962">
        <v>9.1223914189309294</v>
      </c>
      <c r="P962">
        <v>1</v>
      </c>
      <c r="Q962">
        <v>2153</v>
      </c>
      <c r="R962">
        <v>1.7950971253433E-3</v>
      </c>
      <c r="S962" t="s">
        <v>4185</v>
      </c>
      <c r="T962" t="s">
        <v>32</v>
      </c>
    </row>
    <row r="963" spans="1:20">
      <c r="A963" s="1" t="s">
        <v>4186</v>
      </c>
      <c r="B963" t="s">
        <v>4187</v>
      </c>
      <c r="C963" t="s">
        <v>55</v>
      </c>
      <c r="D963" t="s">
        <v>4188</v>
      </c>
      <c r="E963" t="s">
        <v>57</v>
      </c>
      <c r="F963" t="s">
        <v>23</v>
      </c>
      <c r="G963" t="s">
        <v>63</v>
      </c>
      <c r="H963" t="s">
        <v>33</v>
      </c>
      <c r="I963" t="s">
        <v>629</v>
      </c>
      <c r="J963" t="s">
        <v>8913</v>
      </c>
      <c r="K963" t="s">
        <v>3617</v>
      </c>
      <c r="M963">
        <v>7</v>
      </c>
      <c r="N963">
        <v>1.3035381750465499E-2</v>
      </c>
      <c r="O963">
        <v>11.1277645910298</v>
      </c>
      <c r="P963">
        <v>1</v>
      </c>
      <c r="Q963">
        <v>537</v>
      </c>
      <c r="R963">
        <v>4.4773207445859402E-4</v>
      </c>
      <c r="S963" t="s">
        <v>4189</v>
      </c>
      <c r="T963" t="s">
        <v>32</v>
      </c>
    </row>
    <row r="964" spans="1:20">
      <c r="A964" s="1" t="s">
        <v>4190</v>
      </c>
      <c r="B964" t="s">
        <v>4191</v>
      </c>
      <c r="C964" t="s">
        <v>55</v>
      </c>
      <c r="D964" t="s">
        <v>4192</v>
      </c>
      <c r="E964" t="s">
        <v>57</v>
      </c>
      <c r="F964" t="s">
        <v>4193</v>
      </c>
      <c r="G964" t="s">
        <v>4193</v>
      </c>
      <c r="H964" t="s">
        <v>33</v>
      </c>
      <c r="I964" t="s">
        <v>57</v>
      </c>
      <c r="M964">
        <v>106</v>
      </c>
      <c r="N964">
        <v>4.7372184483374996E-3</v>
      </c>
      <c r="O964">
        <v>5.7442537195612102</v>
      </c>
      <c r="P964">
        <v>1</v>
      </c>
      <c r="Q964">
        <v>22376</v>
      </c>
      <c r="R964">
        <v>1.8656336867943199E-2</v>
      </c>
      <c r="S964" t="s">
        <v>4194</v>
      </c>
      <c r="T964" t="s">
        <v>32</v>
      </c>
    </row>
    <row r="965" spans="1:20">
      <c r="A965" s="1" t="s">
        <v>4195</v>
      </c>
      <c r="B965" t="s">
        <v>4196</v>
      </c>
      <c r="C965" t="s">
        <v>4197</v>
      </c>
      <c r="D965" t="s">
        <v>4198</v>
      </c>
      <c r="E965" t="s">
        <v>21</v>
      </c>
      <c r="F965" t="s">
        <v>23</v>
      </c>
      <c r="G965" t="s">
        <v>24</v>
      </c>
      <c r="H965" t="s">
        <v>25</v>
      </c>
      <c r="I965" t="s">
        <v>179</v>
      </c>
      <c r="M965">
        <v>15</v>
      </c>
      <c r="N965">
        <v>3.1446540880503103E-2</v>
      </c>
      <c r="O965">
        <v>11.299036018179599</v>
      </c>
      <c r="P965">
        <v>1</v>
      </c>
      <c r="Q965">
        <v>477</v>
      </c>
      <c r="R965">
        <v>3.9770614435148899E-4</v>
      </c>
      <c r="S965" t="s">
        <v>4199</v>
      </c>
      <c r="T965" t="s">
        <v>22</v>
      </c>
    </row>
    <row r="966" spans="1:20">
      <c r="A966" s="1" t="s">
        <v>4200</v>
      </c>
      <c r="B966" t="s">
        <v>4201</v>
      </c>
      <c r="C966" t="s">
        <v>108</v>
      </c>
      <c r="D966" t="s">
        <v>4202</v>
      </c>
      <c r="E966" t="s">
        <v>21</v>
      </c>
      <c r="F966" t="s">
        <v>23</v>
      </c>
      <c r="G966" t="s">
        <v>24</v>
      </c>
      <c r="H966" t="s">
        <v>25</v>
      </c>
      <c r="I966" t="s">
        <v>179</v>
      </c>
      <c r="M966">
        <v>15</v>
      </c>
      <c r="N966">
        <v>3.1446540880503103E-2</v>
      </c>
      <c r="O966">
        <v>11.299036018179599</v>
      </c>
      <c r="P966">
        <v>1</v>
      </c>
      <c r="Q966">
        <v>477</v>
      </c>
      <c r="R966">
        <v>3.9770614435148899E-4</v>
      </c>
      <c r="S966" t="s">
        <v>4203</v>
      </c>
      <c r="T966" t="s">
        <v>22</v>
      </c>
    </row>
    <row r="967" spans="1:20">
      <c r="A967" s="1" t="s">
        <v>4204</v>
      </c>
      <c r="B967" t="s">
        <v>4205</v>
      </c>
      <c r="C967" t="s">
        <v>21</v>
      </c>
      <c r="D967" t="s">
        <v>467</v>
      </c>
      <c r="E967" t="s">
        <v>27</v>
      </c>
      <c r="F967" t="s">
        <v>93</v>
      </c>
      <c r="G967" t="s">
        <v>24</v>
      </c>
      <c r="H967" t="s">
        <v>33</v>
      </c>
      <c r="I967" t="s">
        <v>27</v>
      </c>
      <c r="M967">
        <v>15</v>
      </c>
      <c r="N967">
        <v>7.10900473933649E-2</v>
      </c>
      <c r="O967">
        <v>12.479608263821399</v>
      </c>
      <c r="P967">
        <v>1</v>
      </c>
      <c r="Q967">
        <v>211</v>
      </c>
      <c r="R967">
        <v>1.75924520876654E-4</v>
      </c>
      <c r="S967" t="s">
        <v>4206</v>
      </c>
      <c r="T967" t="s">
        <v>40</v>
      </c>
    </row>
    <row r="968" spans="1:20">
      <c r="A968" s="1" t="s">
        <v>4207</v>
      </c>
      <c r="B968" t="s">
        <v>4208</v>
      </c>
      <c r="C968" t="s">
        <v>755</v>
      </c>
      <c r="D968" t="s">
        <v>4208</v>
      </c>
      <c r="E968" t="s">
        <v>32</v>
      </c>
      <c r="F968" t="s">
        <v>68</v>
      </c>
      <c r="G968" t="s">
        <v>4209</v>
      </c>
      <c r="I968" t="s">
        <v>4211</v>
      </c>
      <c r="M968">
        <v>2</v>
      </c>
      <c r="N968">
        <v>1.88679245283019E-2</v>
      </c>
      <c r="O968">
        <v>13.479608263821399</v>
      </c>
      <c r="P968">
        <v>1</v>
      </c>
      <c r="Q968">
        <v>106</v>
      </c>
      <c r="R968" s="2">
        <v>8.8379143189219706E-5</v>
      </c>
      <c r="S968" t="s">
        <v>4210</v>
      </c>
      <c r="T968" t="s">
        <v>32</v>
      </c>
    </row>
    <row r="969" spans="1:20">
      <c r="A969" s="1" t="s">
        <v>4212</v>
      </c>
      <c r="B969" t="s">
        <v>4213</v>
      </c>
      <c r="C969" t="s">
        <v>1606</v>
      </c>
      <c r="D969" t="s">
        <v>4214</v>
      </c>
      <c r="E969" t="s">
        <v>477</v>
      </c>
      <c r="F969" t="s">
        <v>23</v>
      </c>
      <c r="G969" t="s">
        <v>24</v>
      </c>
      <c r="H969" t="s">
        <v>25</v>
      </c>
      <c r="I969" t="s">
        <v>4216</v>
      </c>
      <c r="M969">
        <v>4</v>
      </c>
      <c r="N969">
        <v>0.4</v>
      </c>
      <c r="O969">
        <v>17.0239287800452</v>
      </c>
      <c r="P969">
        <v>1</v>
      </c>
      <c r="Q969">
        <v>10</v>
      </c>
      <c r="R969" s="2">
        <v>8.3376550178509196E-6</v>
      </c>
      <c r="S969" t="s">
        <v>4215</v>
      </c>
      <c r="T969" t="s">
        <v>32</v>
      </c>
    </row>
    <row r="970" spans="1:20">
      <c r="A970" s="1" t="s">
        <v>4217</v>
      </c>
      <c r="B970" t="s">
        <v>4218</v>
      </c>
      <c r="C970" t="s">
        <v>55</v>
      </c>
      <c r="D970" t="s">
        <v>4219</v>
      </c>
      <c r="E970" t="s">
        <v>182</v>
      </c>
      <c r="F970" t="s">
        <v>24</v>
      </c>
      <c r="G970" t="s">
        <v>24</v>
      </c>
      <c r="H970" t="s">
        <v>33</v>
      </c>
      <c r="L970" s="3" t="s">
        <v>2711</v>
      </c>
      <c r="S970" t="s">
        <v>4220</v>
      </c>
      <c r="T970" t="s">
        <v>40</v>
      </c>
    </row>
    <row r="971" spans="1:20">
      <c r="A971" s="1" t="s">
        <v>4221</v>
      </c>
      <c r="B971" t="s">
        <v>4218</v>
      </c>
      <c r="C971" t="s">
        <v>4222</v>
      </c>
      <c r="D971" t="s">
        <v>4223</v>
      </c>
      <c r="E971" t="s">
        <v>32</v>
      </c>
      <c r="F971" t="s">
        <v>24</v>
      </c>
      <c r="G971" t="s">
        <v>24</v>
      </c>
      <c r="H971" t="s">
        <v>25</v>
      </c>
      <c r="I971" t="s">
        <v>4216</v>
      </c>
      <c r="M971">
        <v>4</v>
      </c>
      <c r="N971">
        <v>0.4</v>
      </c>
      <c r="O971">
        <v>17.0239287800452</v>
      </c>
      <c r="P971">
        <v>1</v>
      </c>
      <c r="Q971">
        <v>10</v>
      </c>
      <c r="R971" s="2">
        <v>8.3376550178509196E-6</v>
      </c>
      <c r="S971" t="s">
        <v>4224</v>
      </c>
      <c r="T971" t="s">
        <v>32</v>
      </c>
    </row>
    <row r="972" spans="1:20">
      <c r="A972" s="1" t="s">
        <v>4225</v>
      </c>
      <c r="B972" t="s">
        <v>4226</v>
      </c>
      <c r="C972" t="s">
        <v>4227</v>
      </c>
      <c r="D972" t="s">
        <v>4228</v>
      </c>
      <c r="E972" t="s">
        <v>132</v>
      </c>
      <c r="F972" t="s">
        <v>93</v>
      </c>
      <c r="G972" t="s">
        <v>24</v>
      </c>
      <c r="H972" t="s">
        <v>33</v>
      </c>
      <c r="I972" t="s">
        <v>4216</v>
      </c>
      <c r="M972">
        <v>4</v>
      </c>
      <c r="N972">
        <v>0.4</v>
      </c>
      <c r="O972">
        <v>17.0239287800452</v>
      </c>
      <c r="P972">
        <v>1</v>
      </c>
      <c r="Q972">
        <v>10</v>
      </c>
      <c r="R972" s="2">
        <v>8.3376550178509196E-6</v>
      </c>
      <c r="S972" t="s">
        <v>4229</v>
      </c>
      <c r="T972" t="s">
        <v>32</v>
      </c>
    </row>
    <row r="973" spans="1:20">
      <c r="A973" s="1" t="s">
        <v>4230</v>
      </c>
      <c r="B973" t="s">
        <v>4231</v>
      </c>
      <c r="C973" t="s">
        <v>198</v>
      </c>
      <c r="D973" t="s">
        <v>4232</v>
      </c>
      <c r="E973" t="s">
        <v>32</v>
      </c>
      <c r="F973" t="s">
        <v>23</v>
      </c>
      <c r="G973" t="s">
        <v>24</v>
      </c>
      <c r="H973" t="s">
        <v>33</v>
      </c>
      <c r="I973" t="s">
        <v>4216</v>
      </c>
      <c r="M973">
        <v>4</v>
      </c>
      <c r="N973">
        <v>0.4</v>
      </c>
      <c r="O973">
        <v>17.0239287800452</v>
      </c>
      <c r="P973">
        <v>1</v>
      </c>
      <c r="Q973">
        <v>10</v>
      </c>
      <c r="R973" s="2">
        <v>8.3376550178509196E-6</v>
      </c>
      <c r="S973" t="s">
        <v>4233</v>
      </c>
      <c r="T973" t="s">
        <v>32</v>
      </c>
    </row>
    <row r="974" spans="1:20">
      <c r="A974" s="1" t="s">
        <v>4234</v>
      </c>
      <c r="B974" t="s">
        <v>4235</v>
      </c>
      <c r="D974" t="e">
        <f>--n40684b all they need --N406862 to do --N406871 is probably --N406880 put some insecticide down in there on a, oh, a fairly regular basis, for a while anyway</f>
        <v>#NAME?</v>
      </c>
      <c r="F974" t="s">
        <v>68</v>
      </c>
      <c r="G974" t="s">
        <v>44</v>
      </c>
      <c r="H974" t="s">
        <v>25</v>
      </c>
      <c r="I974" t="s">
        <v>211</v>
      </c>
      <c r="L974" s="3" t="s">
        <v>2711</v>
      </c>
      <c r="M974">
        <v>25</v>
      </c>
      <c r="N974">
        <v>2.2921059869808399E-3</v>
      </c>
      <c r="O974">
        <v>6.78101934136828</v>
      </c>
      <c r="P974">
        <v>1</v>
      </c>
      <c r="Q974">
        <v>10907</v>
      </c>
      <c r="R974">
        <v>9.0938803279700005E-3</v>
      </c>
      <c r="S974" t="s">
        <v>4236</v>
      </c>
      <c r="T974" t="s">
        <v>40</v>
      </c>
    </row>
    <row r="975" spans="1:20">
      <c r="A975" s="1" t="s">
        <v>4237</v>
      </c>
      <c r="B975" t="s">
        <v>4238</v>
      </c>
      <c r="C975" t="s">
        <v>4222</v>
      </c>
      <c r="D975" t="s">
        <v>4239</v>
      </c>
      <c r="E975" t="s">
        <v>1044</v>
      </c>
      <c r="F975" t="s">
        <v>24</v>
      </c>
      <c r="G975" t="s">
        <v>24</v>
      </c>
      <c r="H975" t="s">
        <v>33</v>
      </c>
      <c r="I975" t="s">
        <v>1044</v>
      </c>
      <c r="M975">
        <v>5</v>
      </c>
      <c r="N975">
        <v>4.2735042735042701E-2</v>
      </c>
      <c r="O975">
        <v>13.33587278636</v>
      </c>
      <c r="P975">
        <v>1</v>
      </c>
      <c r="Q975">
        <v>117</v>
      </c>
      <c r="R975" s="2">
        <v>9.7550563708855798E-5</v>
      </c>
      <c r="S975" t="s">
        <v>4240</v>
      </c>
      <c r="T975" t="s">
        <v>40</v>
      </c>
    </row>
    <row r="976" spans="1:20">
      <c r="A976" s="1" t="s">
        <v>4241</v>
      </c>
      <c r="B976" t="s">
        <v>4242</v>
      </c>
      <c r="C976" t="s">
        <v>3374</v>
      </c>
      <c r="D976" t="s">
        <v>3375</v>
      </c>
      <c r="E976" t="s">
        <v>280</v>
      </c>
      <c r="F976" t="s">
        <v>23</v>
      </c>
      <c r="G976" t="s">
        <v>120</v>
      </c>
      <c r="I976" t="s">
        <v>280</v>
      </c>
      <c r="L976" s="3" t="s">
        <v>2711</v>
      </c>
      <c r="M976">
        <v>51</v>
      </c>
      <c r="N976">
        <v>7.3170731707317097E-2</v>
      </c>
      <c r="O976">
        <v>10.750910285638801</v>
      </c>
      <c r="P976">
        <v>1</v>
      </c>
      <c r="Q976">
        <v>697</v>
      </c>
      <c r="R976">
        <v>5.8113455474420898E-4</v>
      </c>
      <c r="S976" t="s">
        <v>4243</v>
      </c>
      <c r="T976" t="s">
        <v>40</v>
      </c>
    </row>
    <row r="977" spans="1:20">
      <c r="A977" s="1" t="s">
        <v>4244</v>
      </c>
      <c r="B977" t="s">
        <v>4245</v>
      </c>
      <c r="C977" t="s">
        <v>55</v>
      </c>
      <c r="D977" t="s">
        <v>4246</v>
      </c>
      <c r="E977" t="s">
        <v>182</v>
      </c>
      <c r="F977" t="s">
        <v>23</v>
      </c>
      <c r="G977" t="s">
        <v>63</v>
      </c>
      <c r="L977" s="3" t="s">
        <v>2711</v>
      </c>
      <c r="S977" t="s">
        <v>4247</v>
      </c>
      <c r="T977" t="s">
        <v>40</v>
      </c>
    </row>
    <row r="978" spans="1:20">
      <c r="A978" s="1" t="s">
        <v>4248</v>
      </c>
      <c r="B978" t="s">
        <v>4249</v>
      </c>
      <c r="C978" t="s">
        <v>160</v>
      </c>
      <c r="D978" t="s">
        <v>4250</v>
      </c>
      <c r="E978" t="s">
        <v>329</v>
      </c>
      <c r="F978" t="s">
        <v>23</v>
      </c>
      <c r="G978" t="s">
        <v>162</v>
      </c>
      <c r="H978" t="s">
        <v>33</v>
      </c>
      <c r="I978" t="s">
        <v>329</v>
      </c>
      <c r="J978" t="s">
        <v>8913</v>
      </c>
      <c r="K978" t="s">
        <v>8901</v>
      </c>
      <c r="M978">
        <v>19</v>
      </c>
      <c r="N978">
        <v>0.52777777777777801</v>
      </c>
      <c r="O978">
        <v>15.0645707645426</v>
      </c>
      <c r="P978">
        <v>1</v>
      </c>
      <c r="Q978">
        <v>36</v>
      </c>
      <c r="R978" s="2">
        <v>3.0015558064263302E-5</v>
      </c>
      <c r="S978" t="s">
        <v>4251</v>
      </c>
      <c r="T978" t="s">
        <v>40</v>
      </c>
    </row>
    <row r="979" spans="1:20">
      <c r="A979" s="1" t="s">
        <v>4252</v>
      </c>
      <c r="B979" t="s">
        <v>4253</v>
      </c>
      <c r="C979" t="s">
        <v>390</v>
      </c>
      <c r="D979" t="s">
        <v>4254</v>
      </c>
      <c r="F979" t="s">
        <v>23</v>
      </c>
      <c r="G979" t="s">
        <v>24</v>
      </c>
      <c r="H979" t="s">
        <v>33</v>
      </c>
      <c r="I979" t="s">
        <v>175</v>
      </c>
      <c r="M979">
        <v>56</v>
      </c>
      <c r="N979">
        <v>3.1963470319634701E-2</v>
      </c>
      <c r="O979">
        <v>9.4198904130539898</v>
      </c>
      <c r="P979">
        <v>1</v>
      </c>
      <c r="Q979">
        <v>1752</v>
      </c>
      <c r="R979">
        <v>1.4607571591274801E-3</v>
      </c>
      <c r="S979" t="s">
        <v>4255</v>
      </c>
      <c r="T979" t="s">
        <v>40</v>
      </c>
    </row>
    <row r="980" spans="1:20">
      <c r="A980" s="1" t="s">
        <v>4256</v>
      </c>
      <c r="B980" t="s">
        <v>4257</v>
      </c>
      <c r="C980" t="s">
        <v>55</v>
      </c>
      <c r="D980" t="s">
        <v>4258</v>
      </c>
      <c r="E980" t="s">
        <v>62</v>
      </c>
      <c r="F980" t="s">
        <v>23</v>
      </c>
      <c r="G980" t="s">
        <v>63</v>
      </c>
      <c r="I980" t="s">
        <v>62</v>
      </c>
      <c r="M980">
        <v>25</v>
      </c>
      <c r="N980">
        <v>9.4126506024096394E-3</v>
      </c>
      <c r="O980">
        <v>8.8193576357960293</v>
      </c>
      <c r="P980">
        <v>1</v>
      </c>
      <c r="Q980">
        <v>2656</v>
      </c>
      <c r="R980">
        <v>2.2144811727412002E-3</v>
      </c>
      <c r="S980" t="s">
        <v>4259</v>
      </c>
      <c r="T980" t="s">
        <v>32</v>
      </c>
    </row>
    <row r="981" spans="1:20">
      <c r="A981" s="1" t="s">
        <v>4260</v>
      </c>
      <c r="B981" t="s">
        <v>4261</v>
      </c>
      <c r="C981" t="s">
        <v>4262</v>
      </c>
      <c r="D981" t="s">
        <v>4263</v>
      </c>
      <c r="E981" t="s">
        <v>132</v>
      </c>
      <c r="F981" t="s">
        <v>23</v>
      </c>
      <c r="G981" t="s">
        <v>24</v>
      </c>
      <c r="H981" t="s">
        <v>25</v>
      </c>
      <c r="I981" t="s">
        <v>4265</v>
      </c>
      <c r="M981">
        <v>3</v>
      </c>
      <c r="N981">
        <v>4.47761194029851E-2</v>
      </c>
      <c r="O981">
        <v>14.1494596621291</v>
      </c>
      <c r="P981">
        <v>1</v>
      </c>
      <c r="Q981">
        <v>67</v>
      </c>
      <c r="R981" s="2">
        <v>5.5862288619601202E-5</v>
      </c>
      <c r="S981" t="s">
        <v>4264</v>
      </c>
      <c r="T981" t="s">
        <v>32</v>
      </c>
    </row>
    <row r="982" spans="1:20">
      <c r="A982" s="1" t="s">
        <v>4266</v>
      </c>
      <c r="B982" t="s">
        <v>4267</v>
      </c>
      <c r="C982" t="s">
        <v>57</v>
      </c>
      <c r="D982" t="s">
        <v>4268</v>
      </c>
      <c r="E982" t="s">
        <v>62</v>
      </c>
      <c r="F982" t="s">
        <v>235</v>
      </c>
      <c r="G982" t="s">
        <v>4269</v>
      </c>
      <c r="I982" t="s">
        <v>81</v>
      </c>
      <c r="M982">
        <v>76</v>
      </c>
      <c r="N982">
        <v>9.0692124105011901E-2</v>
      </c>
      <c r="O982">
        <v>10.484769968937201</v>
      </c>
      <c r="P982">
        <v>1</v>
      </c>
      <c r="Q982">
        <v>838</v>
      </c>
      <c r="R982">
        <v>6.9869549049590696E-4</v>
      </c>
      <c r="S982" t="s">
        <v>4270</v>
      </c>
      <c r="T982" t="s">
        <v>32</v>
      </c>
    </row>
    <row r="983" spans="1:20">
      <c r="A983" s="1" t="s">
        <v>4271</v>
      </c>
      <c r="B983" t="s">
        <v>4272</v>
      </c>
      <c r="C983" t="s">
        <v>142</v>
      </c>
      <c r="D983" t="s">
        <v>143</v>
      </c>
      <c r="E983" t="s">
        <v>144</v>
      </c>
      <c r="F983" t="s">
        <v>44</v>
      </c>
      <c r="G983" t="s">
        <v>44</v>
      </c>
      <c r="H983" t="s">
        <v>145</v>
      </c>
      <c r="L983" s="3" t="s">
        <v>2711</v>
      </c>
      <c r="S983" t="s">
        <v>4273</v>
      </c>
      <c r="T983" t="s">
        <v>40</v>
      </c>
    </row>
    <row r="984" spans="1:20">
      <c r="A984" s="1" t="s">
        <v>4274</v>
      </c>
      <c r="B984" t="s">
        <v>4275</v>
      </c>
      <c r="C984" t="s">
        <v>3150</v>
      </c>
      <c r="D984" t="s">
        <v>4276</v>
      </c>
      <c r="E984" t="s">
        <v>182</v>
      </c>
      <c r="F984" t="s">
        <v>1695</v>
      </c>
      <c r="G984" t="s">
        <v>24</v>
      </c>
      <c r="H984" t="s">
        <v>33</v>
      </c>
      <c r="I984" t="s">
        <v>1304</v>
      </c>
      <c r="J984" t="s">
        <v>132</v>
      </c>
      <c r="M984">
        <v>12</v>
      </c>
      <c r="N984">
        <v>1.0425716768027799E-2</v>
      </c>
      <c r="O984">
        <v>10.026435635655799</v>
      </c>
      <c r="P984">
        <v>1</v>
      </c>
      <c r="Q984">
        <v>1151</v>
      </c>
      <c r="R984">
        <v>9.5966409255464097E-4</v>
      </c>
      <c r="S984" t="s">
        <v>4277</v>
      </c>
      <c r="T984" t="s">
        <v>40</v>
      </c>
    </row>
    <row r="985" spans="1:20">
      <c r="A985" s="1" t="s">
        <v>4278</v>
      </c>
      <c r="B985" t="s">
        <v>4279</v>
      </c>
      <c r="C985" t="s">
        <v>4280</v>
      </c>
      <c r="D985" t="s">
        <v>4281</v>
      </c>
      <c r="E985" t="s">
        <v>32</v>
      </c>
      <c r="F985" t="s">
        <v>23</v>
      </c>
      <c r="G985" t="s">
        <v>120</v>
      </c>
      <c r="I985" t="s">
        <v>122</v>
      </c>
      <c r="L985" s="3" t="s">
        <v>2711</v>
      </c>
      <c r="M985">
        <v>146</v>
      </c>
      <c r="N985">
        <v>7.7991452991453006E-2</v>
      </c>
      <c r="O985">
        <v>9.3242599382467706</v>
      </c>
      <c r="P985">
        <v>1</v>
      </c>
      <c r="Q985">
        <v>1872</v>
      </c>
      <c r="R985">
        <v>1.5608090193416899E-3</v>
      </c>
      <c r="S985" t="s">
        <v>4282</v>
      </c>
      <c r="T985" t="s">
        <v>32</v>
      </c>
    </row>
    <row r="986" spans="1:20">
      <c r="A986" s="1" t="s">
        <v>4283</v>
      </c>
      <c r="B986" t="s">
        <v>4284</v>
      </c>
      <c r="C986" t="s">
        <v>118</v>
      </c>
      <c r="D986" t="s">
        <v>4285</v>
      </c>
      <c r="E986" t="s">
        <v>4286</v>
      </c>
      <c r="F986" t="s">
        <v>23</v>
      </c>
      <c r="I986" t="s">
        <v>4286</v>
      </c>
      <c r="L986" s="3" t="s">
        <v>2711</v>
      </c>
      <c r="M986">
        <v>1</v>
      </c>
      <c r="N986">
        <v>9.0909090909090898E-2</v>
      </c>
      <c r="O986">
        <v>16.8719256866002</v>
      </c>
      <c r="P986">
        <v>1</v>
      </c>
      <c r="Q986">
        <v>11</v>
      </c>
      <c r="R986" s="2">
        <v>9.1714205196360103E-6</v>
      </c>
      <c r="T986" t="s">
        <v>40</v>
      </c>
    </row>
    <row r="987" spans="1:20">
      <c r="A987" s="1" t="s">
        <v>4287</v>
      </c>
      <c r="B987" t="s">
        <v>4288</v>
      </c>
      <c r="C987" t="s">
        <v>3617</v>
      </c>
      <c r="D987" t="s">
        <v>4289</v>
      </c>
      <c r="E987" t="s">
        <v>280</v>
      </c>
      <c r="F987" t="s">
        <v>23</v>
      </c>
      <c r="G987" t="s">
        <v>120</v>
      </c>
      <c r="I987" t="s">
        <v>280</v>
      </c>
      <c r="L987" s="3" t="s">
        <v>2711</v>
      </c>
      <c r="M987">
        <v>51</v>
      </c>
      <c r="N987">
        <v>7.3170731707317097E-2</v>
      </c>
      <c r="O987">
        <v>10.750910285638801</v>
      </c>
      <c r="P987">
        <v>1</v>
      </c>
      <c r="Q987">
        <v>697</v>
      </c>
      <c r="R987">
        <v>5.8113455474420898E-4</v>
      </c>
      <c r="S987" t="s">
        <v>4290</v>
      </c>
      <c r="T987" t="s">
        <v>40</v>
      </c>
    </row>
    <row r="988" spans="1:20">
      <c r="A988" s="1" t="s">
        <v>4291</v>
      </c>
      <c r="B988" t="s">
        <v>4292</v>
      </c>
      <c r="C988" t="s">
        <v>3617</v>
      </c>
      <c r="D988" t="s">
        <v>4293</v>
      </c>
      <c r="E988" t="s">
        <v>280</v>
      </c>
      <c r="F988" t="s">
        <v>23</v>
      </c>
      <c r="G988" t="s">
        <v>120</v>
      </c>
      <c r="I988" t="s">
        <v>280</v>
      </c>
      <c r="L988" s="3" t="s">
        <v>2711</v>
      </c>
      <c r="M988">
        <v>51</v>
      </c>
      <c r="N988">
        <v>7.3170731707317097E-2</v>
      </c>
      <c r="O988">
        <v>10.750910285638801</v>
      </c>
      <c r="P988">
        <v>1</v>
      </c>
      <c r="Q988">
        <v>697</v>
      </c>
      <c r="R988">
        <v>5.8113455474420898E-4</v>
      </c>
      <c r="S988" t="s">
        <v>4294</v>
      </c>
      <c r="T988" t="s">
        <v>40</v>
      </c>
    </row>
    <row r="989" spans="1:20">
      <c r="A989" s="1" t="s">
        <v>4295</v>
      </c>
      <c r="B989" t="s">
        <v>4296</v>
      </c>
      <c r="C989" t="s">
        <v>55</v>
      </c>
      <c r="D989" t="s">
        <v>4297</v>
      </c>
      <c r="E989" t="s">
        <v>57</v>
      </c>
      <c r="F989" t="s">
        <v>162</v>
      </c>
      <c r="G989" t="s">
        <v>162</v>
      </c>
      <c r="H989" t="s">
        <v>33</v>
      </c>
      <c r="I989" t="s">
        <v>57</v>
      </c>
      <c r="M989">
        <v>106</v>
      </c>
      <c r="N989">
        <v>4.7372184483374996E-3</v>
      </c>
      <c r="O989">
        <v>5.7442537195612102</v>
      </c>
      <c r="P989">
        <v>1</v>
      </c>
      <c r="Q989">
        <v>22376</v>
      </c>
      <c r="R989">
        <v>1.8656336867943199E-2</v>
      </c>
      <c r="S989" t="s">
        <v>4298</v>
      </c>
      <c r="T989" t="s">
        <v>32</v>
      </c>
    </row>
    <row r="990" spans="1:20">
      <c r="A990" s="1" t="s">
        <v>4299</v>
      </c>
      <c r="B990" t="s">
        <v>4300</v>
      </c>
      <c r="C990" t="s">
        <v>1318</v>
      </c>
      <c r="D990" t="s">
        <v>4301</v>
      </c>
      <c r="E990" t="s">
        <v>579</v>
      </c>
      <c r="F990" t="s">
        <v>23</v>
      </c>
      <c r="I990" t="s">
        <v>142</v>
      </c>
      <c r="K990" t="s">
        <v>1304</v>
      </c>
      <c r="M990">
        <v>38</v>
      </c>
      <c r="N990">
        <v>1.69923534409516E-3</v>
      </c>
      <c r="O990">
        <v>5.7450921770375398</v>
      </c>
      <c r="P990">
        <v>1</v>
      </c>
      <c r="Q990">
        <v>22363</v>
      </c>
      <c r="R990">
        <v>1.8645497916419999E-2</v>
      </c>
      <c r="T990" t="s">
        <v>32</v>
      </c>
    </row>
    <row r="991" spans="1:20">
      <c r="A991" s="1" t="s">
        <v>4302</v>
      </c>
      <c r="B991" t="s">
        <v>4303</v>
      </c>
      <c r="C991" t="s">
        <v>4304</v>
      </c>
      <c r="D991" t="s">
        <v>4305</v>
      </c>
      <c r="E991" t="s">
        <v>21</v>
      </c>
      <c r="F991" t="s">
        <v>23</v>
      </c>
      <c r="G991" t="s">
        <v>24</v>
      </c>
      <c r="H991" t="s">
        <v>25</v>
      </c>
      <c r="I991" t="s">
        <v>4307</v>
      </c>
      <c r="M991">
        <v>2</v>
      </c>
      <c r="N991">
        <v>0.1</v>
      </c>
      <c r="O991">
        <v>15.945926268043999</v>
      </c>
      <c r="P991">
        <v>1</v>
      </c>
      <c r="Q991">
        <v>20</v>
      </c>
      <c r="R991" s="2">
        <v>1.6675310035701798E-5</v>
      </c>
      <c r="S991" t="s">
        <v>4306</v>
      </c>
      <c r="T991" t="s">
        <v>22</v>
      </c>
    </row>
    <row r="992" spans="1:20">
      <c r="A992" s="1" t="s">
        <v>4308</v>
      </c>
      <c r="B992" t="s">
        <v>4309</v>
      </c>
      <c r="C992" t="s">
        <v>55</v>
      </c>
      <c r="D992" t="s">
        <v>4310</v>
      </c>
      <c r="E992" t="s">
        <v>21</v>
      </c>
      <c r="F992" t="s">
        <v>23</v>
      </c>
      <c r="G992" t="s">
        <v>63</v>
      </c>
      <c r="H992" t="s">
        <v>33</v>
      </c>
      <c r="I992" t="s">
        <v>175</v>
      </c>
      <c r="M992">
        <v>56</v>
      </c>
      <c r="N992">
        <v>3.1963470319634701E-2</v>
      </c>
      <c r="O992">
        <v>9.4198904130539898</v>
      </c>
      <c r="P992">
        <v>1</v>
      </c>
      <c r="Q992">
        <v>1752</v>
      </c>
      <c r="R992">
        <v>1.4607571591274801E-3</v>
      </c>
      <c r="S992" t="s">
        <v>4311</v>
      </c>
      <c r="T992" t="s">
        <v>22</v>
      </c>
    </row>
    <row r="993" spans="1:20">
      <c r="A993" s="1" t="s">
        <v>4312</v>
      </c>
      <c r="B993" t="s">
        <v>4313</v>
      </c>
      <c r="C993" t="s">
        <v>4314</v>
      </c>
      <c r="D993" t="s">
        <v>4315</v>
      </c>
      <c r="E993" t="s">
        <v>57</v>
      </c>
      <c r="F993" t="s">
        <v>23</v>
      </c>
      <c r="H993" t="s">
        <v>25</v>
      </c>
      <c r="L993" s="3" t="s">
        <v>2711</v>
      </c>
      <c r="T993" t="s">
        <v>32</v>
      </c>
    </row>
    <row r="994" spans="1:20">
      <c r="A994" s="1" t="s">
        <v>4316</v>
      </c>
      <c r="B994" t="s">
        <v>4317</v>
      </c>
      <c r="C994" t="s">
        <v>55</v>
      </c>
      <c r="D994" t="s">
        <v>4318</v>
      </c>
      <c r="E994" t="s">
        <v>132</v>
      </c>
      <c r="F994" t="s">
        <v>44</v>
      </c>
      <c r="G994" t="s">
        <v>44</v>
      </c>
      <c r="H994" t="s">
        <v>33</v>
      </c>
      <c r="I994" t="s">
        <v>132</v>
      </c>
      <c r="M994">
        <v>3</v>
      </c>
      <c r="N994">
        <v>4.2613636363636404E-3</v>
      </c>
      <c r="O994">
        <v>10.736472902415001</v>
      </c>
      <c r="P994">
        <v>1</v>
      </c>
      <c r="Q994">
        <v>704</v>
      </c>
      <c r="R994">
        <v>5.8697091325670499E-4</v>
      </c>
      <c r="S994" t="s">
        <v>4319</v>
      </c>
      <c r="T994" t="s">
        <v>32</v>
      </c>
    </row>
    <row r="995" spans="1:20">
      <c r="A995" s="1" t="s">
        <v>4320</v>
      </c>
      <c r="B995" t="s">
        <v>4321</v>
      </c>
      <c r="C995" t="s">
        <v>1318</v>
      </c>
      <c r="D995" t="s">
        <v>4322</v>
      </c>
      <c r="E995" t="s">
        <v>32</v>
      </c>
      <c r="F995" t="s">
        <v>23</v>
      </c>
      <c r="G995" t="s">
        <v>120</v>
      </c>
      <c r="I995" t="s">
        <v>122</v>
      </c>
      <c r="M995">
        <v>146</v>
      </c>
      <c r="N995">
        <v>7.7991452991453006E-2</v>
      </c>
      <c r="O995">
        <v>9.3242599382467706</v>
      </c>
      <c r="P995">
        <v>1</v>
      </c>
      <c r="Q995">
        <v>1872</v>
      </c>
      <c r="R995">
        <v>1.5608090193416899E-3</v>
      </c>
      <c r="S995" t="s">
        <v>4323</v>
      </c>
      <c r="T995" t="s">
        <v>32</v>
      </c>
    </row>
    <row r="996" spans="1:20">
      <c r="A996" s="1" t="s">
        <v>4324</v>
      </c>
      <c r="B996" t="s">
        <v>4325</v>
      </c>
      <c r="C996" t="s">
        <v>118</v>
      </c>
      <c r="D996" t="s">
        <v>4326</v>
      </c>
      <c r="E996" t="s">
        <v>32</v>
      </c>
      <c r="F996" t="s">
        <v>23</v>
      </c>
      <c r="G996" t="s">
        <v>120</v>
      </c>
      <c r="I996" t="s">
        <v>122</v>
      </c>
      <c r="M996">
        <v>146</v>
      </c>
      <c r="N996">
        <v>7.7991452991453006E-2</v>
      </c>
      <c r="O996">
        <v>9.3242599382467706</v>
      </c>
      <c r="P996">
        <v>1</v>
      </c>
      <c r="Q996">
        <v>1872</v>
      </c>
      <c r="R996">
        <v>1.5608090193416899E-3</v>
      </c>
      <c r="S996" t="s">
        <v>4327</v>
      </c>
      <c r="T996" t="s">
        <v>32</v>
      </c>
    </row>
    <row r="997" spans="1:20">
      <c r="A997" s="1" t="s">
        <v>4328</v>
      </c>
      <c r="B997" t="s">
        <v>4329</v>
      </c>
      <c r="C997" t="s">
        <v>3617</v>
      </c>
      <c r="D997" t="s">
        <v>4330</v>
      </c>
      <c r="E997" t="s">
        <v>32</v>
      </c>
      <c r="F997" t="s">
        <v>23</v>
      </c>
      <c r="G997" t="s">
        <v>120</v>
      </c>
      <c r="I997" t="s">
        <v>122</v>
      </c>
      <c r="M997">
        <v>146</v>
      </c>
      <c r="N997">
        <v>7.7991452991453006E-2</v>
      </c>
      <c r="O997">
        <v>9.3242599382467706</v>
      </c>
      <c r="P997">
        <v>1</v>
      </c>
      <c r="Q997">
        <v>1872</v>
      </c>
      <c r="R997">
        <v>1.5608090193416899E-3</v>
      </c>
      <c r="S997" t="s">
        <v>4331</v>
      </c>
      <c r="T997" t="s">
        <v>32</v>
      </c>
    </row>
    <row r="998" spans="1:20">
      <c r="A998" s="1" t="s">
        <v>4332</v>
      </c>
      <c r="B998" t="s">
        <v>4333</v>
      </c>
      <c r="C998" t="s">
        <v>4334</v>
      </c>
      <c r="D998" t="s">
        <v>4335</v>
      </c>
      <c r="F998" t="s">
        <v>4336</v>
      </c>
      <c r="G998" t="s">
        <v>44</v>
      </c>
      <c r="H998" t="s">
        <v>33</v>
      </c>
      <c r="I998" t="s">
        <v>3765</v>
      </c>
      <c r="J998" t="s">
        <v>32</v>
      </c>
      <c r="M998">
        <v>2</v>
      </c>
      <c r="N998">
        <v>4.7619047619047603E-2</v>
      </c>
      <c r="O998">
        <v>14.836301776869499</v>
      </c>
      <c r="P998">
        <v>1</v>
      </c>
      <c r="Q998">
        <v>42</v>
      </c>
      <c r="R998" s="2">
        <v>3.5018151074973897E-5</v>
      </c>
      <c r="S998" t="s">
        <v>4337</v>
      </c>
      <c r="T998" t="s">
        <v>40</v>
      </c>
    </row>
    <row r="999" spans="1:20">
      <c r="A999" s="1" t="s">
        <v>4338</v>
      </c>
      <c r="B999" t="s">
        <v>4339</v>
      </c>
      <c r="C999" t="s">
        <v>499</v>
      </c>
      <c r="D999" t="s">
        <v>4340</v>
      </c>
      <c r="E999" t="s">
        <v>32</v>
      </c>
      <c r="F999" t="s">
        <v>23</v>
      </c>
      <c r="G999" t="s">
        <v>120</v>
      </c>
      <c r="I999" t="s">
        <v>122</v>
      </c>
      <c r="M999">
        <v>146</v>
      </c>
      <c r="N999">
        <v>7.7991452991453006E-2</v>
      </c>
      <c r="O999">
        <v>9.3242599382467706</v>
      </c>
      <c r="P999">
        <v>1</v>
      </c>
      <c r="Q999">
        <v>1872</v>
      </c>
      <c r="R999">
        <v>1.5608090193416899E-3</v>
      </c>
      <c r="S999" t="s">
        <v>4341</v>
      </c>
      <c r="T999" t="s">
        <v>32</v>
      </c>
    </row>
    <row r="1000" spans="1:20">
      <c r="A1000" s="1" t="s">
        <v>4342</v>
      </c>
      <c r="B1000" t="s">
        <v>4343</v>
      </c>
      <c r="C1000" t="s">
        <v>4334</v>
      </c>
      <c r="D1000" t="s">
        <v>4344</v>
      </c>
      <c r="E1000" t="s">
        <v>57</v>
      </c>
      <c r="F1000" t="s">
        <v>4336</v>
      </c>
      <c r="G1000" t="s">
        <v>44</v>
      </c>
      <c r="I1000" t="s">
        <v>57</v>
      </c>
      <c r="M1000">
        <v>106</v>
      </c>
      <c r="N1000">
        <v>4.7372184483374996E-3</v>
      </c>
      <c r="O1000">
        <v>5.7442537195612102</v>
      </c>
      <c r="P1000">
        <v>1</v>
      </c>
      <c r="Q1000">
        <v>22376</v>
      </c>
      <c r="R1000">
        <v>1.8656336867943199E-2</v>
      </c>
      <c r="S1000" t="s">
        <v>4345</v>
      </c>
      <c r="T1000" t="s">
        <v>32</v>
      </c>
    </row>
    <row r="1001" spans="1:20">
      <c r="A1001" s="1" t="s">
        <v>4346</v>
      </c>
      <c r="B1001" t="s">
        <v>4347</v>
      </c>
      <c r="C1001" t="s">
        <v>338</v>
      </c>
      <c r="D1001" t="s">
        <v>4348</v>
      </c>
      <c r="E1001" t="s">
        <v>579</v>
      </c>
      <c r="F1001" t="s">
        <v>93</v>
      </c>
      <c r="G1001" t="s">
        <v>24</v>
      </c>
      <c r="H1001" t="s">
        <v>33</v>
      </c>
      <c r="I1001" t="s">
        <v>607</v>
      </c>
      <c r="M1001">
        <v>16</v>
      </c>
      <c r="N1001">
        <v>2.03562340966921E-2</v>
      </c>
      <c r="O1001">
        <v>10.5773049377086</v>
      </c>
      <c r="P1001">
        <v>1</v>
      </c>
      <c r="Q1001">
        <v>786</v>
      </c>
      <c r="R1001">
        <v>6.5533968440308196E-4</v>
      </c>
      <c r="S1001" t="s">
        <v>4349</v>
      </c>
      <c r="T1001" t="s">
        <v>32</v>
      </c>
    </row>
    <row r="1002" spans="1:20">
      <c r="A1002" s="1" t="s">
        <v>4350</v>
      </c>
      <c r="B1002" t="s">
        <v>4351</v>
      </c>
      <c r="C1002" t="s">
        <v>338</v>
      </c>
      <c r="D1002" t="s">
        <v>4352</v>
      </c>
      <c r="E1002" t="s">
        <v>340</v>
      </c>
      <c r="F1002" t="s">
        <v>93</v>
      </c>
      <c r="H1002" t="s">
        <v>33</v>
      </c>
      <c r="I1002" t="s">
        <v>41</v>
      </c>
      <c r="L1002" s="3" t="s">
        <v>2711</v>
      </c>
      <c r="M1002">
        <v>5</v>
      </c>
      <c r="N1002">
        <v>4.3859649122807001E-2</v>
      </c>
      <c r="O1002">
        <v>13.3736748190724</v>
      </c>
      <c r="P1002">
        <v>1</v>
      </c>
      <c r="Q1002">
        <v>114</v>
      </c>
      <c r="R1002" s="2">
        <v>9.50492672035005E-5</v>
      </c>
      <c r="T1002" t="s">
        <v>40</v>
      </c>
    </row>
    <row r="1003" spans="1:20">
      <c r="A1003" s="1" t="s">
        <v>4353</v>
      </c>
      <c r="B1003" t="s">
        <v>4354</v>
      </c>
      <c r="C1003" t="s">
        <v>37</v>
      </c>
      <c r="D1003" t="s">
        <v>4355</v>
      </c>
      <c r="E1003" t="s">
        <v>32</v>
      </c>
      <c r="F1003" t="s">
        <v>23</v>
      </c>
      <c r="G1003" t="s">
        <v>120</v>
      </c>
      <c r="I1003" t="s">
        <v>122</v>
      </c>
      <c r="M1003">
        <v>146</v>
      </c>
      <c r="N1003">
        <v>7.7991452991453006E-2</v>
      </c>
      <c r="O1003">
        <v>9.3242599382467706</v>
      </c>
      <c r="P1003">
        <v>1</v>
      </c>
      <c r="Q1003">
        <v>1872</v>
      </c>
      <c r="R1003">
        <v>1.5608090193416899E-3</v>
      </c>
      <c r="S1003" t="s">
        <v>4356</v>
      </c>
      <c r="T1003" t="s">
        <v>32</v>
      </c>
    </row>
    <row r="1004" spans="1:20">
      <c r="A1004" s="1" t="s">
        <v>4357</v>
      </c>
      <c r="B1004" t="s">
        <v>4358</v>
      </c>
      <c r="C1004" t="s">
        <v>211</v>
      </c>
      <c r="D1004" t="s">
        <v>381</v>
      </c>
      <c r="E1004" t="s">
        <v>65</v>
      </c>
      <c r="F1004" t="s">
        <v>44</v>
      </c>
      <c r="G1004" t="s">
        <v>44</v>
      </c>
      <c r="H1004" t="s">
        <v>33</v>
      </c>
      <c r="L1004" s="3" t="s">
        <v>2711</v>
      </c>
      <c r="S1004" t="s">
        <v>4359</v>
      </c>
      <c r="T1004" t="s">
        <v>40</v>
      </c>
    </row>
    <row r="1005" spans="1:20">
      <c r="A1005" s="1" t="s">
        <v>4360</v>
      </c>
      <c r="B1005" t="s">
        <v>4361</v>
      </c>
      <c r="C1005" t="s">
        <v>118</v>
      </c>
      <c r="D1005" t="s">
        <v>3031</v>
      </c>
      <c r="E1005" t="s">
        <v>32</v>
      </c>
      <c r="F1005" t="s">
        <v>23</v>
      </c>
      <c r="G1005" t="s">
        <v>120</v>
      </c>
      <c r="I1005" t="s">
        <v>122</v>
      </c>
      <c r="M1005">
        <v>146</v>
      </c>
      <c r="N1005">
        <v>7.7991452991453006E-2</v>
      </c>
      <c r="O1005">
        <v>9.3242599382467706</v>
      </c>
      <c r="P1005">
        <v>1</v>
      </c>
      <c r="Q1005">
        <v>1872</v>
      </c>
      <c r="R1005">
        <v>1.5608090193416899E-3</v>
      </c>
      <c r="S1005" t="s">
        <v>4362</v>
      </c>
      <c r="T1005" t="s">
        <v>32</v>
      </c>
    </row>
    <row r="1006" spans="1:20">
      <c r="A1006" s="1" t="s">
        <v>4363</v>
      </c>
      <c r="B1006" t="s">
        <v>4364</v>
      </c>
      <c r="C1006" t="s">
        <v>118</v>
      </c>
      <c r="D1006" t="s">
        <v>555</v>
      </c>
      <c r="E1006" t="s">
        <v>3160</v>
      </c>
      <c r="F1006" t="s">
        <v>44</v>
      </c>
      <c r="G1006" t="s">
        <v>44</v>
      </c>
      <c r="H1006" t="s">
        <v>33</v>
      </c>
      <c r="L1006" s="3" t="s">
        <v>2711</v>
      </c>
      <c r="S1006" t="s">
        <v>4365</v>
      </c>
      <c r="T1006" t="s">
        <v>40</v>
      </c>
    </row>
    <row r="1007" spans="1:20">
      <c r="A1007" s="1" t="s">
        <v>4366</v>
      </c>
      <c r="B1007" t="s">
        <v>4367</v>
      </c>
      <c r="C1007" t="s">
        <v>211</v>
      </c>
      <c r="D1007" t="s">
        <v>381</v>
      </c>
      <c r="E1007" t="s">
        <v>471</v>
      </c>
      <c r="F1007" t="s">
        <v>44</v>
      </c>
      <c r="G1007" t="s">
        <v>44</v>
      </c>
      <c r="H1007" t="s">
        <v>33</v>
      </c>
      <c r="L1007" s="3" t="s">
        <v>2711</v>
      </c>
      <c r="S1007" t="s">
        <v>4368</v>
      </c>
      <c r="T1007" t="s">
        <v>40</v>
      </c>
    </row>
    <row r="1008" spans="1:20">
      <c r="A1008" s="1" t="s">
        <v>4369</v>
      </c>
      <c r="B1008" t="s">
        <v>4370</v>
      </c>
      <c r="C1008" t="s">
        <v>755</v>
      </c>
      <c r="D1008" t="s">
        <v>4371</v>
      </c>
      <c r="E1008" t="s">
        <v>4372</v>
      </c>
      <c r="F1008" t="s">
        <v>93</v>
      </c>
      <c r="H1008" t="s">
        <v>33</v>
      </c>
      <c r="I1008" t="s">
        <v>763</v>
      </c>
      <c r="L1008" s="3" t="s">
        <v>2711</v>
      </c>
      <c r="M1008">
        <v>3</v>
      </c>
      <c r="N1008">
        <v>1.3698630136986301E-2</v>
      </c>
      <c r="O1008">
        <v>12.425669456710599</v>
      </c>
      <c r="P1008">
        <v>1</v>
      </c>
      <c r="Q1008">
        <v>219</v>
      </c>
      <c r="R1008">
        <v>1.8259464489093501E-4</v>
      </c>
      <c r="T1008" t="s">
        <v>40</v>
      </c>
    </row>
    <row r="1009" spans="1:20">
      <c r="A1009" s="1" t="s">
        <v>4373</v>
      </c>
      <c r="B1009" t="s">
        <v>4374</v>
      </c>
      <c r="C1009" t="s">
        <v>4375</v>
      </c>
      <c r="D1009" t="s">
        <v>4376</v>
      </c>
      <c r="E1009" t="s">
        <v>4375</v>
      </c>
      <c r="F1009" t="s">
        <v>4377</v>
      </c>
      <c r="H1009" t="s">
        <v>33</v>
      </c>
      <c r="I1009" t="s">
        <v>4375</v>
      </c>
      <c r="L1009" s="3" t="s">
        <v>2711</v>
      </c>
      <c r="M1009">
        <v>1</v>
      </c>
      <c r="N1009">
        <v>1.6666666666666701E-2</v>
      </c>
      <c r="O1009">
        <v>14.3112107321257</v>
      </c>
      <c r="P1009">
        <v>1</v>
      </c>
      <c r="Q1009">
        <v>60</v>
      </c>
      <c r="R1009" s="2">
        <v>5.00259301071055E-5</v>
      </c>
      <c r="T1009" t="s">
        <v>40</v>
      </c>
    </row>
    <row r="1010" spans="1:20">
      <c r="A1010" s="1" t="s">
        <v>4378</v>
      </c>
      <c r="B1010" t="s">
        <v>4379</v>
      </c>
      <c r="C1010" t="s">
        <v>573</v>
      </c>
      <c r="D1010" t="s">
        <v>4379</v>
      </c>
      <c r="E1010" t="s">
        <v>32</v>
      </c>
      <c r="F1010" t="s">
        <v>68</v>
      </c>
      <c r="G1010" t="s">
        <v>4380</v>
      </c>
      <c r="H1010" t="s">
        <v>33</v>
      </c>
      <c r="I1010" t="s">
        <v>4382</v>
      </c>
      <c r="M1010">
        <v>1</v>
      </c>
      <c r="N1010">
        <v>0.33333333333333298</v>
      </c>
      <c r="O1010">
        <v>19.193853781487601</v>
      </c>
      <c r="P1010">
        <v>1</v>
      </c>
      <c r="Q1010">
        <v>3</v>
      </c>
      <c r="R1010" s="2">
        <v>2.5012965053552799E-6</v>
      </c>
      <c r="S1010" t="s">
        <v>4381</v>
      </c>
      <c r="T1010" t="s">
        <v>32</v>
      </c>
    </row>
    <row r="1011" spans="1:20">
      <c r="A1011" s="1" t="s">
        <v>4383</v>
      </c>
      <c r="B1011" t="s">
        <v>4384</v>
      </c>
      <c r="D1011" t="s">
        <v>4385</v>
      </c>
      <c r="E1011" t="s">
        <v>32</v>
      </c>
      <c r="F1011" t="s">
        <v>23</v>
      </c>
      <c r="G1011" t="s">
        <v>120</v>
      </c>
      <c r="I1011" t="s">
        <v>122</v>
      </c>
      <c r="M1011">
        <v>146</v>
      </c>
      <c r="N1011">
        <v>7.7991452991453006E-2</v>
      </c>
      <c r="O1011">
        <v>9.3242599382467706</v>
      </c>
      <c r="P1011">
        <v>1</v>
      </c>
      <c r="Q1011">
        <v>1872</v>
      </c>
      <c r="R1011">
        <v>1.5608090193416899E-3</v>
      </c>
      <c r="S1011" t="s">
        <v>4386</v>
      </c>
      <c r="T1011" t="s">
        <v>32</v>
      </c>
    </row>
    <row r="1012" spans="1:20">
      <c r="A1012" s="1" t="s">
        <v>4387</v>
      </c>
      <c r="B1012" t="s">
        <v>4388</v>
      </c>
      <c r="C1012" t="s">
        <v>55</v>
      </c>
      <c r="D1012" t="s">
        <v>4388</v>
      </c>
      <c r="E1012" t="s">
        <v>132</v>
      </c>
      <c r="F1012" t="s">
        <v>68</v>
      </c>
      <c r="G1012" t="s">
        <v>44</v>
      </c>
      <c r="H1012" t="s">
        <v>33</v>
      </c>
      <c r="I1012" t="s">
        <v>175</v>
      </c>
      <c r="M1012">
        <v>56</v>
      </c>
      <c r="N1012">
        <v>3.1963470319634701E-2</v>
      </c>
      <c r="O1012">
        <v>9.4198904130539898</v>
      </c>
      <c r="P1012">
        <v>1</v>
      </c>
      <c r="Q1012">
        <v>1752</v>
      </c>
      <c r="R1012">
        <v>1.4607571591274801E-3</v>
      </c>
      <c r="S1012" t="s">
        <v>4389</v>
      </c>
      <c r="T1012" t="s">
        <v>32</v>
      </c>
    </row>
    <row r="1013" spans="1:20">
      <c r="A1013" s="1" t="s">
        <v>4390</v>
      </c>
      <c r="B1013" t="s">
        <v>4391</v>
      </c>
      <c r="C1013" t="s">
        <v>142</v>
      </c>
      <c r="D1013" t="s">
        <v>143</v>
      </c>
      <c r="E1013" t="s">
        <v>4392</v>
      </c>
      <c r="F1013" t="s">
        <v>44</v>
      </c>
      <c r="G1013" t="s">
        <v>44</v>
      </c>
      <c r="H1013" t="s">
        <v>145</v>
      </c>
      <c r="L1013" s="3" t="s">
        <v>2711</v>
      </c>
      <c r="S1013" t="s">
        <v>4393</v>
      </c>
      <c r="T1013" t="s">
        <v>40</v>
      </c>
    </row>
    <row r="1014" spans="1:20">
      <c r="A1014" s="1" t="s">
        <v>4394</v>
      </c>
      <c r="B1014" t="s">
        <v>4395</v>
      </c>
      <c r="C1014" t="s">
        <v>142</v>
      </c>
      <c r="D1014" t="s">
        <v>4396</v>
      </c>
      <c r="E1014" t="s">
        <v>32</v>
      </c>
      <c r="F1014" t="s">
        <v>68</v>
      </c>
      <c r="G1014" t="s">
        <v>120</v>
      </c>
      <c r="I1014" t="s">
        <v>122</v>
      </c>
      <c r="M1014">
        <v>146</v>
      </c>
      <c r="N1014">
        <v>7.7991452991453006E-2</v>
      </c>
      <c r="O1014">
        <v>9.3242599382467706</v>
      </c>
      <c r="P1014">
        <v>1</v>
      </c>
      <c r="Q1014">
        <v>1872</v>
      </c>
      <c r="R1014">
        <v>1.5608090193416899E-3</v>
      </c>
      <c r="S1014" t="s">
        <v>4397</v>
      </c>
      <c r="T1014" t="s">
        <v>32</v>
      </c>
    </row>
    <row r="1015" spans="1:20">
      <c r="A1015" s="1" t="s">
        <v>4398</v>
      </c>
      <c r="B1015" t="s">
        <v>4399</v>
      </c>
      <c r="C1015" t="s">
        <v>55</v>
      </c>
      <c r="D1015" t="s">
        <v>4400</v>
      </c>
      <c r="E1015" t="s">
        <v>57</v>
      </c>
      <c r="F1015" t="s">
        <v>23</v>
      </c>
      <c r="G1015" t="s">
        <v>63</v>
      </c>
      <c r="I1015" t="s">
        <v>57</v>
      </c>
      <c r="M1015">
        <v>106</v>
      </c>
      <c r="N1015">
        <v>4.7372184483374996E-3</v>
      </c>
      <c r="O1015">
        <v>5.7442537195612102</v>
      </c>
      <c r="P1015">
        <v>1</v>
      </c>
      <c r="Q1015">
        <v>22376</v>
      </c>
      <c r="R1015">
        <v>1.8656336867943199E-2</v>
      </c>
      <c r="S1015" t="s">
        <v>4401</v>
      </c>
      <c r="T1015" t="s">
        <v>32</v>
      </c>
    </row>
    <row r="1016" spans="1:20">
      <c r="A1016" s="1" t="s">
        <v>4402</v>
      </c>
      <c r="B1016" t="s">
        <v>4403</v>
      </c>
      <c r="C1016" t="s">
        <v>4404</v>
      </c>
      <c r="D1016" t="s">
        <v>4405</v>
      </c>
      <c r="E1016" t="s">
        <v>689</v>
      </c>
      <c r="F1016" t="s">
        <v>23</v>
      </c>
      <c r="G1016" t="s">
        <v>24</v>
      </c>
      <c r="H1016" t="s">
        <v>25</v>
      </c>
      <c r="I1016" t="s">
        <v>152</v>
      </c>
      <c r="M1016">
        <v>6</v>
      </c>
      <c r="N1016">
        <v>7.0588235294117604E-2</v>
      </c>
      <c r="O1016">
        <v>13.8015363587088</v>
      </c>
      <c r="P1016">
        <v>1</v>
      </c>
      <c r="Q1016">
        <v>85</v>
      </c>
      <c r="R1016" s="2">
        <v>7.0870067651732799E-5</v>
      </c>
      <c r="S1016" t="s">
        <v>4406</v>
      </c>
      <c r="T1016" t="s">
        <v>32</v>
      </c>
    </row>
    <row r="1017" spans="1:20">
      <c r="A1017" s="1" t="s">
        <v>4407</v>
      </c>
      <c r="B1017" t="s">
        <v>4408</v>
      </c>
      <c r="C1017" t="s">
        <v>164</v>
      </c>
      <c r="D1017" t="s">
        <v>309</v>
      </c>
      <c r="E1017" t="s">
        <v>770</v>
      </c>
      <c r="F1017" t="s">
        <v>44</v>
      </c>
      <c r="G1017" t="s">
        <v>44</v>
      </c>
      <c r="H1017" t="s">
        <v>33</v>
      </c>
      <c r="L1017" s="3" t="s">
        <v>2711</v>
      </c>
      <c r="S1017" t="s">
        <v>4409</v>
      </c>
      <c r="T1017" t="s">
        <v>40</v>
      </c>
    </row>
    <row r="1018" spans="1:20">
      <c r="A1018" s="1" t="s">
        <v>4410</v>
      </c>
      <c r="B1018" t="s">
        <v>4411</v>
      </c>
      <c r="C1018" t="s">
        <v>4412</v>
      </c>
      <c r="D1018" t="s">
        <v>4413</v>
      </c>
      <c r="F1018" t="s">
        <v>68</v>
      </c>
      <c r="G1018" t="s">
        <v>44</v>
      </c>
      <c r="H1018" t="s">
        <v>33</v>
      </c>
      <c r="I1018">
        <f>--N403384</f>
        <v>0</v>
      </c>
      <c r="L1018" s="3" t="s">
        <v>2711</v>
      </c>
      <c r="O1018">
        <v>3.1832382633776501</v>
      </c>
      <c r="P1018">
        <v>1</v>
      </c>
      <c r="Q1018" t="s">
        <v>369</v>
      </c>
      <c r="S1018" t="s">
        <v>4414</v>
      </c>
      <c r="T1018" t="s">
        <v>40</v>
      </c>
    </row>
    <row r="1019" spans="1:20">
      <c r="A1019" s="1" t="s">
        <v>4415</v>
      </c>
      <c r="B1019" t="s">
        <v>4416</v>
      </c>
      <c r="C1019" t="s">
        <v>198</v>
      </c>
      <c r="D1019" t="s">
        <v>4417</v>
      </c>
      <c r="E1019" t="s">
        <v>280</v>
      </c>
      <c r="F1019" t="s">
        <v>23</v>
      </c>
      <c r="G1019" t="s">
        <v>120</v>
      </c>
      <c r="I1019" t="s">
        <v>280</v>
      </c>
      <c r="L1019" s="3" t="s">
        <v>2711</v>
      </c>
      <c r="M1019">
        <v>51</v>
      </c>
      <c r="N1019">
        <v>7.3170731707317097E-2</v>
      </c>
      <c r="O1019">
        <v>10.750910285638801</v>
      </c>
      <c r="P1019">
        <v>1</v>
      </c>
      <c r="Q1019">
        <v>697</v>
      </c>
      <c r="R1019">
        <v>5.8113455474420898E-4</v>
      </c>
      <c r="S1019" t="s">
        <v>4418</v>
      </c>
      <c r="T1019" t="s">
        <v>40</v>
      </c>
    </row>
    <row r="1020" spans="1:20">
      <c r="A1020" s="1" t="s">
        <v>4419</v>
      </c>
      <c r="B1020" t="s">
        <v>4420</v>
      </c>
      <c r="C1020" t="s">
        <v>55</v>
      </c>
      <c r="D1020" t="s">
        <v>4421</v>
      </c>
      <c r="E1020" t="s">
        <v>57</v>
      </c>
      <c r="F1020" t="s">
        <v>23</v>
      </c>
      <c r="G1020" t="s">
        <v>63</v>
      </c>
      <c r="H1020" t="s">
        <v>33</v>
      </c>
      <c r="I1020" t="s">
        <v>65</v>
      </c>
      <c r="J1020" t="s">
        <v>8913</v>
      </c>
      <c r="K1020" t="s">
        <v>81</v>
      </c>
      <c r="M1020">
        <v>36</v>
      </c>
      <c r="N1020">
        <v>1.6720854621458399E-2</v>
      </c>
      <c r="O1020">
        <v>9.1223914189309294</v>
      </c>
      <c r="P1020">
        <v>1</v>
      </c>
      <c r="Q1020">
        <v>2153</v>
      </c>
      <c r="R1020">
        <v>1.7950971253433E-3</v>
      </c>
      <c r="S1020" t="s">
        <v>4422</v>
      </c>
      <c r="T1020" t="s">
        <v>32</v>
      </c>
    </row>
    <row r="1021" spans="1:20">
      <c r="A1021" s="1" t="s">
        <v>4423</v>
      </c>
      <c r="B1021" t="s">
        <v>4424</v>
      </c>
      <c r="C1021" t="s">
        <v>55</v>
      </c>
      <c r="D1021" t="s">
        <v>4425</v>
      </c>
      <c r="E1021" t="s">
        <v>32</v>
      </c>
      <c r="F1021" t="s">
        <v>24</v>
      </c>
      <c r="G1021" t="s">
        <v>24</v>
      </c>
      <c r="H1021" t="s">
        <v>33</v>
      </c>
      <c r="I1021" t="s">
        <v>4427</v>
      </c>
      <c r="M1021">
        <v>1</v>
      </c>
      <c r="N1021">
        <v>0.5</v>
      </c>
      <c r="O1021">
        <v>20.193853781487601</v>
      </c>
      <c r="P1021">
        <v>1</v>
      </c>
      <c r="Q1021">
        <v>2</v>
      </c>
      <c r="R1021" s="2">
        <v>1.6675310035701801E-6</v>
      </c>
      <c r="S1021" t="s">
        <v>4426</v>
      </c>
      <c r="T1021" t="s">
        <v>32</v>
      </c>
    </row>
    <row r="1022" spans="1:20">
      <c r="A1022" s="1" t="s">
        <v>4428</v>
      </c>
      <c r="B1022" t="s">
        <v>4429</v>
      </c>
      <c r="C1022" t="s">
        <v>1660</v>
      </c>
      <c r="D1022" t="s">
        <v>4430</v>
      </c>
      <c r="E1022" t="s">
        <v>477</v>
      </c>
      <c r="F1022" t="s">
        <v>23</v>
      </c>
      <c r="G1022" t="s">
        <v>24</v>
      </c>
      <c r="H1022" t="s">
        <v>25</v>
      </c>
      <c r="I1022" t="s">
        <v>81</v>
      </c>
      <c r="M1022">
        <v>76</v>
      </c>
      <c r="N1022">
        <v>9.0692124105011901E-2</v>
      </c>
      <c r="O1022">
        <v>10.484769968937201</v>
      </c>
      <c r="P1022">
        <v>1</v>
      </c>
      <c r="Q1022">
        <v>838</v>
      </c>
      <c r="R1022">
        <v>6.9869549049590696E-4</v>
      </c>
      <c r="S1022" t="s">
        <v>4431</v>
      </c>
      <c r="T1022" t="s">
        <v>32</v>
      </c>
    </row>
    <row r="1023" spans="1:20">
      <c r="A1023" s="1" t="s">
        <v>4432</v>
      </c>
      <c r="B1023" t="s">
        <v>4433</v>
      </c>
      <c r="C1023" t="s">
        <v>118</v>
      </c>
      <c r="D1023" t="s">
        <v>555</v>
      </c>
      <c r="E1023" t="s">
        <v>4434</v>
      </c>
      <c r="F1023" t="s">
        <v>44</v>
      </c>
      <c r="G1023" t="s">
        <v>44</v>
      </c>
      <c r="H1023" t="s">
        <v>33</v>
      </c>
      <c r="L1023" s="3" t="s">
        <v>2711</v>
      </c>
      <c r="S1023" t="s">
        <v>4435</v>
      </c>
      <c r="T1023" t="s">
        <v>40</v>
      </c>
    </row>
    <row r="1024" spans="1:20">
      <c r="A1024" s="1" t="s">
        <v>4436</v>
      </c>
      <c r="B1024" t="s">
        <v>4437</v>
      </c>
      <c r="C1024" t="s">
        <v>144</v>
      </c>
      <c r="D1024" t="s">
        <v>4438</v>
      </c>
      <c r="E1024" t="s">
        <v>21</v>
      </c>
      <c r="F1024" t="s">
        <v>23</v>
      </c>
      <c r="G1024" t="s">
        <v>24</v>
      </c>
      <c r="H1024" t="s">
        <v>25</v>
      </c>
      <c r="I1024" t="s">
        <v>4440</v>
      </c>
      <c r="M1024">
        <v>1</v>
      </c>
      <c r="N1024">
        <v>0.02</v>
      </c>
      <c r="O1024">
        <v>14.579143937372301</v>
      </c>
      <c r="P1024">
        <v>1</v>
      </c>
      <c r="Q1024">
        <v>50</v>
      </c>
      <c r="R1024" s="2">
        <v>4.1688275089254603E-5</v>
      </c>
      <c r="S1024" t="s">
        <v>4439</v>
      </c>
      <c r="T1024" t="s">
        <v>22</v>
      </c>
    </row>
    <row r="1025" spans="1:20">
      <c r="A1025" s="1" t="s">
        <v>4441</v>
      </c>
      <c r="B1025" t="s">
        <v>4437</v>
      </c>
      <c r="C1025" t="s">
        <v>84</v>
      </c>
      <c r="D1025" t="s">
        <v>4442</v>
      </c>
      <c r="E1025" t="s">
        <v>21</v>
      </c>
      <c r="F1025" t="s">
        <v>24</v>
      </c>
      <c r="G1025" t="s">
        <v>24</v>
      </c>
      <c r="H1025" t="s">
        <v>33</v>
      </c>
      <c r="I1025" t="s">
        <v>352</v>
      </c>
      <c r="M1025">
        <v>3</v>
      </c>
      <c r="N1025">
        <v>2.3790642347343398E-3</v>
      </c>
      <c r="O1025">
        <v>9.8946457631002698</v>
      </c>
      <c r="P1025">
        <v>1</v>
      </c>
      <c r="Q1025">
        <v>1261</v>
      </c>
      <c r="R1025">
        <v>1.051378297751E-3</v>
      </c>
      <c r="S1025" t="s">
        <v>4439</v>
      </c>
      <c r="T1025" t="s">
        <v>22</v>
      </c>
    </row>
    <row r="1026" spans="1:20">
      <c r="A1026" s="1" t="s">
        <v>4443</v>
      </c>
      <c r="B1026" t="s">
        <v>4444</v>
      </c>
      <c r="C1026" t="s">
        <v>970</v>
      </c>
      <c r="D1026" t="s">
        <v>4445</v>
      </c>
      <c r="F1026" t="s">
        <v>93</v>
      </c>
      <c r="G1026" t="s">
        <v>24</v>
      </c>
      <c r="H1026" t="s">
        <v>33</v>
      </c>
      <c r="I1026" t="s">
        <v>81</v>
      </c>
      <c r="J1026" t="s">
        <v>32</v>
      </c>
      <c r="K1026" t="s">
        <v>1970</v>
      </c>
      <c r="M1026">
        <v>76</v>
      </c>
      <c r="N1026">
        <v>9.0692124105011901E-2</v>
      </c>
      <c r="O1026">
        <v>10.484769968937201</v>
      </c>
      <c r="P1026">
        <v>1</v>
      </c>
      <c r="Q1026">
        <v>838</v>
      </c>
      <c r="R1026">
        <v>6.9869549049590696E-4</v>
      </c>
      <c r="S1026" t="s">
        <v>4446</v>
      </c>
      <c r="T1026" t="s">
        <v>40</v>
      </c>
    </row>
    <row r="1027" spans="1:20">
      <c r="A1027" s="1" t="s">
        <v>4447</v>
      </c>
      <c r="B1027" t="s">
        <v>4448</v>
      </c>
      <c r="C1027" t="s">
        <v>755</v>
      </c>
      <c r="D1027" t="s">
        <v>4449</v>
      </c>
      <c r="E1027" t="s">
        <v>32</v>
      </c>
      <c r="F1027" t="s">
        <v>23</v>
      </c>
      <c r="G1027" t="s">
        <v>24</v>
      </c>
      <c r="H1027" t="s">
        <v>33</v>
      </c>
      <c r="I1027" t="s">
        <v>405</v>
      </c>
      <c r="M1027">
        <v>7</v>
      </c>
      <c r="N1027">
        <v>0.10294117647058799</v>
      </c>
      <c r="O1027">
        <v>14.1277645910298</v>
      </c>
      <c r="P1027">
        <v>1</v>
      </c>
      <c r="Q1027">
        <v>68</v>
      </c>
      <c r="R1027" s="2">
        <v>5.6696054121386301E-5</v>
      </c>
      <c r="S1027" t="s">
        <v>4450</v>
      </c>
      <c r="T1027" t="s">
        <v>32</v>
      </c>
    </row>
    <row r="1028" spans="1:20">
      <c r="A1028" s="1" t="s">
        <v>4451</v>
      </c>
      <c r="B1028" t="s">
        <v>4452</v>
      </c>
      <c r="C1028" t="s">
        <v>4453</v>
      </c>
      <c r="D1028" t="s">
        <v>4454</v>
      </c>
      <c r="E1028" t="s">
        <v>32</v>
      </c>
      <c r="F1028" t="s">
        <v>23</v>
      </c>
      <c r="G1028" t="s">
        <v>24</v>
      </c>
      <c r="H1028" t="s">
        <v>25</v>
      </c>
      <c r="I1028" t="s">
        <v>4456</v>
      </c>
      <c r="M1028">
        <v>1</v>
      </c>
      <c r="N1028">
        <v>0.25</v>
      </c>
      <c r="O1028">
        <v>18.6088912807664</v>
      </c>
      <c r="P1028">
        <v>1</v>
      </c>
      <c r="Q1028">
        <v>4</v>
      </c>
      <c r="R1028" s="2">
        <v>3.3350620071403699E-6</v>
      </c>
      <c r="S1028" t="s">
        <v>4455</v>
      </c>
      <c r="T1028" t="s">
        <v>32</v>
      </c>
    </row>
    <row r="1029" spans="1:20">
      <c r="A1029" s="1" t="s">
        <v>4457</v>
      </c>
      <c r="B1029" t="s">
        <v>4458</v>
      </c>
      <c r="C1029" t="s">
        <v>118</v>
      </c>
      <c r="D1029" t="s">
        <v>4458</v>
      </c>
      <c r="F1029" t="s">
        <v>68</v>
      </c>
      <c r="G1029" t="s">
        <v>44</v>
      </c>
      <c r="H1029" t="s">
        <v>145</v>
      </c>
      <c r="I1029" t="s">
        <v>142</v>
      </c>
      <c r="L1029" s="3" t="s">
        <v>2711</v>
      </c>
      <c r="M1029">
        <v>38</v>
      </c>
      <c r="N1029">
        <v>1.69923534409516E-3</v>
      </c>
      <c r="O1029">
        <v>5.7450921770375398</v>
      </c>
      <c r="P1029">
        <v>1</v>
      </c>
      <c r="Q1029">
        <v>22363</v>
      </c>
      <c r="R1029">
        <v>1.8645497916419999E-2</v>
      </c>
      <c r="S1029" t="s">
        <v>4459</v>
      </c>
      <c r="T1029" t="s">
        <v>40</v>
      </c>
    </row>
    <row r="1030" spans="1:20">
      <c r="A1030" s="1" t="s">
        <v>4460</v>
      </c>
      <c r="B1030" t="s">
        <v>4461</v>
      </c>
      <c r="C1030" t="s">
        <v>144</v>
      </c>
      <c r="D1030" t="s">
        <v>4462</v>
      </c>
      <c r="E1030" t="s">
        <v>32</v>
      </c>
      <c r="F1030" t="s">
        <v>23</v>
      </c>
      <c r="G1030" t="s">
        <v>24</v>
      </c>
      <c r="H1030" t="s">
        <v>25</v>
      </c>
      <c r="I1030" t="s">
        <v>81</v>
      </c>
      <c r="M1030">
        <v>76</v>
      </c>
      <c r="N1030">
        <v>9.0692124105011901E-2</v>
      </c>
      <c r="O1030">
        <v>10.484769968937201</v>
      </c>
      <c r="P1030">
        <v>1</v>
      </c>
      <c r="Q1030">
        <v>838</v>
      </c>
      <c r="R1030">
        <v>6.9869549049590696E-4</v>
      </c>
      <c r="S1030" t="s">
        <v>4463</v>
      </c>
      <c r="T1030" t="s">
        <v>32</v>
      </c>
    </row>
    <row r="1031" spans="1:20">
      <c r="A1031" s="1" t="s">
        <v>4464</v>
      </c>
      <c r="B1031" t="s">
        <v>4465</v>
      </c>
      <c r="C1031" t="s">
        <v>167</v>
      </c>
      <c r="D1031" t="s">
        <v>4466</v>
      </c>
      <c r="F1031" t="s">
        <v>23</v>
      </c>
      <c r="G1031" t="s">
        <v>162</v>
      </c>
      <c r="H1031" t="s">
        <v>33</v>
      </c>
      <c r="I1031" t="s">
        <v>324</v>
      </c>
      <c r="L1031" s="3" t="s">
        <v>2711</v>
      </c>
      <c r="M1031">
        <v>42</v>
      </c>
      <c r="N1031">
        <v>1.10424608912843E-3</v>
      </c>
      <c r="O1031">
        <v>4.9788517281102997</v>
      </c>
      <c r="P1031">
        <v>1</v>
      </c>
      <c r="Q1031">
        <v>38035</v>
      </c>
      <c r="R1031">
        <v>3.1712270860395998E-2</v>
      </c>
      <c r="S1031" t="s">
        <v>4467</v>
      </c>
      <c r="T1031" t="s">
        <v>40</v>
      </c>
    </row>
    <row r="1032" spans="1:20">
      <c r="A1032" s="1" t="s">
        <v>4468</v>
      </c>
      <c r="B1032" t="s">
        <v>4469</v>
      </c>
      <c r="C1032" t="s">
        <v>142</v>
      </c>
      <c r="D1032" t="s">
        <v>143</v>
      </c>
      <c r="E1032" t="e">
        <f>--n40047b</f>
        <v>#NAME?</v>
      </c>
      <c r="F1032" t="s">
        <v>44</v>
      </c>
      <c r="G1032" t="s">
        <v>44</v>
      </c>
      <c r="H1032" t="s">
        <v>145</v>
      </c>
      <c r="L1032" s="3" t="s">
        <v>2711</v>
      </c>
      <c r="S1032" t="s">
        <v>4470</v>
      </c>
      <c r="T1032" t="s">
        <v>40</v>
      </c>
    </row>
    <row r="1033" spans="1:20">
      <c r="A1033" s="1" t="s">
        <v>4471</v>
      </c>
      <c r="B1033" t="s">
        <v>4472</v>
      </c>
      <c r="C1033" t="s">
        <v>4473</v>
      </c>
      <c r="D1033" t="s">
        <v>4474</v>
      </c>
      <c r="E1033" t="s">
        <v>32</v>
      </c>
      <c r="F1033" t="s">
        <v>23</v>
      </c>
      <c r="G1033" t="s">
        <v>120</v>
      </c>
      <c r="I1033" t="s">
        <v>122</v>
      </c>
      <c r="M1033">
        <v>146</v>
      </c>
      <c r="N1033">
        <v>7.7991452991453006E-2</v>
      </c>
      <c r="O1033">
        <v>9.3242599382467706</v>
      </c>
      <c r="P1033">
        <v>1</v>
      </c>
      <c r="Q1033">
        <v>1872</v>
      </c>
      <c r="R1033">
        <v>1.5608090193416899E-3</v>
      </c>
      <c r="S1033" t="s">
        <v>4475</v>
      </c>
      <c r="T1033" t="s">
        <v>32</v>
      </c>
    </row>
    <row r="1034" spans="1:20">
      <c r="A1034" s="1" t="s">
        <v>4476</v>
      </c>
      <c r="B1034" t="s">
        <v>4477</v>
      </c>
      <c r="C1034" t="s">
        <v>142</v>
      </c>
      <c r="D1034" t="s">
        <v>143</v>
      </c>
      <c r="E1034" t="s">
        <v>288</v>
      </c>
      <c r="F1034" t="s">
        <v>44</v>
      </c>
      <c r="G1034" t="s">
        <v>44</v>
      </c>
      <c r="H1034" t="s">
        <v>33</v>
      </c>
      <c r="L1034" s="3" t="s">
        <v>2711</v>
      </c>
      <c r="S1034" t="s">
        <v>4478</v>
      </c>
      <c r="T1034" t="s">
        <v>40</v>
      </c>
    </row>
    <row r="1035" spans="1:20">
      <c r="A1035" s="1" t="s">
        <v>4479</v>
      </c>
      <c r="B1035" t="s">
        <v>4480</v>
      </c>
      <c r="C1035" t="s">
        <v>160</v>
      </c>
      <c r="D1035" t="s">
        <v>4481</v>
      </c>
      <c r="F1035" t="s">
        <v>23</v>
      </c>
      <c r="G1035" t="s">
        <v>162</v>
      </c>
      <c r="H1035" t="s">
        <v>33</v>
      </c>
      <c r="I1035" t="s">
        <v>164</v>
      </c>
      <c r="L1035" s="3" t="s">
        <v>2711</v>
      </c>
      <c r="M1035">
        <v>20</v>
      </c>
      <c r="N1035">
        <v>2.4116724948752E-3</v>
      </c>
      <c r="O1035">
        <v>7.1763493803781397</v>
      </c>
      <c r="P1035">
        <v>1</v>
      </c>
      <c r="Q1035">
        <v>8293</v>
      </c>
      <c r="R1035">
        <v>6.9144173063037696E-3</v>
      </c>
      <c r="S1035" t="s">
        <v>4482</v>
      </c>
      <c r="T1035" t="s">
        <v>40</v>
      </c>
    </row>
    <row r="1036" spans="1:20">
      <c r="A1036" s="1" t="s">
        <v>4483</v>
      </c>
      <c r="B1036" t="s">
        <v>4484</v>
      </c>
      <c r="C1036" t="s">
        <v>4485</v>
      </c>
      <c r="D1036" t="s">
        <v>4486</v>
      </c>
      <c r="E1036" t="s">
        <v>4487</v>
      </c>
      <c r="F1036" t="s">
        <v>44</v>
      </c>
      <c r="G1036" t="s">
        <v>44</v>
      </c>
      <c r="H1036" t="s">
        <v>33</v>
      </c>
      <c r="L1036" s="3" t="s">
        <v>2711</v>
      </c>
      <c r="S1036" t="s">
        <v>4488</v>
      </c>
      <c r="T1036" t="s">
        <v>40</v>
      </c>
    </row>
    <row r="1037" spans="1:20">
      <c r="A1037" s="1" t="s">
        <v>4489</v>
      </c>
      <c r="B1037" t="s">
        <v>4490</v>
      </c>
      <c r="C1037" t="s">
        <v>366</v>
      </c>
      <c r="D1037" t="s">
        <v>4491</v>
      </c>
      <c r="E1037" t="s">
        <v>770</v>
      </c>
      <c r="F1037" t="s">
        <v>44</v>
      </c>
      <c r="G1037" t="s">
        <v>44</v>
      </c>
      <c r="H1037" t="s">
        <v>33</v>
      </c>
      <c r="L1037" s="3" t="s">
        <v>2711</v>
      </c>
      <c r="S1037" t="s">
        <v>4492</v>
      </c>
      <c r="T1037" t="s">
        <v>40</v>
      </c>
    </row>
    <row r="1038" spans="1:20">
      <c r="A1038" s="1" t="s">
        <v>4493</v>
      </c>
      <c r="B1038" t="s">
        <v>4494</v>
      </c>
      <c r="C1038" t="s">
        <v>3514</v>
      </c>
      <c r="D1038" t="s">
        <v>4495</v>
      </c>
      <c r="E1038" t="s">
        <v>4496</v>
      </c>
      <c r="F1038" t="s">
        <v>23</v>
      </c>
      <c r="I1038" t="s">
        <v>4496</v>
      </c>
      <c r="L1038" s="3" t="s">
        <v>2711</v>
      </c>
      <c r="M1038">
        <v>2</v>
      </c>
      <c r="N1038">
        <v>7.1428571428571397E-2</v>
      </c>
      <c r="O1038">
        <v>15.4389662793241</v>
      </c>
      <c r="P1038">
        <v>1</v>
      </c>
      <c r="Q1038">
        <v>28</v>
      </c>
      <c r="R1038" s="2">
        <v>2.3345434049982599E-5</v>
      </c>
      <c r="T1038" t="s">
        <v>40</v>
      </c>
    </row>
    <row r="1039" spans="1:20">
      <c r="A1039" s="1" t="s">
        <v>4497</v>
      </c>
      <c r="B1039" t="s">
        <v>4498</v>
      </c>
      <c r="C1039" t="s">
        <v>142</v>
      </c>
      <c r="D1039" t="s">
        <v>143</v>
      </c>
      <c r="E1039" t="s">
        <v>4499</v>
      </c>
      <c r="F1039" t="s">
        <v>24</v>
      </c>
      <c r="G1039" t="s">
        <v>44</v>
      </c>
      <c r="H1039" t="s">
        <v>33</v>
      </c>
      <c r="L1039" s="3" t="s">
        <v>2711</v>
      </c>
      <c r="S1039" t="s">
        <v>4500</v>
      </c>
      <c r="T1039" t="s">
        <v>40</v>
      </c>
    </row>
    <row r="1040" spans="1:20">
      <c r="A1040" s="1" t="s">
        <v>4501</v>
      </c>
      <c r="B1040" t="s">
        <v>4502</v>
      </c>
      <c r="C1040" t="s">
        <v>948</v>
      </c>
      <c r="D1040" t="s">
        <v>4503</v>
      </c>
      <c r="E1040" t="s">
        <v>32</v>
      </c>
      <c r="F1040" t="s">
        <v>23</v>
      </c>
      <c r="G1040" t="s">
        <v>85</v>
      </c>
      <c r="I1040" t="s">
        <v>201</v>
      </c>
      <c r="M1040">
        <v>40</v>
      </c>
      <c r="N1040">
        <v>3.6199095022624403E-2</v>
      </c>
      <c r="O1040">
        <v>10.0853293247094</v>
      </c>
      <c r="P1040">
        <v>1</v>
      </c>
      <c r="Q1040">
        <v>1105</v>
      </c>
      <c r="R1040">
        <v>9.2131087947252698E-4</v>
      </c>
      <c r="S1040" t="s">
        <v>4504</v>
      </c>
      <c r="T1040" t="s">
        <v>32</v>
      </c>
    </row>
    <row r="1041" spans="1:20">
      <c r="A1041" s="1" t="s">
        <v>4505</v>
      </c>
      <c r="B1041" t="s">
        <v>4506</v>
      </c>
      <c r="C1041" t="s">
        <v>1817</v>
      </c>
      <c r="D1041" t="s">
        <v>4507</v>
      </c>
      <c r="E1041" t="s">
        <v>32</v>
      </c>
      <c r="F1041" t="s">
        <v>23</v>
      </c>
      <c r="G1041" t="s">
        <v>120</v>
      </c>
      <c r="I1041" t="s">
        <v>122</v>
      </c>
      <c r="M1041">
        <v>146</v>
      </c>
      <c r="N1041">
        <v>7.7991452991453006E-2</v>
      </c>
      <c r="O1041">
        <v>9.3242599382467706</v>
      </c>
      <c r="P1041">
        <v>1</v>
      </c>
      <c r="Q1041">
        <v>1872</v>
      </c>
      <c r="R1041">
        <v>1.5608090193416899E-3</v>
      </c>
      <c r="S1041" t="s">
        <v>4508</v>
      </c>
      <c r="T1041" t="s">
        <v>32</v>
      </c>
    </row>
    <row r="1042" spans="1:20">
      <c r="A1042" s="1" t="s">
        <v>4509</v>
      </c>
      <c r="B1042" t="s">
        <v>4510</v>
      </c>
      <c r="C1042" t="s">
        <v>142</v>
      </c>
      <c r="D1042" t="s">
        <v>143</v>
      </c>
      <c r="E1042" t="s">
        <v>288</v>
      </c>
      <c r="F1042" t="s">
        <v>44</v>
      </c>
      <c r="G1042" t="s">
        <v>44</v>
      </c>
      <c r="H1042" t="s">
        <v>145</v>
      </c>
      <c r="L1042" s="3" t="s">
        <v>2711</v>
      </c>
      <c r="S1042" t="s">
        <v>4511</v>
      </c>
      <c r="T1042" t="s">
        <v>40</v>
      </c>
    </row>
    <row r="1043" spans="1:20">
      <c r="A1043" s="1" t="s">
        <v>4512</v>
      </c>
      <c r="B1043" t="s">
        <v>4513</v>
      </c>
      <c r="E1043" t="s">
        <v>32</v>
      </c>
      <c r="G1043" t="s">
        <v>24</v>
      </c>
      <c r="L1043" s="3" t="s">
        <v>2711</v>
      </c>
      <c r="S1043" t="s">
        <v>4514</v>
      </c>
      <c r="T1043" t="s">
        <v>32</v>
      </c>
    </row>
    <row r="1044" spans="1:20">
      <c r="A1044" s="1" t="s">
        <v>4515</v>
      </c>
      <c r="B1044" t="s">
        <v>4516</v>
      </c>
      <c r="C1044" t="s">
        <v>4517</v>
      </c>
      <c r="D1044" t="s">
        <v>4516</v>
      </c>
      <c r="E1044" t="s">
        <v>57</v>
      </c>
      <c r="F1044" t="s">
        <v>796</v>
      </c>
      <c r="G1044" t="s">
        <v>24</v>
      </c>
      <c r="H1044" t="s">
        <v>33</v>
      </c>
      <c r="I1044" t="s">
        <v>57</v>
      </c>
      <c r="M1044">
        <v>106</v>
      </c>
      <c r="N1044">
        <v>4.7372184483374996E-3</v>
      </c>
      <c r="O1044">
        <v>5.7442537195612102</v>
      </c>
      <c r="P1044">
        <v>1</v>
      </c>
      <c r="Q1044">
        <v>22376</v>
      </c>
      <c r="R1044">
        <v>1.8656336867943199E-2</v>
      </c>
      <c r="S1044" t="s">
        <v>4518</v>
      </c>
      <c r="T1044" t="s">
        <v>32</v>
      </c>
    </row>
    <row r="1045" spans="1:20">
      <c r="A1045" s="1" t="s">
        <v>4519</v>
      </c>
      <c r="B1045" t="s">
        <v>4520</v>
      </c>
      <c r="C1045" t="s">
        <v>1981</v>
      </c>
      <c r="D1045" t="s">
        <v>4521</v>
      </c>
      <c r="E1045" t="s">
        <v>57</v>
      </c>
      <c r="F1045" t="s">
        <v>23</v>
      </c>
      <c r="G1045" t="s">
        <v>24</v>
      </c>
      <c r="H1045" t="s">
        <v>25</v>
      </c>
      <c r="I1045" t="s">
        <v>57</v>
      </c>
      <c r="M1045">
        <v>106</v>
      </c>
      <c r="N1045">
        <v>4.7372184483374996E-3</v>
      </c>
      <c r="O1045">
        <v>5.7442537195612102</v>
      </c>
      <c r="P1045">
        <v>1</v>
      </c>
      <c r="Q1045">
        <v>22376</v>
      </c>
      <c r="R1045">
        <v>1.8656336867943199E-2</v>
      </c>
      <c r="S1045" t="s">
        <v>4522</v>
      </c>
      <c r="T1045" t="s">
        <v>32</v>
      </c>
    </row>
    <row r="1046" spans="1:20">
      <c r="A1046" s="1" t="s">
        <v>4523</v>
      </c>
      <c r="B1046" t="s">
        <v>4524</v>
      </c>
      <c r="C1046" t="s">
        <v>2247</v>
      </c>
      <c r="D1046" t="s">
        <v>4525</v>
      </c>
      <c r="E1046" t="s">
        <v>32</v>
      </c>
      <c r="F1046" t="s">
        <v>23</v>
      </c>
      <c r="G1046" t="s">
        <v>120</v>
      </c>
      <c r="I1046" t="s">
        <v>122</v>
      </c>
      <c r="M1046">
        <v>146</v>
      </c>
      <c r="N1046">
        <v>7.7991452991453006E-2</v>
      </c>
      <c r="O1046">
        <v>9.3242599382467706</v>
      </c>
      <c r="P1046">
        <v>1</v>
      </c>
      <c r="Q1046">
        <v>1872</v>
      </c>
      <c r="R1046">
        <v>1.5608090193416899E-3</v>
      </c>
      <c r="S1046" t="s">
        <v>4526</v>
      </c>
      <c r="T1046" t="s">
        <v>32</v>
      </c>
    </row>
    <row r="1047" spans="1:20">
      <c r="A1047" s="1" t="s">
        <v>4527</v>
      </c>
      <c r="B1047" t="s">
        <v>4528</v>
      </c>
      <c r="C1047" t="s">
        <v>55</v>
      </c>
      <c r="D1047" t="s">
        <v>4529</v>
      </c>
      <c r="E1047" t="s">
        <v>57</v>
      </c>
      <c r="F1047" t="s">
        <v>162</v>
      </c>
      <c r="G1047" t="s">
        <v>162</v>
      </c>
      <c r="H1047" t="s">
        <v>33</v>
      </c>
      <c r="I1047" t="s">
        <v>57</v>
      </c>
      <c r="M1047">
        <v>106</v>
      </c>
      <c r="N1047">
        <v>4.7372184483374996E-3</v>
      </c>
      <c r="O1047">
        <v>5.7442537195612102</v>
      </c>
      <c r="P1047">
        <v>1</v>
      </c>
      <c r="Q1047">
        <v>22376</v>
      </c>
      <c r="R1047">
        <v>1.8656336867943199E-2</v>
      </c>
      <c r="S1047" t="s">
        <v>4530</v>
      </c>
      <c r="T1047" t="s">
        <v>32</v>
      </c>
    </row>
    <row r="1048" spans="1:20">
      <c r="A1048" s="1" t="s">
        <v>4531</v>
      </c>
      <c r="B1048" t="s">
        <v>4532</v>
      </c>
      <c r="C1048" t="s">
        <v>30</v>
      </c>
      <c r="D1048" t="s">
        <v>4533</v>
      </c>
      <c r="E1048" t="s">
        <v>32</v>
      </c>
      <c r="F1048" t="s">
        <v>23</v>
      </c>
      <c r="G1048" t="s">
        <v>24</v>
      </c>
      <c r="H1048" t="s">
        <v>33</v>
      </c>
      <c r="I1048" t="s">
        <v>4535</v>
      </c>
      <c r="M1048">
        <v>1</v>
      </c>
      <c r="N1048">
        <v>0.5</v>
      </c>
      <c r="O1048">
        <v>20.193853781487601</v>
      </c>
      <c r="P1048">
        <v>1</v>
      </c>
      <c r="Q1048">
        <v>2</v>
      </c>
      <c r="R1048" s="2">
        <v>1.6675310035701801E-6</v>
      </c>
      <c r="S1048" t="s">
        <v>4534</v>
      </c>
      <c r="T1048" t="s">
        <v>32</v>
      </c>
    </row>
    <row r="1049" spans="1:20">
      <c r="A1049" s="1" t="s">
        <v>4536</v>
      </c>
      <c r="B1049" t="s">
        <v>4537</v>
      </c>
      <c r="C1049" t="s">
        <v>55</v>
      </c>
      <c r="D1049" t="s">
        <v>4538</v>
      </c>
      <c r="E1049" t="s">
        <v>32</v>
      </c>
      <c r="F1049" t="s">
        <v>24</v>
      </c>
      <c r="G1049" t="s">
        <v>24</v>
      </c>
      <c r="H1049" t="s">
        <v>33</v>
      </c>
      <c r="I1049" t="s">
        <v>4540</v>
      </c>
      <c r="M1049">
        <v>2</v>
      </c>
      <c r="N1049">
        <v>3.1746031746031703E-2</v>
      </c>
      <c r="O1049">
        <v>14.239657471100699</v>
      </c>
      <c r="P1049">
        <v>1</v>
      </c>
      <c r="Q1049">
        <v>63</v>
      </c>
      <c r="R1049" s="2">
        <v>5.2527226612460798E-5</v>
      </c>
      <c r="S1049" t="s">
        <v>4539</v>
      </c>
      <c r="T1049" t="s">
        <v>32</v>
      </c>
    </row>
    <row r="1050" spans="1:20">
      <c r="A1050" s="1" t="s">
        <v>4541</v>
      </c>
      <c r="B1050" t="s">
        <v>4542</v>
      </c>
      <c r="C1050" t="s">
        <v>948</v>
      </c>
      <c r="D1050" t="s">
        <v>4543</v>
      </c>
      <c r="F1050" t="s">
        <v>23</v>
      </c>
      <c r="G1050" t="s">
        <v>162</v>
      </c>
      <c r="H1050" t="s">
        <v>25</v>
      </c>
      <c r="I1050" t="s">
        <v>164</v>
      </c>
      <c r="L1050" s="3" t="s">
        <v>2711</v>
      </c>
      <c r="M1050">
        <v>20</v>
      </c>
      <c r="N1050">
        <v>2.4116724948752E-3</v>
      </c>
      <c r="O1050">
        <v>7.1763493803781397</v>
      </c>
      <c r="P1050">
        <v>1</v>
      </c>
      <c r="Q1050">
        <v>8293</v>
      </c>
      <c r="R1050">
        <v>6.9144173063037696E-3</v>
      </c>
      <c r="S1050" t="s">
        <v>4544</v>
      </c>
      <c r="T1050" t="s">
        <v>40</v>
      </c>
    </row>
    <row r="1051" spans="1:20">
      <c r="A1051" s="1" t="s">
        <v>4545</v>
      </c>
      <c r="B1051" t="s">
        <v>4542</v>
      </c>
      <c r="D1051" t="s">
        <v>4546</v>
      </c>
      <c r="E1051" t="s">
        <v>1054</v>
      </c>
      <c r="F1051" t="s">
        <v>23</v>
      </c>
      <c r="G1051" t="s">
        <v>120</v>
      </c>
      <c r="I1051" t="s">
        <v>1054</v>
      </c>
      <c r="L1051" s="3" t="s">
        <v>2711</v>
      </c>
      <c r="M1051">
        <v>6</v>
      </c>
      <c r="N1051">
        <v>5.3571428571428603E-2</v>
      </c>
      <c r="O1051">
        <v>13.399437915137399</v>
      </c>
      <c r="P1051">
        <v>1</v>
      </c>
      <c r="Q1051">
        <v>112</v>
      </c>
      <c r="R1051" s="2">
        <v>9.3381736199930302E-5</v>
      </c>
      <c r="S1051" t="s">
        <v>4547</v>
      </c>
      <c r="T1051" t="s">
        <v>40</v>
      </c>
    </row>
    <row r="1052" spans="1:20">
      <c r="A1052" s="1" t="s">
        <v>4548</v>
      </c>
      <c r="B1052" t="s">
        <v>4549</v>
      </c>
      <c r="C1052" t="s">
        <v>3625</v>
      </c>
      <c r="D1052" t="s">
        <v>4550</v>
      </c>
      <c r="E1052" t="s">
        <v>57</v>
      </c>
      <c r="F1052" t="s">
        <v>23</v>
      </c>
      <c r="G1052" t="s">
        <v>162</v>
      </c>
      <c r="H1052" t="s">
        <v>25</v>
      </c>
      <c r="I1052" t="e">
        <f>--n4008a5</f>
        <v>#NAME?</v>
      </c>
      <c r="L1052" s="3" t="s">
        <v>2711</v>
      </c>
      <c r="O1052">
        <v>3.1832382633776501</v>
      </c>
      <c r="P1052">
        <v>1</v>
      </c>
      <c r="Q1052" t="s">
        <v>369</v>
      </c>
      <c r="S1052" t="s">
        <v>4551</v>
      </c>
      <c r="T1052" t="s">
        <v>32</v>
      </c>
    </row>
    <row r="1053" spans="1:20">
      <c r="A1053" s="1" t="s">
        <v>4552</v>
      </c>
      <c r="B1053" t="s">
        <v>4553</v>
      </c>
      <c r="D1053" t="s">
        <v>4554</v>
      </c>
      <c r="E1053" t="s">
        <v>32</v>
      </c>
      <c r="F1053" t="s">
        <v>23</v>
      </c>
      <c r="G1053" t="s">
        <v>24</v>
      </c>
      <c r="H1053" t="s">
        <v>33</v>
      </c>
      <c r="I1053" t="s">
        <v>1948</v>
      </c>
      <c r="M1053">
        <v>3</v>
      </c>
      <c r="N1053">
        <v>3.7499999999999999E-2</v>
      </c>
      <c r="O1053">
        <v>13.890073033310401</v>
      </c>
      <c r="P1053">
        <v>1</v>
      </c>
      <c r="Q1053">
        <v>80</v>
      </c>
      <c r="R1053" s="2">
        <v>6.6701240142807397E-5</v>
      </c>
      <c r="S1053" t="s">
        <v>4555</v>
      </c>
      <c r="T1053" t="s">
        <v>32</v>
      </c>
    </row>
    <row r="1054" spans="1:20">
      <c r="A1054" s="1" t="s">
        <v>4556</v>
      </c>
      <c r="B1054" t="s">
        <v>4557</v>
      </c>
      <c r="C1054" t="s">
        <v>167</v>
      </c>
      <c r="D1054" t="s">
        <v>4558</v>
      </c>
      <c r="E1054" t="s">
        <v>1699</v>
      </c>
      <c r="F1054" t="s">
        <v>24</v>
      </c>
      <c r="H1054" t="s">
        <v>25</v>
      </c>
      <c r="I1054" t="s">
        <v>4559</v>
      </c>
      <c r="L1054" s="3" t="s">
        <v>2711</v>
      </c>
      <c r="M1054">
        <v>1</v>
      </c>
      <c r="N1054">
        <v>7.1428571428571397E-2</v>
      </c>
      <c r="O1054">
        <v>16.493414063346499</v>
      </c>
      <c r="P1054">
        <v>1</v>
      </c>
      <c r="Q1054">
        <v>14</v>
      </c>
      <c r="R1054" s="2">
        <v>1.16727170249913E-5</v>
      </c>
      <c r="T1054" t="s">
        <v>40</v>
      </c>
    </row>
    <row r="1055" spans="1:20">
      <c r="A1055" s="1" t="s">
        <v>4560</v>
      </c>
      <c r="B1055" t="s">
        <v>4561</v>
      </c>
      <c r="C1055" t="s">
        <v>4562</v>
      </c>
      <c r="D1055" t="s">
        <v>4563</v>
      </c>
      <c r="E1055" t="s">
        <v>32</v>
      </c>
      <c r="F1055" t="s">
        <v>23</v>
      </c>
      <c r="G1055" t="s">
        <v>24</v>
      </c>
      <c r="H1055" t="s">
        <v>25</v>
      </c>
      <c r="I1055" t="s">
        <v>4565</v>
      </c>
      <c r="M1055">
        <v>1</v>
      </c>
      <c r="N1055">
        <v>0.2</v>
      </c>
      <c r="O1055">
        <v>18.193853781487601</v>
      </c>
      <c r="P1055">
        <v>1</v>
      </c>
      <c r="Q1055">
        <v>5</v>
      </c>
      <c r="R1055" s="2">
        <v>4.1688275089254598E-6</v>
      </c>
      <c r="S1055" t="s">
        <v>4564</v>
      </c>
      <c r="T1055" t="s">
        <v>32</v>
      </c>
    </row>
    <row r="1056" spans="1:20">
      <c r="A1056" s="1" t="s">
        <v>4566</v>
      </c>
      <c r="B1056" t="s">
        <v>4567</v>
      </c>
      <c r="C1056" t="s">
        <v>4568</v>
      </c>
      <c r="D1056" t="s">
        <v>4569</v>
      </c>
      <c r="E1056" t="s">
        <v>366</v>
      </c>
      <c r="F1056" t="s">
        <v>23</v>
      </c>
      <c r="G1056" t="s">
        <v>24</v>
      </c>
      <c r="H1056" t="s">
        <v>25</v>
      </c>
      <c r="I1056" t="s">
        <v>366</v>
      </c>
      <c r="M1056">
        <v>22</v>
      </c>
      <c r="N1056">
        <v>8.2613593691325607E-3</v>
      </c>
      <c r="O1056">
        <v>8.8155589255756599</v>
      </c>
      <c r="P1056">
        <v>1</v>
      </c>
      <c r="Q1056">
        <v>2663</v>
      </c>
      <c r="R1056">
        <v>2.2203175312537002E-3</v>
      </c>
      <c r="S1056" t="s">
        <v>4570</v>
      </c>
      <c r="T1056" t="s">
        <v>40</v>
      </c>
    </row>
    <row r="1057" spans="1:20">
      <c r="A1057" s="1" t="s">
        <v>4571</v>
      </c>
      <c r="B1057" t="s">
        <v>4572</v>
      </c>
      <c r="C1057" t="s">
        <v>90</v>
      </c>
      <c r="D1057" t="s">
        <v>4573</v>
      </c>
      <c r="E1057" t="s">
        <v>51</v>
      </c>
      <c r="F1057" t="s">
        <v>93</v>
      </c>
      <c r="H1057" t="s">
        <v>33</v>
      </c>
      <c r="I1057" t="s">
        <v>363</v>
      </c>
      <c r="L1057" s="3" t="s">
        <v>2711</v>
      </c>
      <c r="M1057">
        <v>4</v>
      </c>
      <c r="N1057">
        <v>0.12121212121212099</v>
      </c>
      <c r="O1057">
        <v>15.193853781487601</v>
      </c>
      <c r="P1057">
        <v>1</v>
      </c>
      <c r="Q1057">
        <v>33</v>
      </c>
      <c r="R1057" s="2">
        <v>2.7514261558908001E-5</v>
      </c>
      <c r="T1057" t="s">
        <v>40</v>
      </c>
    </row>
    <row r="1058" spans="1:20">
      <c r="A1058" s="1" t="s">
        <v>4574</v>
      </c>
      <c r="B1058" t="s">
        <v>4575</v>
      </c>
      <c r="C1058" t="s">
        <v>4412</v>
      </c>
      <c r="D1058" t="s">
        <v>4576</v>
      </c>
      <c r="E1058" t="s">
        <v>51</v>
      </c>
      <c r="F1058" t="s">
        <v>24</v>
      </c>
      <c r="H1058" t="s">
        <v>33</v>
      </c>
      <c r="I1058" t="s">
        <v>363</v>
      </c>
      <c r="L1058" s="3" t="s">
        <v>2711</v>
      </c>
      <c r="M1058">
        <v>4</v>
      </c>
      <c r="N1058">
        <v>0.12121212121212099</v>
      </c>
      <c r="O1058">
        <v>15.193853781487601</v>
      </c>
      <c r="P1058">
        <v>1</v>
      </c>
      <c r="Q1058">
        <v>33</v>
      </c>
      <c r="R1058" s="2">
        <v>2.7514261558908001E-5</v>
      </c>
      <c r="T1058" t="s">
        <v>40</v>
      </c>
    </row>
    <row r="1059" spans="1:20">
      <c r="A1059" s="1" t="s">
        <v>4577</v>
      </c>
      <c r="B1059" t="s">
        <v>4578</v>
      </c>
      <c r="C1059" t="s">
        <v>4579</v>
      </c>
      <c r="D1059" t="s">
        <v>4580</v>
      </c>
      <c r="E1059" t="s">
        <v>4581</v>
      </c>
      <c r="F1059" t="s">
        <v>23</v>
      </c>
      <c r="G1059" t="s">
        <v>120</v>
      </c>
      <c r="I1059" t="s">
        <v>4581</v>
      </c>
      <c r="L1059" s="3" t="s">
        <v>2711</v>
      </c>
      <c r="M1059">
        <v>5</v>
      </c>
      <c r="N1059">
        <v>2.82485875706215E-2</v>
      </c>
      <c r="O1059">
        <v>12.734422162850301</v>
      </c>
      <c r="P1059">
        <v>1</v>
      </c>
      <c r="Q1059">
        <v>177</v>
      </c>
      <c r="R1059">
        <v>1.4757649381596101E-4</v>
      </c>
      <c r="S1059" t="s">
        <v>4582</v>
      </c>
      <c r="T1059" t="s">
        <v>40</v>
      </c>
    </row>
    <row r="1060" spans="1:20">
      <c r="A1060" s="1" t="s">
        <v>4583</v>
      </c>
      <c r="B1060" t="s">
        <v>4584</v>
      </c>
      <c r="C1060" t="s">
        <v>4579</v>
      </c>
      <c r="D1060" t="s">
        <v>4585</v>
      </c>
      <c r="E1060" t="s">
        <v>4581</v>
      </c>
      <c r="F1060" t="s">
        <v>23</v>
      </c>
      <c r="H1060" t="s">
        <v>25</v>
      </c>
      <c r="I1060" t="s">
        <v>4581</v>
      </c>
      <c r="L1060" s="3" t="s">
        <v>2711</v>
      </c>
      <c r="M1060">
        <v>5</v>
      </c>
      <c r="N1060">
        <v>2.82485875706215E-2</v>
      </c>
      <c r="O1060">
        <v>12.734422162850301</v>
      </c>
      <c r="P1060">
        <v>1</v>
      </c>
      <c r="Q1060">
        <v>177</v>
      </c>
      <c r="R1060">
        <v>1.4757649381596101E-4</v>
      </c>
      <c r="T1060" t="s">
        <v>40</v>
      </c>
    </row>
    <row r="1061" spans="1:20">
      <c r="A1061" s="1" t="s">
        <v>4586</v>
      </c>
      <c r="B1061" t="s">
        <v>4587</v>
      </c>
      <c r="C1061" t="s">
        <v>3625</v>
      </c>
      <c r="D1061" t="s">
        <v>4588</v>
      </c>
      <c r="E1061" t="s">
        <v>65</v>
      </c>
      <c r="F1061" t="s">
        <v>23</v>
      </c>
      <c r="G1061" t="s">
        <v>162</v>
      </c>
      <c r="H1061" t="s">
        <v>25</v>
      </c>
      <c r="I1061" t="s">
        <v>65</v>
      </c>
      <c r="L1061" s="3" t="s">
        <v>2711</v>
      </c>
      <c r="M1061">
        <v>36</v>
      </c>
      <c r="N1061">
        <v>1.6720854621458399E-2</v>
      </c>
      <c r="O1061">
        <v>9.1223914189309294</v>
      </c>
      <c r="P1061">
        <v>1</v>
      </c>
      <c r="Q1061">
        <v>2153</v>
      </c>
      <c r="R1061">
        <v>1.7950971253433E-3</v>
      </c>
      <c r="S1061" t="s">
        <v>4589</v>
      </c>
      <c r="T1061" t="s">
        <v>40</v>
      </c>
    </row>
    <row r="1062" spans="1:20">
      <c r="A1062" s="1" t="s">
        <v>4590</v>
      </c>
      <c r="B1062" t="s">
        <v>4591</v>
      </c>
      <c r="C1062" t="s">
        <v>649</v>
      </c>
      <c r="D1062" t="s">
        <v>4592</v>
      </c>
      <c r="E1062" t="s">
        <v>329</v>
      </c>
      <c r="F1062" t="s">
        <v>23</v>
      </c>
      <c r="G1062" t="s">
        <v>24</v>
      </c>
      <c r="H1062" t="s">
        <v>25</v>
      </c>
      <c r="I1062" t="s">
        <v>329</v>
      </c>
      <c r="J1062" t="s">
        <v>8913</v>
      </c>
      <c r="K1062" t="s">
        <v>8936</v>
      </c>
      <c r="M1062">
        <v>19</v>
      </c>
      <c r="N1062">
        <v>0.52777777777777801</v>
      </c>
      <c r="O1062">
        <v>15.0645707645426</v>
      </c>
      <c r="P1062">
        <v>1</v>
      </c>
      <c r="Q1062">
        <v>36</v>
      </c>
      <c r="R1062" s="2">
        <v>3.0015558064263302E-5</v>
      </c>
      <c r="S1062" t="s">
        <v>4593</v>
      </c>
      <c r="T1062" t="s">
        <v>40</v>
      </c>
    </row>
    <row r="1063" spans="1:20">
      <c r="A1063" s="1" t="s">
        <v>4594</v>
      </c>
      <c r="B1063" t="s">
        <v>4595</v>
      </c>
      <c r="C1063" t="s">
        <v>2482</v>
      </c>
      <c r="D1063" t="s">
        <v>4596</v>
      </c>
      <c r="E1063" t="s">
        <v>32</v>
      </c>
      <c r="F1063" t="s">
        <v>23</v>
      </c>
      <c r="I1063" t="s">
        <v>122</v>
      </c>
      <c r="M1063">
        <v>146</v>
      </c>
      <c r="N1063">
        <v>7.7991452991453006E-2</v>
      </c>
      <c r="O1063">
        <v>9.3242599382467706</v>
      </c>
      <c r="P1063">
        <v>1</v>
      </c>
      <c r="Q1063">
        <v>1872</v>
      </c>
      <c r="R1063">
        <v>1.5608090193416899E-3</v>
      </c>
      <c r="T1063" t="s">
        <v>32</v>
      </c>
    </row>
    <row r="1064" spans="1:20">
      <c r="A1064" s="1" t="s">
        <v>4597</v>
      </c>
      <c r="B1064" t="s">
        <v>4598</v>
      </c>
      <c r="C1064" t="s">
        <v>573</v>
      </c>
      <c r="D1064" t="s">
        <v>4598</v>
      </c>
      <c r="E1064" t="s">
        <v>32</v>
      </c>
      <c r="F1064" t="s">
        <v>68</v>
      </c>
      <c r="G1064" t="s">
        <v>44</v>
      </c>
      <c r="I1064" t="s">
        <v>4600</v>
      </c>
      <c r="M1064">
        <v>2</v>
      </c>
      <c r="N1064">
        <v>0.11764705882352899</v>
      </c>
      <c r="O1064">
        <v>16.193853781487601</v>
      </c>
      <c r="P1064">
        <v>1</v>
      </c>
      <c r="Q1064">
        <v>17</v>
      </c>
      <c r="R1064" s="2">
        <v>1.4174013530346601E-5</v>
      </c>
      <c r="S1064" t="s">
        <v>4599</v>
      </c>
      <c r="T1064" t="s">
        <v>32</v>
      </c>
    </row>
    <row r="1065" spans="1:20">
      <c r="A1065" s="1" t="s">
        <v>4601</v>
      </c>
      <c r="B1065" t="s">
        <v>4602</v>
      </c>
      <c r="C1065" t="s">
        <v>169</v>
      </c>
      <c r="D1065" t="s">
        <v>4603</v>
      </c>
      <c r="F1065" t="s">
        <v>93</v>
      </c>
      <c r="G1065" t="s">
        <v>24</v>
      </c>
      <c r="H1065" t="s">
        <v>33</v>
      </c>
      <c r="I1065" t="s">
        <v>118</v>
      </c>
      <c r="L1065" s="3" t="s">
        <v>2711</v>
      </c>
      <c r="M1065">
        <v>14</v>
      </c>
      <c r="N1065">
        <v>6.4187795149236602E-4</v>
      </c>
      <c r="O1065">
        <v>5.7811516319594398</v>
      </c>
      <c r="P1065">
        <v>1</v>
      </c>
      <c r="Q1065">
        <v>21811</v>
      </c>
      <c r="R1065">
        <v>1.8185259359434599E-2</v>
      </c>
      <c r="S1065" t="s">
        <v>4604</v>
      </c>
      <c r="T1065" t="s">
        <v>40</v>
      </c>
    </row>
    <row r="1066" spans="1:20">
      <c r="A1066" s="1" t="s">
        <v>4605</v>
      </c>
      <c r="B1066" t="s">
        <v>4606</v>
      </c>
      <c r="C1066" t="s">
        <v>770</v>
      </c>
      <c r="D1066" t="s">
        <v>4607</v>
      </c>
      <c r="E1066" t="s">
        <v>132</v>
      </c>
      <c r="F1066" t="s">
        <v>23</v>
      </c>
      <c r="G1066" t="s">
        <v>1209</v>
      </c>
      <c r="I1066" t="s">
        <v>132</v>
      </c>
      <c r="M1066">
        <v>3</v>
      </c>
      <c r="N1066">
        <v>4.2613636363636404E-3</v>
      </c>
      <c r="O1066">
        <v>10.736472902415001</v>
      </c>
      <c r="P1066">
        <v>1</v>
      </c>
      <c r="Q1066">
        <v>704</v>
      </c>
      <c r="R1066">
        <v>5.8697091325670499E-4</v>
      </c>
      <c r="S1066" t="s">
        <v>4608</v>
      </c>
      <c r="T1066" t="s">
        <v>32</v>
      </c>
    </row>
    <row r="1067" spans="1:20">
      <c r="A1067" s="1" t="s">
        <v>4609</v>
      </c>
      <c r="B1067" t="s">
        <v>4610</v>
      </c>
      <c r="C1067" t="s">
        <v>55</v>
      </c>
      <c r="D1067" t="s">
        <v>4611</v>
      </c>
      <c r="E1067" t="s">
        <v>21</v>
      </c>
      <c r="F1067" t="s">
        <v>24</v>
      </c>
      <c r="G1067" t="s">
        <v>24</v>
      </c>
      <c r="H1067" t="s">
        <v>33</v>
      </c>
      <c r="I1067" t="s">
        <v>175</v>
      </c>
      <c r="M1067">
        <v>56</v>
      </c>
      <c r="N1067">
        <v>3.1963470319634701E-2</v>
      </c>
      <c r="O1067">
        <v>9.4198904130539898</v>
      </c>
      <c r="P1067">
        <v>1</v>
      </c>
      <c r="Q1067">
        <v>1752</v>
      </c>
      <c r="R1067">
        <v>1.4607571591274801E-3</v>
      </c>
      <c r="S1067" t="s">
        <v>4612</v>
      </c>
      <c r="T1067" t="s">
        <v>22</v>
      </c>
    </row>
    <row r="1068" spans="1:20">
      <c r="A1068" s="1" t="s">
        <v>4613</v>
      </c>
      <c r="B1068" t="s">
        <v>4614</v>
      </c>
      <c r="C1068" t="s">
        <v>90</v>
      </c>
      <c r="D1068" t="s">
        <v>4615</v>
      </c>
      <c r="E1068" t="s">
        <v>32</v>
      </c>
      <c r="F1068" t="s">
        <v>501</v>
      </c>
      <c r="G1068" t="s">
        <v>24</v>
      </c>
      <c r="H1068" t="s">
        <v>33</v>
      </c>
      <c r="I1068" t="s">
        <v>4617</v>
      </c>
      <c r="M1068">
        <v>1</v>
      </c>
      <c r="N1068">
        <v>0.5</v>
      </c>
      <c r="O1068">
        <v>20.193853781487601</v>
      </c>
      <c r="P1068">
        <v>1</v>
      </c>
      <c r="Q1068">
        <v>2</v>
      </c>
      <c r="R1068" s="2">
        <v>1.6675310035701801E-6</v>
      </c>
      <c r="S1068" t="s">
        <v>4616</v>
      </c>
      <c r="T1068" t="s">
        <v>32</v>
      </c>
    </row>
    <row r="1069" spans="1:20">
      <c r="A1069" s="1" t="s">
        <v>4618</v>
      </c>
      <c r="B1069" t="s">
        <v>4619</v>
      </c>
      <c r="C1069" t="s">
        <v>55</v>
      </c>
      <c r="D1069" t="s">
        <v>4620</v>
      </c>
      <c r="E1069" t="s">
        <v>57</v>
      </c>
      <c r="F1069" t="s">
        <v>24</v>
      </c>
      <c r="G1069" t="s">
        <v>24</v>
      </c>
      <c r="H1069" t="s">
        <v>33</v>
      </c>
      <c r="I1069" t="s">
        <v>57</v>
      </c>
      <c r="M1069">
        <v>106</v>
      </c>
      <c r="N1069">
        <v>4.7372184483374996E-3</v>
      </c>
      <c r="O1069">
        <v>5.7442537195612102</v>
      </c>
      <c r="P1069">
        <v>1</v>
      </c>
      <c r="Q1069">
        <v>22376</v>
      </c>
      <c r="R1069">
        <v>1.8656336867943199E-2</v>
      </c>
      <c r="S1069" t="s">
        <v>4621</v>
      </c>
      <c r="T1069" t="s">
        <v>32</v>
      </c>
    </row>
    <row r="1070" spans="1:20">
      <c r="A1070" s="1" t="s">
        <v>4622</v>
      </c>
      <c r="B1070" t="s">
        <v>4623</v>
      </c>
      <c r="C1070" t="s">
        <v>55</v>
      </c>
      <c r="D1070" t="s">
        <v>4624</v>
      </c>
      <c r="E1070" t="s">
        <v>477</v>
      </c>
      <c r="F1070" t="s">
        <v>23</v>
      </c>
      <c r="G1070" t="s">
        <v>63</v>
      </c>
      <c r="H1070" t="s">
        <v>33</v>
      </c>
      <c r="I1070" t="s">
        <v>629</v>
      </c>
      <c r="M1070">
        <v>7</v>
      </c>
      <c r="N1070">
        <v>1.3035381750465499E-2</v>
      </c>
      <c r="O1070">
        <v>11.1277645910298</v>
      </c>
      <c r="P1070">
        <v>1</v>
      </c>
      <c r="Q1070">
        <v>537</v>
      </c>
      <c r="R1070">
        <v>4.4773207445859402E-4</v>
      </c>
      <c r="S1070" t="s">
        <v>4625</v>
      </c>
      <c r="T1070" t="s">
        <v>32</v>
      </c>
    </row>
    <row r="1071" spans="1:20">
      <c r="A1071" s="1" t="s">
        <v>4626</v>
      </c>
      <c r="B1071" t="s">
        <v>4627</v>
      </c>
      <c r="C1071" t="s">
        <v>545</v>
      </c>
      <c r="D1071" t="s">
        <v>4628</v>
      </c>
      <c r="E1071" t="s">
        <v>32</v>
      </c>
      <c r="F1071" t="s">
        <v>23</v>
      </c>
      <c r="G1071" t="s">
        <v>24</v>
      </c>
      <c r="H1071" t="s">
        <v>25</v>
      </c>
      <c r="I1071" t="s">
        <v>4630</v>
      </c>
      <c r="M1071">
        <v>1</v>
      </c>
      <c r="N1071">
        <v>0.5</v>
      </c>
      <c r="O1071">
        <v>20.193853781487601</v>
      </c>
      <c r="P1071">
        <v>1</v>
      </c>
      <c r="Q1071">
        <v>2</v>
      </c>
      <c r="R1071" s="2">
        <v>1.6675310035701801E-6</v>
      </c>
      <c r="S1071" t="s">
        <v>4629</v>
      </c>
      <c r="T1071" t="s">
        <v>32</v>
      </c>
    </row>
    <row r="1072" spans="1:20">
      <c r="A1072" s="1" t="s">
        <v>4631</v>
      </c>
      <c r="B1072" t="s">
        <v>4632</v>
      </c>
      <c r="C1072" t="s">
        <v>144</v>
      </c>
      <c r="D1072" t="s">
        <v>4633</v>
      </c>
      <c r="E1072" t="s">
        <v>477</v>
      </c>
      <c r="F1072" t="s">
        <v>23</v>
      </c>
      <c r="G1072" t="s">
        <v>24</v>
      </c>
      <c r="H1072" t="s">
        <v>25</v>
      </c>
      <c r="I1072" t="s">
        <v>175</v>
      </c>
      <c r="M1072">
        <v>56</v>
      </c>
      <c r="N1072">
        <v>3.1963470319634701E-2</v>
      </c>
      <c r="O1072">
        <v>9.4198904130539898</v>
      </c>
      <c r="P1072">
        <v>1</v>
      </c>
      <c r="Q1072">
        <v>1752</v>
      </c>
      <c r="R1072">
        <v>1.4607571591274801E-3</v>
      </c>
      <c r="S1072" t="s">
        <v>4634</v>
      </c>
      <c r="T1072" t="s">
        <v>32</v>
      </c>
    </row>
    <row r="1073" spans="1:20">
      <c r="A1073" s="1" t="s">
        <v>4635</v>
      </c>
      <c r="B1073" t="s">
        <v>4636</v>
      </c>
      <c r="C1073" t="s">
        <v>167</v>
      </c>
      <c r="D1073" t="s">
        <v>4637</v>
      </c>
      <c r="F1073" t="s">
        <v>23</v>
      </c>
      <c r="G1073" t="s">
        <v>162</v>
      </c>
      <c r="H1073" t="s">
        <v>33</v>
      </c>
      <c r="I1073" t="s">
        <v>324</v>
      </c>
      <c r="L1073" s="3" t="s">
        <v>2711</v>
      </c>
      <c r="M1073">
        <v>42</v>
      </c>
      <c r="N1073">
        <v>1.10424608912843E-3</v>
      </c>
      <c r="O1073">
        <v>4.9788517281102997</v>
      </c>
      <c r="P1073">
        <v>1</v>
      </c>
      <c r="Q1073">
        <v>38035</v>
      </c>
      <c r="R1073">
        <v>3.1712270860395998E-2</v>
      </c>
      <c r="S1073" t="s">
        <v>4638</v>
      </c>
      <c r="T1073" t="s">
        <v>40</v>
      </c>
    </row>
    <row r="1074" spans="1:20">
      <c r="A1074" s="1" t="s">
        <v>4639</v>
      </c>
      <c r="B1074" t="s">
        <v>4640</v>
      </c>
      <c r="C1074" t="s">
        <v>755</v>
      </c>
      <c r="D1074" t="s">
        <v>4641</v>
      </c>
      <c r="E1074" t="s">
        <v>32</v>
      </c>
      <c r="F1074" t="s">
        <v>235</v>
      </c>
      <c r="G1074" t="s">
        <v>44</v>
      </c>
      <c r="I1074" t="s">
        <v>4643</v>
      </c>
      <c r="M1074">
        <v>1</v>
      </c>
      <c r="N1074">
        <v>1.20481927710843E-2</v>
      </c>
      <c r="O1074">
        <v>13.836301776869499</v>
      </c>
      <c r="P1074">
        <v>1</v>
      </c>
      <c r="Q1074">
        <v>83</v>
      </c>
      <c r="R1074" s="2">
        <v>6.92025366481626E-5</v>
      </c>
      <c r="S1074" t="s">
        <v>4642</v>
      </c>
      <c r="T1074" t="s">
        <v>32</v>
      </c>
    </row>
    <row r="1075" spans="1:20">
      <c r="A1075" s="1" t="s">
        <v>4644</v>
      </c>
      <c r="B1075" t="s">
        <v>4645</v>
      </c>
      <c r="C1075" t="s">
        <v>167</v>
      </c>
      <c r="D1075" t="s">
        <v>4646</v>
      </c>
      <c r="E1075" t="s">
        <v>4172</v>
      </c>
      <c r="F1075" t="s">
        <v>93</v>
      </c>
      <c r="G1075" t="s">
        <v>24</v>
      </c>
      <c r="H1075" t="s">
        <v>33</v>
      </c>
      <c r="I1075" t="s">
        <v>4172</v>
      </c>
      <c r="J1075" t="s">
        <v>8913</v>
      </c>
      <c r="K1075" t="s">
        <v>4643</v>
      </c>
      <c r="M1075">
        <v>3</v>
      </c>
      <c r="N1075">
        <v>5.3571428571428603E-2</v>
      </c>
      <c r="O1075">
        <v>14.4124940679629</v>
      </c>
      <c r="P1075">
        <v>1</v>
      </c>
      <c r="Q1075">
        <v>56</v>
      </c>
      <c r="R1075" s="2">
        <v>4.6690868099965198E-5</v>
      </c>
      <c r="S1075" t="s">
        <v>4647</v>
      </c>
      <c r="T1075" t="s">
        <v>40</v>
      </c>
    </row>
    <row r="1076" spans="1:20">
      <c r="A1076" s="1" t="s">
        <v>4648</v>
      </c>
      <c r="B1076" t="s">
        <v>4649</v>
      </c>
      <c r="C1076" t="s">
        <v>2594</v>
      </c>
      <c r="D1076" t="s">
        <v>4650</v>
      </c>
      <c r="E1076" t="s">
        <v>304</v>
      </c>
      <c r="F1076" t="s">
        <v>24</v>
      </c>
      <c r="H1076" t="s">
        <v>25</v>
      </c>
      <c r="I1076" t="s">
        <v>4651</v>
      </c>
      <c r="L1076" s="3" t="s">
        <v>2711</v>
      </c>
      <c r="M1076">
        <v>1</v>
      </c>
      <c r="N1076">
        <v>6.8027210884353704E-3</v>
      </c>
      <c r="O1076">
        <v>13.0040292226075</v>
      </c>
      <c r="P1076">
        <v>1</v>
      </c>
      <c r="Q1076">
        <v>147</v>
      </c>
      <c r="R1076">
        <v>1.2256352876240901E-4</v>
      </c>
      <c r="T1076" t="s">
        <v>40</v>
      </c>
    </row>
    <row r="1077" spans="1:20">
      <c r="A1077" s="1" t="s">
        <v>4652</v>
      </c>
      <c r="B1077" t="s">
        <v>4653</v>
      </c>
      <c r="C1077" t="s">
        <v>160</v>
      </c>
      <c r="D1077" t="s">
        <v>4654</v>
      </c>
      <c r="E1077" t="s">
        <v>32</v>
      </c>
      <c r="F1077" t="s">
        <v>23</v>
      </c>
      <c r="G1077" t="s">
        <v>162</v>
      </c>
      <c r="I1077" t="s">
        <v>4656</v>
      </c>
      <c r="M1077">
        <v>1</v>
      </c>
      <c r="N1077">
        <v>4.5454545454545497E-2</v>
      </c>
      <c r="O1077">
        <v>15.8015363587088</v>
      </c>
      <c r="P1077">
        <v>1</v>
      </c>
      <c r="Q1077">
        <v>22</v>
      </c>
      <c r="R1077" s="2">
        <v>1.8342841039272E-5</v>
      </c>
      <c r="S1077" t="s">
        <v>4655</v>
      </c>
      <c r="T1077" t="s">
        <v>32</v>
      </c>
    </row>
    <row r="1078" spans="1:20">
      <c r="A1078" s="1" t="s">
        <v>4657</v>
      </c>
      <c r="B1078" t="s">
        <v>4658</v>
      </c>
      <c r="C1078" t="s">
        <v>160</v>
      </c>
      <c r="D1078" t="s">
        <v>4659</v>
      </c>
      <c r="F1078" t="s">
        <v>23</v>
      </c>
      <c r="G1078" t="s">
        <v>162</v>
      </c>
      <c r="H1078" t="s">
        <v>33</v>
      </c>
      <c r="I1078" t="s">
        <v>324</v>
      </c>
      <c r="L1078" s="3" t="s">
        <v>2711</v>
      </c>
      <c r="M1078">
        <v>42</v>
      </c>
      <c r="N1078">
        <v>1.10424608912843E-3</v>
      </c>
      <c r="O1078">
        <v>4.9788517281102997</v>
      </c>
      <c r="P1078">
        <v>1</v>
      </c>
      <c r="Q1078">
        <v>38035</v>
      </c>
      <c r="R1078">
        <v>3.1712270860395998E-2</v>
      </c>
      <c r="S1078" t="s">
        <v>4660</v>
      </c>
      <c r="T1078" t="s">
        <v>40</v>
      </c>
    </row>
    <row r="1079" spans="1:20">
      <c r="A1079" s="1" t="s">
        <v>4661</v>
      </c>
      <c r="B1079" t="s">
        <v>4662</v>
      </c>
      <c r="C1079" t="s">
        <v>201</v>
      </c>
      <c r="D1079" t="s">
        <v>4663</v>
      </c>
      <c r="E1079" t="s">
        <v>182</v>
      </c>
      <c r="F1079" t="s">
        <v>68</v>
      </c>
      <c r="G1079" t="s">
        <v>44</v>
      </c>
      <c r="H1079" t="s">
        <v>33</v>
      </c>
      <c r="J1079" t="s">
        <v>32</v>
      </c>
      <c r="K1079" t="s">
        <v>8937</v>
      </c>
      <c r="L1079" s="3"/>
      <c r="S1079" t="s">
        <v>4664</v>
      </c>
      <c r="T1079" t="s">
        <v>40</v>
      </c>
    </row>
    <row r="1080" spans="1:20">
      <c r="A1080" s="1" t="s">
        <v>4665</v>
      </c>
      <c r="B1080" t="s">
        <v>4666</v>
      </c>
      <c r="C1080" t="s">
        <v>55</v>
      </c>
      <c r="D1080" t="s">
        <v>4667</v>
      </c>
      <c r="E1080" t="s">
        <v>4091</v>
      </c>
      <c r="F1080" t="s">
        <v>24</v>
      </c>
      <c r="G1080" t="s">
        <v>24</v>
      </c>
      <c r="H1080" t="s">
        <v>33</v>
      </c>
      <c r="L1080" s="3" t="s">
        <v>2711</v>
      </c>
      <c r="S1080" t="s">
        <v>4668</v>
      </c>
      <c r="T1080" t="s">
        <v>40</v>
      </c>
    </row>
    <row r="1081" spans="1:20">
      <c r="A1081" s="1" t="s">
        <v>4669</v>
      </c>
      <c r="B1081" t="s">
        <v>4670</v>
      </c>
      <c r="C1081" t="s">
        <v>755</v>
      </c>
      <c r="D1081" t="s">
        <v>4671</v>
      </c>
      <c r="E1081" t="s">
        <v>32</v>
      </c>
      <c r="F1081" t="s">
        <v>93</v>
      </c>
      <c r="G1081" t="s">
        <v>24</v>
      </c>
      <c r="H1081" t="s">
        <v>33</v>
      </c>
      <c r="I1081" t="s">
        <v>4673</v>
      </c>
      <c r="M1081">
        <v>3</v>
      </c>
      <c r="N1081">
        <v>4.6153846153846198E-2</v>
      </c>
      <c r="O1081">
        <v>14.193853781487601</v>
      </c>
      <c r="P1081">
        <v>1</v>
      </c>
      <c r="Q1081">
        <v>65</v>
      </c>
      <c r="R1081" s="2">
        <v>5.4194757616030997E-5</v>
      </c>
      <c r="S1081" t="s">
        <v>4672</v>
      </c>
      <c r="T1081" t="s">
        <v>32</v>
      </c>
    </row>
    <row r="1082" spans="1:20">
      <c r="A1082" s="1" t="s">
        <v>4674</v>
      </c>
      <c r="B1082" t="s">
        <v>4675</v>
      </c>
      <c r="C1082" t="s">
        <v>288</v>
      </c>
      <c r="D1082" t="s">
        <v>4676</v>
      </c>
      <c r="E1082" t="s">
        <v>132</v>
      </c>
      <c r="F1082" t="s">
        <v>23</v>
      </c>
      <c r="G1082" t="s">
        <v>24</v>
      </c>
      <c r="H1082" t="s">
        <v>25</v>
      </c>
      <c r="I1082" t="s">
        <v>513</v>
      </c>
      <c r="M1082">
        <v>3</v>
      </c>
      <c r="N1082">
        <v>0.13636363636363599</v>
      </c>
      <c r="O1082">
        <v>15.8015363587088</v>
      </c>
      <c r="P1082">
        <v>1</v>
      </c>
      <c r="Q1082">
        <v>22</v>
      </c>
      <c r="R1082" s="2">
        <v>1.8342841039272E-5</v>
      </c>
      <c r="S1082" t="s">
        <v>4677</v>
      </c>
      <c r="T1082" t="s">
        <v>32</v>
      </c>
    </row>
    <row r="1083" spans="1:20">
      <c r="A1083" s="1" t="s">
        <v>4678</v>
      </c>
      <c r="B1083" t="s">
        <v>4675</v>
      </c>
      <c r="C1083" t="s">
        <v>21</v>
      </c>
      <c r="D1083" t="s">
        <v>4679</v>
      </c>
      <c r="E1083" t="s">
        <v>132</v>
      </c>
      <c r="F1083" t="s">
        <v>93</v>
      </c>
      <c r="G1083" t="s">
        <v>24</v>
      </c>
      <c r="H1083" t="s">
        <v>33</v>
      </c>
      <c r="I1083" t="s">
        <v>27</v>
      </c>
      <c r="M1083">
        <v>15</v>
      </c>
      <c r="N1083">
        <v>7.10900473933649E-2</v>
      </c>
      <c r="O1083">
        <v>12.479608263821399</v>
      </c>
      <c r="P1083">
        <v>1</v>
      </c>
      <c r="Q1083">
        <v>211</v>
      </c>
      <c r="R1083">
        <v>1.75924520876654E-4</v>
      </c>
      <c r="S1083" t="s">
        <v>4680</v>
      </c>
      <c r="T1083" t="s">
        <v>32</v>
      </c>
    </row>
    <row r="1084" spans="1:20">
      <c r="A1084" s="1" t="s">
        <v>4681</v>
      </c>
      <c r="B1084" t="s">
        <v>4682</v>
      </c>
      <c r="C1084" t="s">
        <v>1833</v>
      </c>
      <c r="D1084" t="s">
        <v>4683</v>
      </c>
      <c r="E1084" t="s">
        <v>689</v>
      </c>
      <c r="F1084" t="s">
        <v>23</v>
      </c>
      <c r="G1084" t="s">
        <v>24</v>
      </c>
      <c r="H1084" t="s">
        <v>25</v>
      </c>
      <c r="I1084" t="s">
        <v>575</v>
      </c>
      <c r="M1084">
        <v>27</v>
      </c>
      <c r="N1084">
        <v>4.3130990415335503E-2</v>
      </c>
      <c r="O1084">
        <v>10.9061414019381</v>
      </c>
      <c r="P1084">
        <v>1</v>
      </c>
      <c r="Q1084">
        <v>626</v>
      </c>
      <c r="R1084">
        <v>5.2193720411746803E-4</v>
      </c>
      <c r="S1084" t="s">
        <v>4684</v>
      </c>
      <c r="T1084" t="s">
        <v>32</v>
      </c>
    </row>
    <row r="1085" spans="1:20">
      <c r="A1085" s="1" t="s">
        <v>4685</v>
      </c>
      <c r="B1085" t="s">
        <v>4686</v>
      </c>
      <c r="C1085" t="s">
        <v>649</v>
      </c>
      <c r="D1085" t="s">
        <v>4687</v>
      </c>
      <c r="E1085" t="s">
        <v>62</v>
      </c>
      <c r="F1085" t="s">
        <v>23</v>
      </c>
      <c r="G1085" t="s">
        <v>24</v>
      </c>
      <c r="H1085" t="s">
        <v>25</v>
      </c>
      <c r="I1085" t="s">
        <v>4689</v>
      </c>
      <c r="M1085">
        <v>1</v>
      </c>
      <c r="N1085">
        <v>0.11111111111111099</v>
      </c>
      <c r="O1085">
        <v>17.193853781487601</v>
      </c>
      <c r="P1085">
        <v>1</v>
      </c>
      <c r="Q1085">
        <v>9</v>
      </c>
      <c r="R1085" s="2">
        <v>7.5038895160658296E-6</v>
      </c>
      <c r="S1085" t="s">
        <v>4688</v>
      </c>
      <c r="T1085" t="s">
        <v>32</v>
      </c>
    </row>
    <row r="1086" spans="1:20">
      <c r="A1086" s="1" t="s">
        <v>4690</v>
      </c>
      <c r="B1086" t="s">
        <v>4691</v>
      </c>
      <c r="C1086" t="s">
        <v>4692</v>
      </c>
      <c r="D1086" t="s">
        <v>4693</v>
      </c>
      <c r="E1086" t="s">
        <v>32</v>
      </c>
      <c r="F1086" t="s">
        <v>23</v>
      </c>
      <c r="G1086" t="s">
        <v>120</v>
      </c>
      <c r="I1086" t="s">
        <v>122</v>
      </c>
      <c r="M1086">
        <v>146</v>
      </c>
      <c r="N1086">
        <v>7.7991452991453006E-2</v>
      </c>
      <c r="O1086">
        <v>9.3242599382467706</v>
      </c>
      <c r="P1086">
        <v>1</v>
      </c>
      <c r="Q1086">
        <v>1872</v>
      </c>
      <c r="R1086">
        <v>1.5608090193416899E-3</v>
      </c>
      <c r="S1086" t="s">
        <v>4694</v>
      </c>
      <c r="T1086" t="s">
        <v>32</v>
      </c>
    </row>
    <row r="1087" spans="1:20">
      <c r="A1087" s="1" t="s">
        <v>4695</v>
      </c>
      <c r="B1087" t="s">
        <v>4696</v>
      </c>
      <c r="C1087" t="s">
        <v>4697</v>
      </c>
      <c r="D1087" t="s">
        <v>4698</v>
      </c>
      <c r="E1087" t="s">
        <v>579</v>
      </c>
      <c r="F1087" t="s">
        <v>93</v>
      </c>
      <c r="G1087" t="s">
        <v>24</v>
      </c>
      <c r="H1087" t="s">
        <v>25</v>
      </c>
      <c r="I1087" t="s">
        <v>4700</v>
      </c>
      <c r="M1087">
        <v>2</v>
      </c>
      <c r="N1087">
        <v>0.08</v>
      </c>
      <c r="O1087">
        <v>15.6088912807664</v>
      </c>
      <c r="P1087">
        <v>1</v>
      </c>
      <c r="Q1087">
        <v>25</v>
      </c>
      <c r="R1087" s="2">
        <v>2.0844137544627301E-5</v>
      </c>
      <c r="S1087" t="s">
        <v>4699</v>
      </c>
      <c r="T1087" t="s">
        <v>32</v>
      </c>
    </row>
    <row r="1088" spans="1:20">
      <c r="A1088" s="1" t="s">
        <v>4701</v>
      </c>
      <c r="B1088" t="s">
        <v>4702</v>
      </c>
      <c r="C1088" t="s">
        <v>55</v>
      </c>
      <c r="D1088" t="s">
        <v>4703</v>
      </c>
      <c r="E1088" t="s">
        <v>57</v>
      </c>
      <c r="F1088" t="s">
        <v>24</v>
      </c>
      <c r="G1088" t="s">
        <v>24</v>
      </c>
      <c r="H1088" t="s">
        <v>33</v>
      </c>
      <c r="I1088" t="s">
        <v>81</v>
      </c>
      <c r="M1088">
        <v>76</v>
      </c>
      <c r="N1088">
        <v>9.0692124105011901E-2</v>
      </c>
      <c r="O1088">
        <v>10.484769968937201</v>
      </c>
      <c r="P1088">
        <v>1</v>
      </c>
      <c r="Q1088">
        <v>838</v>
      </c>
      <c r="R1088">
        <v>6.9869549049590696E-4</v>
      </c>
      <c r="S1088" t="s">
        <v>4704</v>
      </c>
      <c r="T1088" t="s">
        <v>32</v>
      </c>
    </row>
    <row r="1089" spans="1:20">
      <c r="A1089" s="1" t="s">
        <v>4705</v>
      </c>
      <c r="B1089" t="s">
        <v>4706</v>
      </c>
      <c r="C1089" t="s">
        <v>970</v>
      </c>
      <c r="D1089" t="s">
        <v>971</v>
      </c>
      <c r="E1089" t="s">
        <v>182</v>
      </c>
      <c r="F1089" t="s">
        <v>972</v>
      </c>
      <c r="H1089" t="s">
        <v>33</v>
      </c>
      <c r="I1089" t="s">
        <v>118</v>
      </c>
      <c r="L1089" s="3" t="s">
        <v>2711</v>
      </c>
      <c r="M1089">
        <v>14</v>
      </c>
      <c r="N1089">
        <v>6.4187795149236602E-4</v>
      </c>
      <c r="O1089">
        <v>5.7811516319594398</v>
      </c>
      <c r="P1089">
        <v>1</v>
      </c>
      <c r="Q1089">
        <v>21811</v>
      </c>
      <c r="R1089">
        <v>1.8185259359434599E-2</v>
      </c>
      <c r="T1089" t="s">
        <v>40</v>
      </c>
    </row>
    <row r="1090" spans="1:20">
      <c r="A1090" s="1" t="s">
        <v>4707</v>
      </c>
      <c r="B1090" t="s">
        <v>4708</v>
      </c>
      <c r="C1090" t="s">
        <v>4709</v>
      </c>
      <c r="D1090" t="s">
        <v>4710</v>
      </c>
      <c r="E1090" t="s">
        <v>32</v>
      </c>
      <c r="F1090" t="s">
        <v>23</v>
      </c>
      <c r="G1090" t="s">
        <v>120</v>
      </c>
      <c r="I1090" t="s">
        <v>122</v>
      </c>
      <c r="M1090">
        <v>146</v>
      </c>
      <c r="N1090">
        <v>7.7991452991453006E-2</v>
      </c>
      <c r="O1090">
        <v>9.3242599382467706</v>
      </c>
      <c r="P1090">
        <v>1</v>
      </c>
      <c r="Q1090">
        <v>1872</v>
      </c>
      <c r="R1090">
        <v>1.5608090193416899E-3</v>
      </c>
      <c r="S1090" t="s">
        <v>4711</v>
      </c>
      <c r="T1090" t="s">
        <v>32</v>
      </c>
    </row>
    <row r="1091" spans="1:20">
      <c r="A1091" s="1" t="s">
        <v>4712</v>
      </c>
      <c r="B1091" t="s">
        <v>4713</v>
      </c>
      <c r="C1091" t="s">
        <v>167</v>
      </c>
      <c r="D1091" t="s">
        <v>4714</v>
      </c>
      <c r="F1091" t="s">
        <v>23</v>
      </c>
      <c r="G1091" t="s">
        <v>162</v>
      </c>
      <c r="H1091" t="s">
        <v>33</v>
      </c>
      <c r="I1091" t="s">
        <v>324</v>
      </c>
      <c r="L1091" s="3" t="s">
        <v>2711</v>
      </c>
      <c r="M1091">
        <v>42</v>
      </c>
      <c r="N1091">
        <v>1.10424608912843E-3</v>
      </c>
      <c r="O1091">
        <v>4.9788517281102997</v>
      </c>
      <c r="P1091">
        <v>1</v>
      </c>
      <c r="Q1091">
        <v>38035</v>
      </c>
      <c r="R1091">
        <v>3.1712270860395998E-2</v>
      </c>
      <c r="S1091" t="s">
        <v>4715</v>
      </c>
      <c r="T1091" t="s">
        <v>40</v>
      </c>
    </row>
    <row r="1092" spans="1:20">
      <c r="A1092" s="1" t="s">
        <v>4716</v>
      </c>
      <c r="B1092" t="s">
        <v>4717</v>
      </c>
      <c r="C1092" t="s">
        <v>4718</v>
      </c>
      <c r="D1092" t="s">
        <v>4719</v>
      </c>
      <c r="E1092" t="s">
        <v>62</v>
      </c>
      <c r="F1092" t="s">
        <v>23</v>
      </c>
      <c r="G1092" t="s">
        <v>24</v>
      </c>
      <c r="H1092" t="s">
        <v>25</v>
      </c>
      <c r="I1092" t="s">
        <v>62</v>
      </c>
      <c r="M1092">
        <v>25</v>
      </c>
      <c r="N1092">
        <v>9.4126506024096394E-3</v>
      </c>
      <c r="O1092">
        <v>8.8193576357960293</v>
      </c>
      <c r="P1092">
        <v>1</v>
      </c>
      <c r="Q1092">
        <v>2656</v>
      </c>
      <c r="R1092">
        <v>2.2144811727412002E-3</v>
      </c>
      <c r="S1092" t="s">
        <v>4720</v>
      </c>
      <c r="T1092" t="s">
        <v>32</v>
      </c>
    </row>
    <row r="1093" spans="1:20">
      <c r="A1093" s="1" t="s">
        <v>4721</v>
      </c>
      <c r="B1093" t="s">
        <v>4722</v>
      </c>
      <c r="C1093" t="s">
        <v>708</v>
      </c>
      <c r="D1093" t="s">
        <v>4723</v>
      </c>
      <c r="E1093" t="s">
        <v>62</v>
      </c>
      <c r="F1093" t="s">
        <v>23</v>
      </c>
      <c r="G1093" t="s">
        <v>24</v>
      </c>
      <c r="H1093" t="s">
        <v>25</v>
      </c>
      <c r="I1093" t="s">
        <v>62</v>
      </c>
      <c r="M1093">
        <v>25</v>
      </c>
      <c r="N1093">
        <v>9.4126506024096394E-3</v>
      </c>
      <c r="O1093">
        <v>8.8193576357960293</v>
      </c>
      <c r="P1093">
        <v>1</v>
      </c>
      <c r="Q1093">
        <v>2656</v>
      </c>
      <c r="R1093">
        <v>2.2144811727412002E-3</v>
      </c>
      <c r="S1093" t="s">
        <v>4724</v>
      </c>
      <c r="T1093" t="s">
        <v>32</v>
      </c>
    </row>
    <row r="1094" spans="1:20">
      <c r="A1094" s="1" t="s">
        <v>4725</v>
      </c>
      <c r="B1094" t="s">
        <v>4726</v>
      </c>
      <c r="C1094" t="s">
        <v>4081</v>
      </c>
      <c r="D1094" t="s">
        <v>4726</v>
      </c>
      <c r="E1094" t="s">
        <v>1338</v>
      </c>
      <c r="F1094" t="s">
        <v>68</v>
      </c>
      <c r="G1094" t="s">
        <v>4727</v>
      </c>
      <c r="I1094" t="s">
        <v>1338</v>
      </c>
      <c r="M1094">
        <v>6</v>
      </c>
      <c r="N1094">
        <v>4.2253521126760597E-2</v>
      </c>
      <c r="O1094">
        <v>13.0543024290888</v>
      </c>
      <c r="P1094">
        <v>1</v>
      </c>
      <c r="Q1094">
        <v>142</v>
      </c>
      <c r="R1094">
        <v>1.1839470125348299E-4</v>
      </c>
      <c r="S1094" t="s">
        <v>4728</v>
      </c>
      <c r="T1094" t="s">
        <v>40</v>
      </c>
    </row>
    <row r="1095" spans="1:20">
      <c r="A1095" s="1" t="s">
        <v>4729</v>
      </c>
      <c r="B1095" t="s">
        <v>4730</v>
      </c>
      <c r="C1095" t="s">
        <v>1676</v>
      </c>
      <c r="D1095" t="s">
        <v>4730</v>
      </c>
      <c r="E1095" t="s">
        <v>132</v>
      </c>
      <c r="F1095" t="s">
        <v>68</v>
      </c>
      <c r="G1095" t="s">
        <v>44</v>
      </c>
      <c r="I1095" t="s">
        <v>1338</v>
      </c>
      <c r="M1095">
        <v>6</v>
      </c>
      <c r="N1095">
        <v>4.2253521126760597E-2</v>
      </c>
      <c r="O1095">
        <v>13.0543024290888</v>
      </c>
      <c r="P1095">
        <v>1</v>
      </c>
      <c r="Q1095">
        <v>142</v>
      </c>
      <c r="R1095">
        <v>1.1839470125348299E-4</v>
      </c>
      <c r="S1095" t="s">
        <v>4731</v>
      </c>
      <c r="T1095" t="s">
        <v>32</v>
      </c>
    </row>
    <row r="1096" spans="1:20">
      <c r="A1096" s="1" t="s">
        <v>4732</v>
      </c>
      <c r="B1096" t="s">
        <v>4733</v>
      </c>
      <c r="C1096" t="s">
        <v>55</v>
      </c>
      <c r="D1096" t="s">
        <v>4734</v>
      </c>
      <c r="E1096" t="s">
        <v>57</v>
      </c>
      <c r="F1096" t="s">
        <v>23</v>
      </c>
      <c r="G1096" t="s">
        <v>63</v>
      </c>
      <c r="I1096" t="s">
        <v>57</v>
      </c>
      <c r="M1096">
        <v>106</v>
      </c>
      <c r="N1096">
        <v>4.7372184483374996E-3</v>
      </c>
      <c r="O1096">
        <v>5.7442537195612102</v>
      </c>
      <c r="P1096">
        <v>1</v>
      </c>
      <c r="Q1096">
        <v>22376</v>
      </c>
      <c r="R1096">
        <v>1.8656336867943199E-2</v>
      </c>
      <c r="S1096" t="s">
        <v>4735</v>
      </c>
      <c r="T1096" t="s">
        <v>32</v>
      </c>
    </row>
    <row r="1097" spans="1:20">
      <c r="A1097" s="1" t="s">
        <v>4736</v>
      </c>
      <c r="B1097" t="s">
        <v>4737</v>
      </c>
      <c r="C1097" t="s">
        <v>4108</v>
      </c>
      <c r="D1097" t="s">
        <v>4738</v>
      </c>
      <c r="E1097" t="s">
        <v>57</v>
      </c>
      <c r="F1097" t="s">
        <v>23</v>
      </c>
      <c r="G1097" t="s">
        <v>24</v>
      </c>
      <c r="H1097" t="s">
        <v>25</v>
      </c>
      <c r="I1097" t="s">
        <v>57</v>
      </c>
      <c r="M1097">
        <v>106</v>
      </c>
      <c r="N1097">
        <v>4.7372184483374996E-3</v>
      </c>
      <c r="O1097">
        <v>5.7442537195612102</v>
      </c>
      <c r="P1097">
        <v>1</v>
      </c>
      <c r="Q1097">
        <v>22376</v>
      </c>
      <c r="R1097">
        <v>1.8656336867943199E-2</v>
      </c>
      <c r="S1097" t="s">
        <v>4739</v>
      </c>
      <c r="T1097" t="s">
        <v>32</v>
      </c>
    </row>
    <row r="1098" spans="1:20">
      <c r="A1098" s="1" t="s">
        <v>4740</v>
      </c>
      <c r="B1098" t="s">
        <v>4741</v>
      </c>
      <c r="C1098" t="s">
        <v>164</v>
      </c>
      <c r="D1098" t="s">
        <v>309</v>
      </c>
      <c r="E1098" t="s">
        <v>770</v>
      </c>
      <c r="F1098" t="s">
        <v>44</v>
      </c>
      <c r="G1098" t="s">
        <v>44</v>
      </c>
      <c r="H1098" t="s">
        <v>33</v>
      </c>
      <c r="L1098" s="3" t="s">
        <v>2711</v>
      </c>
      <c r="S1098" t="s">
        <v>4742</v>
      </c>
      <c r="T1098" t="s">
        <v>40</v>
      </c>
    </row>
    <row r="1099" spans="1:20">
      <c r="A1099" s="1" t="s">
        <v>4743</v>
      </c>
      <c r="B1099" t="s">
        <v>4744</v>
      </c>
      <c r="C1099" t="s">
        <v>449</v>
      </c>
      <c r="D1099" t="s">
        <v>4744</v>
      </c>
      <c r="E1099" t="s">
        <v>405</v>
      </c>
      <c r="F1099" t="s">
        <v>24</v>
      </c>
      <c r="G1099" t="s">
        <v>24</v>
      </c>
      <c r="H1099" t="s">
        <v>33</v>
      </c>
      <c r="I1099" t="s">
        <v>405</v>
      </c>
      <c r="J1099" t="s">
        <v>8913</v>
      </c>
      <c r="K1099" t="s">
        <v>4755</v>
      </c>
      <c r="M1099">
        <v>7</v>
      </c>
      <c r="N1099">
        <v>0.10294117647058799</v>
      </c>
      <c r="O1099">
        <v>14.1277645910298</v>
      </c>
      <c r="P1099">
        <v>1</v>
      </c>
      <c r="Q1099">
        <v>68</v>
      </c>
      <c r="R1099" s="2">
        <v>5.6696054121386301E-5</v>
      </c>
      <c r="S1099" t="s">
        <v>4745</v>
      </c>
      <c r="T1099" t="s">
        <v>40</v>
      </c>
    </row>
    <row r="1100" spans="1:20">
      <c r="A1100" s="1" t="s">
        <v>4746</v>
      </c>
      <c r="B1100" t="s">
        <v>4747</v>
      </c>
      <c r="C1100" t="s">
        <v>55</v>
      </c>
      <c r="D1100" t="s">
        <v>4748</v>
      </c>
      <c r="E1100" t="s">
        <v>477</v>
      </c>
      <c r="F1100" t="s">
        <v>24</v>
      </c>
      <c r="G1100" t="s">
        <v>24</v>
      </c>
      <c r="H1100" t="s">
        <v>33</v>
      </c>
      <c r="I1100" t="s">
        <v>175</v>
      </c>
      <c r="M1100">
        <v>56</v>
      </c>
      <c r="N1100">
        <v>3.1963470319634701E-2</v>
      </c>
      <c r="O1100">
        <v>9.4198904130539898</v>
      </c>
      <c r="P1100">
        <v>1</v>
      </c>
      <c r="Q1100">
        <v>1752</v>
      </c>
      <c r="R1100">
        <v>1.4607571591274801E-3</v>
      </c>
      <c r="S1100" t="s">
        <v>4749</v>
      </c>
      <c r="T1100" t="s">
        <v>32</v>
      </c>
    </row>
    <row r="1101" spans="1:20">
      <c r="A1101" s="1" t="s">
        <v>4750</v>
      </c>
      <c r="B1101" t="s">
        <v>4751</v>
      </c>
      <c r="C1101" t="s">
        <v>4752</v>
      </c>
      <c r="D1101" t="s">
        <v>4753</v>
      </c>
      <c r="E1101" t="s">
        <v>57</v>
      </c>
      <c r="F1101" t="s">
        <v>23</v>
      </c>
      <c r="G1101" t="s">
        <v>24</v>
      </c>
      <c r="H1101" t="s">
        <v>25</v>
      </c>
      <c r="I1101" t="s">
        <v>4755</v>
      </c>
      <c r="M1101">
        <v>2</v>
      </c>
      <c r="N1101">
        <v>1.9047619047619001E-2</v>
      </c>
      <c r="O1101">
        <v>13.493414063346499</v>
      </c>
      <c r="P1101">
        <v>1</v>
      </c>
      <c r="Q1101">
        <v>105</v>
      </c>
      <c r="R1101" s="2">
        <v>8.7545377687434594E-5</v>
      </c>
      <c r="S1101" t="s">
        <v>4754</v>
      </c>
      <c r="T1101" t="s">
        <v>32</v>
      </c>
    </row>
    <row r="1102" spans="1:20">
      <c r="A1102" s="1" t="s">
        <v>4756</v>
      </c>
      <c r="B1102" t="s">
        <v>4757</v>
      </c>
      <c r="E1102" t="s">
        <v>32</v>
      </c>
      <c r="G1102" t="s">
        <v>24</v>
      </c>
      <c r="H1102" t="s">
        <v>33</v>
      </c>
      <c r="I1102" t="s">
        <v>81</v>
      </c>
      <c r="M1102">
        <v>76</v>
      </c>
      <c r="N1102">
        <v>9.0692124105011901E-2</v>
      </c>
      <c r="O1102">
        <v>10.484769968937201</v>
      </c>
      <c r="P1102">
        <v>1</v>
      </c>
      <c r="Q1102">
        <v>838</v>
      </c>
      <c r="R1102">
        <v>6.9869549049590696E-4</v>
      </c>
      <c r="S1102" t="s">
        <v>4758</v>
      </c>
      <c r="T1102" t="s">
        <v>32</v>
      </c>
    </row>
    <row r="1103" spans="1:20">
      <c r="A1103" s="1" t="s">
        <v>4759</v>
      </c>
      <c r="B1103" t="s">
        <v>4760</v>
      </c>
      <c r="C1103" t="s">
        <v>689</v>
      </c>
      <c r="D1103" t="s">
        <v>4761</v>
      </c>
      <c r="E1103" t="s">
        <v>32</v>
      </c>
      <c r="F1103" t="s">
        <v>68</v>
      </c>
      <c r="G1103" t="s">
        <v>4762</v>
      </c>
      <c r="H1103" t="s">
        <v>33</v>
      </c>
      <c r="I1103" t="s">
        <v>4764</v>
      </c>
      <c r="M1103">
        <v>1</v>
      </c>
      <c r="N1103">
        <v>1</v>
      </c>
      <c r="O1103">
        <v>20.193854984357401</v>
      </c>
      <c r="P1103">
        <v>1</v>
      </c>
      <c r="Q1103">
        <v>1</v>
      </c>
      <c r="R1103" s="2">
        <v>8.3376550178509204E-7</v>
      </c>
      <c r="S1103" t="s">
        <v>4763</v>
      </c>
      <c r="T1103" t="s">
        <v>32</v>
      </c>
    </row>
    <row r="1104" spans="1:20">
      <c r="A1104" s="1" t="s">
        <v>4765</v>
      </c>
      <c r="B1104" t="s">
        <v>4766</v>
      </c>
      <c r="C1104" t="s">
        <v>21</v>
      </c>
      <c r="D1104" t="s">
        <v>4767</v>
      </c>
      <c r="E1104" t="s">
        <v>21</v>
      </c>
      <c r="F1104" t="s">
        <v>93</v>
      </c>
      <c r="G1104" t="s">
        <v>24</v>
      </c>
      <c r="H1104" t="s">
        <v>33</v>
      </c>
      <c r="I1104" t="s">
        <v>4769</v>
      </c>
      <c r="M1104">
        <v>1</v>
      </c>
      <c r="N1104">
        <v>1.2987012987013E-2</v>
      </c>
      <c r="O1104">
        <v>13.945926268043999</v>
      </c>
      <c r="P1104">
        <v>1</v>
      </c>
      <c r="Q1104">
        <v>77</v>
      </c>
      <c r="R1104" s="2">
        <v>6.4199943637452099E-5</v>
      </c>
      <c r="S1104" t="s">
        <v>4768</v>
      </c>
      <c r="T1104" t="s">
        <v>22</v>
      </c>
    </row>
    <row r="1105" spans="1:20">
      <c r="A1105" s="1" t="s">
        <v>4770</v>
      </c>
      <c r="B1105" t="s">
        <v>4771</v>
      </c>
      <c r="C1105" t="s">
        <v>4772</v>
      </c>
      <c r="D1105" t="s">
        <v>4773</v>
      </c>
      <c r="E1105" t="s">
        <v>32</v>
      </c>
      <c r="F1105" t="s">
        <v>23</v>
      </c>
      <c r="G1105" t="s">
        <v>24</v>
      </c>
      <c r="H1105" t="s">
        <v>33</v>
      </c>
      <c r="I1105" t="s">
        <v>4775</v>
      </c>
      <c r="M1105">
        <v>1</v>
      </c>
      <c r="N1105">
        <v>0.16666666666666699</v>
      </c>
      <c r="O1105">
        <v>17.8719256866002</v>
      </c>
      <c r="P1105">
        <v>1</v>
      </c>
      <c r="Q1105">
        <v>6</v>
      </c>
      <c r="R1105" s="2">
        <v>5.0025930107105497E-6</v>
      </c>
      <c r="S1105" t="s">
        <v>4774</v>
      </c>
      <c r="T1105" t="s">
        <v>32</v>
      </c>
    </row>
    <row r="1106" spans="1:20">
      <c r="A1106" s="1" t="s">
        <v>4776</v>
      </c>
      <c r="B1106" t="s">
        <v>4777</v>
      </c>
      <c r="C1106" t="s">
        <v>1676</v>
      </c>
      <c r="D1106" t="s">
        <v>4777</v>
      </c>
      <c r="E1106" t="s">
        <v>32</v>
      </c>
      <c r="F1106" t="s">
        <v>68</v>
      </c>
      <c r="G1106" t="s">
        <v>85</v>
      </c>
      <c r="H1106" t="s">
        <v>33</v>
      </c>
      <c r="I1106" t="s">
        <v>4779</v>
      </c>
      <c r="M1106">
        <v>1</v>
      </c>
      <c r="N1106">
        <v>0.25</v>
      </c>
      <c r="O1106">
        <v>18.6088912807664</v>
      </c>
      <c r="P1106">
        <v>1</v>
      </c>
      <c r="Q1106">
        <v>4</v>
      </c>
      <c r="R1106" s="2">
        <v>3.3350620071403699E-6</v>
      </c>
      <c r="S1106" t="s">
        <v>4778</v>
      </c>
      <c r="T1106" t="s">
        <v>32</v>
      </c>
    </row>
    <row r="1107" spans="1:20">
      <c r="A1107" s="1" t="s">
        <v>4780</v>
      </c>
      <c r="B1107" t="s">
        <v>4781</v>
      </c>
      <c r="C1107" t="s">
        <v>32</v>
      </c>
      <c r="D1107" t="s">
        <v>4781</v>
      </c>
      <c r="F1107" t="s">
        <v>68</v>
      </c>
      <c r="G1107" t="s">
        <v>44</v>
      </c>
      <c r="H1107" t="s">
        <v>33</v>
      </c>
      <c r="I1107" t="s">
        <v>4783</v>
      </c>
      <c r="J1107" t="s">
        <v>32</v>
      </c>
      <c r="M1107">
        <v>1</v>
      </c>
      <c r="N1107">
        <v>6.6666666666666693E-2</v>
      </c>
      <c r="O1107">
        <v>16.386498859429899</v>
      </c>
      <c r="P1107">
        <v>1</v>
      </c>
      <c r="Q1107">
        <v>15</v>
      </c>
      <c r="R1107" s="2">
        <v>1.2506482526776401E-5</v>
      </c>
      <c r="S1107" t="s">
        <v>4782</v>
      </c>
      <c r="T1107" t="s">
        <v>40</v>
      </c>
    </row>
    <row r="1108" spans="1:20">
      <c r="A1108" s="1" t="s">
        <v>4784</v>
      </c>
      <c r="B1108" t="s">
        <v>4785</v>
      </c>
      <c r="C1108" t="s">
        <v>1981</v>
      </c>
      <c r="D1108" t="s">
        <v>4786</v>
      </c>
      <c r="E1108" t="s">
        <v>132</v>
      </c>
      <c r="F1108" t="s">
        <v>23</v>
      </c>
      <c r="G1108" t="s">
        <v>24</v>
      </c>
      <c r="H1108" t="s">
        <v>25</v>
      </c>
      <c r="I1108" t="s">
        <v>4788</v>
      </c>
      <c r="M1108">
        <v>1</v>
      </c>
      <c r="N1108">
        <v>8.3333333333333301E-2</v>
      </c>
      <c r="O1108">
        <v>16.734422162850301</v>
      </c>
      <c r="P1108">
        <v>1</v>
      </c>
      <c r="Q1108">
        <v>12</v>
      </c>
      <c r="R1108" s="2">
        <v>1.0005186021421099E-5</v>
      </c>
      <c r="S1108" t="s">
        <v>4787</v>
      </c>
      <c r="T1108" t="s">
        <v>32</v>
      </c>
    </row>
    <row r="1109" spans="1:20">
      <c r="A1109" s="1" t="s">
        <v>4789</v>
      </c>
      <c r="B1109" t="s">
        <v>4790</v>
      </c>
      <c r="C1109" t="s">
        <v>167</v>
      </c>
      <c r="D1109" t="s">
        <v>4791</v>
      </c>
      <c r="F1109" t="s">
        <v>23</v>
      </c>
      <c r="G1109" t="s">
        <v>162</v>
      </c>
      <c r="H1109" t="s">
        <v>33</v>
      </c>
      <c r="I1109" t="s">
        <v>324</v>
      </c>
      <c r="L1109" s="3" t="s">
        <v>2711</v>
      </c>
      <c r="M1109">
        <v>42</v>
      </c>
      <c r="N1109">
        <v>1.10424608912843E-3</v>
      </c>
      <c r="O1109">
        <v>4.9788517281102997</v>
      </c>
      <c r="P1109">
        <v>1</v>
      </c>
      <c r="Q1109">
        <v>38035</v>
      </c>
      <c r="R1109">
        <v>3.1712270860395998E-2</v>
      </c>
      <c r="S1109" t="s">
        <v>4792</v>
      </c>
      <c r="T1109" t="s">
        <v>40</v>
      </c>
    </row>
    <row r="1110" spans="1:20">
      <c r="A1110" s="1" t="s">
        <v>4793</v>
      </c>
      <c r="B1110" t="s">
        <v>4794</v>
      </c>
      <c r="C1110" t="s">
        <v>390</v>
      </c>
      <c r="D1110" t="s">
        <v>4795</v>
      </c>
      <c r="F1110" t="s">
        <v>24</v>
      </c>
      <c r="H1110" t="s">
        <v>33</v>
      </c>
      <c r="I1110" t="s">
        <v>2824</v>
      </c>
      <c r="L1110" s="3" t="s">
        <v>2711</v>
      </c>
      <c r="M1110">
        <v>2</v>
      </c>
      <c r="N1110">
        <v>9.9009900990098994E-3</v>
      </c>
      <c r="O1110">
        <v>12.5428020903086</v>
      </c>
      <c r="P1110">
        <v>1</v>
      </c>
      <c r="Q1110">
        <v>202</v>
      </c>
      <c r="R1110">
        <v>1.6842063136058899E-4</v>
      </c>
      <c r="T1110" t="s">
        <v>40</v>
      </c>
    </row>
    <row r="1111" spans="1:20">
      <c r="A1111" s="1" t="s">
        <v>4796</v>
      </c>
      <c r="B1111" t="s">
        <v>4797</v>
      </c>
      <c r="C1111" t="s">
        <v>297</v>
      </c>
      <c r="D1111" t="s">
        <v>4798</v>
      </c>
      <c r="E1111" t="s">
        <v>32</v>
      </c>
      <c r="F1111" t="s">
        <v>23</v>
      </c>
      <c r="G1111" t="s">
        <v>120</v>
      </c>
      <c r="I1111" t="s">
        <v>122</v>
      </c>
      <c r="M1111">
        <v>146</v>
      </c>
      <c r="N1111">
        <v>7.7991452991453006E-2</v>
      </c>
      <c r="O1111">
        <v>9.3242599382467706</v>
      </c>
      <c r="P1111">
        <v>1</v>
      </c>
      <c r="Q1111">
        <v>1872</v>
      </c>
      <c r="R1111">
        <v>1.5608090193416899E-3</v>
      </c>
      <c r="S1111" t="s">
        <v>4799</v>
      </c>
      <c r="T1111" t="s">
        <v>32</v>
      </c>
    </row>
    <row r="1112" spans="1:20">
      <c r="A1112" s="1" t="s">
        <v>4800</v>
      </c>
      <c r="B1112" t="s">
        <v>4801</v>
      </c>
      <c r="C1112" t="s">
        <v>699</v>
      </c>
      <c r="D1112" t="s">
        <v>4802</v>
      </c>
      <c r="E1112" t="s">
        <v>132</v>
      </c>
      <c r="F1112" t="s">
        <v>1695</v>
      </c>
      <c r="G1112" t="s">
        <v>24</v>
      </c>
      <c r="H1112" t="s">
        <v>33</v>
      </c>
      <c r="I1112" t="s">
        <v>1304</v>
      </c>
      <c r="M1112">
        <v>12</v>
      </c>
      <c r="N1112">
        <v>1.0425716768027799E-2</v>
      </c>
      <c r="O1112">
        <v>10.026435635655799</v>
      </c>
      <c r="P1112">
        <v>1</v>
      </c>
      <c r="Q1112">
        <v>1151</v>
      </c>
      <c r="R1112">
        <v>9.5966409255464097E-4</v>
      </c>
      <c r="S1112" t="s">
        <v>4803</v>
      </c>
      <c r="T1112" t="s">
        <v>32</v>
      </c>
    </row>
    <row r="1113" spans="1:20">
      <c r="A1113" s="1" t="s">
        <v>4804</v>
      </c>
      <c r="B1113" t="s">
        <v>4805</v>
      </c>
      <c r="C1113" t="s">
        <v>21</v>
      </c>
      <c r="D1113" t="s">
        <v>4806</v>
      </c>
      <c r="E1113" t="s">
        <v>421</v>
      </c>
      <c r="F1113" t="s">
        <v>93</v>
      </c>
      <c r="G1113" t="s">
        <v>24</v>
      </c>
      <c r="H1113" t="s">
        <v>33</v>
      </c>
      <c r="I1113" t="s">
        <v>4808</v>
      </c>
      <c r="M1113">
        <v>1</v>
      </c>
      <c r="N1113">
        <v>0.5</v>
      </c>
      <c r="O1113">
        <v>20.193853781487601</v>
      </c>
      <c r="P1113">
        <v>1</v>
      </c>
      <c r="Q1113">
        <v>2</v>
      </c>
      <c r="R1113" s="2">
        <v>1.6675310035701801E-6</v>
      </c>
      <c r="S1113" t="s">
        <v>4807</v>
      </c>
      <c r="T1113" t="s">
        <v>32</v>
      </c>
    </row>
    <row r="1114" spans="1:20">
      <c r="A1114" s="1" t="s">
        <v>4809</v>
      </c>
      <c r="B1114" t="s">
        <v>4810</v>
      </c>
      <c r="D1114" t="s">
        <v>4811</v>
      </c>
      <c r="E1114" t="s">
        <v>421</v>
      </c>
      <c r="F1114" t="s">
        <v>23</v>
      </c>
      <c r="G1114" t="s">
        <v>24</v>
      </c>
      <c r="H1114" t="s">
        <v>33</v>
      </c>
      <c r="I1114" t="s">
        <v>4813</v>
      </c>
      <c r="M1114">
        <v>2</v>
      </c>
      <c r="N1114">
        <v>5.1282051282051301E-2</v>
      </c>
      <c r="O1114">
        <v>14.945926268043999</v>
      </c>
      <c r="P1114">
        <v>1</v>
      </c>
      <c r="Q1114">
        <v>39</v>
      </c>
      <c r="R1114" s="2">
        <v>3.2516854569618599E-5</v>
      </c>
      <c r="S1114" t="s">
        <v>4812</v>
      </c>
      <c r="T1114" t="s">
        <v>32</v>
      </c>
    </row>
    <row r="1115" spans="1:20">
      <c r="A1115" s="1" t="s">
        <v>4814</v>
      </c>
      <c r="B1115" t="s">
        <v>4815</v>
      </c>
      <c r="C1115" t="s">
        <v>559</v>
      </c>
      <c r="D1115" t="s">
        <v>4816</v>
      </c>
      <c r="E1115" t="s">
        <v>57</v>
      </c>
      <c r="F1115" t="s">
        <v>235</v>
      </c>
      <c r="G1115" t="s">
        <v>44</v>
      </c>
      <c r="I1115" t="s">
        <v>57</v>
      </c>
      <c r="M1115">
        <v>106</v>
      </c>
      <c r="N1115">
        <v>4.7372184483374996E-3</v>
      </c>
      <c r="O1115">
        <v>5.7442537195612102</v>
      </c>
      <c r="P1115">
        <v>1</v>
      </c>
      <c r="Q1115">
        <v>22376</v>
      </c>
      <c r="R1115">
        <v>1.8656336867943199E-2</v>
      </c>
      <c r="S1115" t="s">
        <v>4817</v>
      </c>
      <c r="T1115" t="s">
        <v>32</v>
      </c>
    </row>
    <row r="1116" spans="1:20">
      <c r="A1116" s="1" t="s">
        <v>4818</v>
      </c>
      <c r="B1116" t="s">
        <v>4819</v>
      </c>
      <c r="C1116" t="s">
        <v>1222</v>
      </c>
      <c r="D1116" t="s">
        <v>4819</v>
      </c>
      <c r="E1116" t="s">
        <v>21</v>
      </c>
      <c r="F1116" t="s">
        <v>68</v>
      </c>
      <c r="G1116" t="s">
        <v>44</v>
      </c>
      <c r="H1116" t="s">
        <v>33</v>
      </c>
      <c r="I1116" t="s">
        <v>4821</v>
      </c>
      <c r="M1116">
        <v>1</v>
      </c>
      <c r="N1116">
        <v>1</v>
      </c>
      <c r="O1116">
        <v>20.193854984357401</v>
      </c>
      <c r="P1116">
        <v>1</v>
      </c>
      <c r="Q1116">
        <v>1</v>
      </c>
      <c r="R1116" s="2">
        <v>8.3376550178509204E-7</v>
      </c>
      <c r="S1116" t="s">
        <v>4820</v>
      </c>
      <c r="T1116" t="s">
        <v>22</v>
      </c>
    </row>
    <row r="1117" spans="1:20">
      <c r="A1117" s="1" t="s">
        <v>4822</v>
      </c>
      <c r="B1117" t="s">
        <v>4823</v>
      </c>
      <c r="C1117" t="s">
        <v>167</v>
      </c>
      <c r="D1117" t="s">
        <v>4824</v>
      </c>
      <c r="E1117" t="s">
        <v>32</v>
      </c>
      <c r="F1117" t="s">
        <v>93</v>
      </c>
      <c r="G1117" t="s">
        <v>24</v>
      </c>
      <c r="H1117" t="s">
        <v>33</v>
      </c>
      <c r="I1117" t="s">
        <v>241</v>
      </c>
      <c r="M1117">
        <v>36</v>
      </c>
      <c r="N1117">
        <v>1.5880017644463999E-2</v>
      </c>
      <c r="O1117">
        <v>9.0479216356670396</v>
      </c>
      <c r="P1117">
        <v>1</v>
      </c>
      <c r="Q1117">
        <v>2267</v>
      </c>
      <c r="R1117">
        <v>1.8901463925468001E-3</v>
      </c>
      <c r="S1117" t="s">
        <v>4825</v>
      </c>
      <c r="T1117" t="s">
        <v>32</v>
      </c>
    </row>
    <row r="1118" spans="1:20">
      <c r="A1118" s="1" t="s">
        <v>4826</v>
      </c>
      <c r="B1118" t="s">
        <v>4823</v>
      </c>
      <c r="D1118" t="s">
        <v>4827</v>
      </c>
      <c r="E1118" t="s">
        <v>340</v>
      </c>
      <c r="F1118" t="s">
        <v>24</v>
      </c>
      <c r="H1118" t="s">
        <v>33</v>
      </c>
      <c r="I1118" t="s">
        <v>32</v>
      </c>
      <c r="L1118" s="3" t="s">
        <v>2711</v>
      </c>
      <c r="M1118">
        <v>5</v>
      </c>
      <c r="N1118">
        <v>2.01686095760558E-4</v>
      </c>
      <c r="O1118">
        <v>5.5963831305134697</v>
      </c>
      <c r="P1118">
        <v>1</v>
      </c>
      <c r="Q1118">
        <v>24791</v>
      </c>
      <c r="R1118">
        <v>2.0669880554754199E-2</v>
      </c>
      <c r="T1118" t="s">
        <v>40</v>
      </c>
    </row>
    <row r="1119" spans="1:20">
      <c r="A1119" s="1" t="s">
        <v>4828</v>
      </c>
      <c r="B1119" t="s">
        <v>4829</v>
      </c>
      <c r="C1119" t="s">
        <v>160</v>
      </c>
      <c r="D1119" t="s">
        <v>569</v>
      </c>
      <c r="E1119" t="s">
        <v>672</v>
      </c>
      <c r="F1119" t="s">
        <v>23</v>
      </c>
      <c r="G1119" t="s">
        <v>162</v>
      </c>
      <c r="L1119" s="3" t="s">
        <v>2711</v>
      </c>
      <c r="S1119" t="s">
        <v>4830</v>
      </c>
      <c r="T1119" t="s">
        <v>40</v>
      </c>
    </row>
    <row r="1120" spans="1:20">
      <c r="A1120" s="1" t="s">
        <v>4831</v>
      </c>
      <c r="B1120" t="s">
        <v>4832</v>
      </c>
      <c r="C1120" t="s">
        <v>2482</v>
      </c>
      <c r="D1120" t="s">
        <v>4833</v>
      </c>
      <c r="E1120" t="s">
        <v>4834</v>
      </c>
      <c r="F1120" t="s">
        <v>23</v>
      </c>
      <c r="G1120" t="s">
        <v>44</v>
      </c>
      <c r="L1120" s="3" t="s">
        <v>2711</v>
      </c>
      <c r="S1120" t="s">
        <v>4835</v>
      </c>
      <c r="T1120" t="s">
        <v>40</v>
      </c>
    </row>
    <row r="1121" spans="1:20">
      <c r="A1121" s="1" t="s">
        <v>4836</v>
      </c>
      <c r="B1121" t="s">
        <v>4837</v>
      </c>
      <c r="C1121" t="s">
        <v>55</v>
      </c>
      <c r="D1121" t="s">
        <v>4838</v>
      </c>
      <c r="E1121" t="s">
        <v>62</v>
      </c>
      <c r="F1121" t="s">
        <v>23</v>
      </c>
      <c r="G1121" t="s">
        <v>63</v>
      </c>
      <c r="I1121" t="s">
        <v>62</v>
      </c>
      <c r="L1121" s="3" t="s">
        <v>2711</v>
      </c>
      <c r="M1121">
        <v>25</v>
      </c>
      <c r="N1121">
        <v>9.4126506024096394E-3</v>
      </c>
      <c r="O1121">
        <v>8.8193576357960293</v>
      </c>
      <c r="P1121">
        <v>1</v>
      </c>
      <c r="Q1121">
        <v>2656</v>
      </c>
      <c r="R1121">
        <v>2.2144811727412002E-3</v>
      </c>
      <c r="S1121" t="s">
        <v>4839</v>
      </c>
      <c r="T1121" t="s">
        <v>32</v>
      </c>
    </row>
    <row r="1122" spans="1:20">
      <c r="A1122" s="1" t="s">
        <v>4840</v>
      </c>
      <c r="B1122" t="s">
        <v>4841</v>
      </c>
      <c r="C1122" t="s">
        <v>4842</v>
      </c>
      <c r="D1122" t="s">
        <v>4843</v>
      </c>
      <c r="E1122" t="s">
        <v>122</v>
      </c>
      <c r="F1122" t="s">
        <v>23</v>
      </c>
      <c r="G1122" t="s">
        <v>120</v>
      </c>
      <c r="I1122" t="s">
        <v>122</v>
      </c>
      <c r="L1122" s="3" t="s">
        <v>2711</v>
      </c>
      <c r="M1122">
        <v>146</v>
      </c>
      <c r="N1122">
        <v>7.7991452991453006E-2</v>
      </c>
      <c r="O1122">
        <v>9.3242599382467706</v>
      </c>
      <c r="P1122">
        <v>1</v>
      </c>
      <c r="Q1122">
        <v>1872</v>
      </c>
      <c r="R1122">
        <v>1.5608090193416899E-3</v>
      </c>
      <c r="S1122" t="s">
        <v>4844</v>
      </c>
      <c r="T1122" t="s">
        <v>40</v>
      </c>
    </row>
    <row r="1123" spans="1:20">
      <c r="A1123" s="1" t="s">
        <v>4845</v>
      </c>
      <c r="B1123" t="s">
        <v>4846</v>
      </c>
      <c r="C1123" t="s">
        <v>169</v>
      </c>
      <c r="D1123" t="s">
        <v>4847</v>
      </c>
      <c r="E1123" t="s">
        <v>4848</v>
      </c>
      <c r="F1123" t="s">
        <v>93</v>
      </c>
      <c r="G1123" t="s">
        <v>24</v>
      </c>
      <c r="H1123" t="s">
        <v>33</v>
      </c>
      <c r="I1123" t="s">
        <v>4850</v>
      </c>
      <c r="L1123" s="3" t="s">
        <v>2711</v>
      </c>
      <c r="M1123">
        <v>1</v>
      </c>
      <c r="N1123">
        <v>0.16666666666666699</v>
      </c>
      <c r="O1123">
        <v>17.8719256866002</v>
      </c>
      <c r="P1123">
        <v>1</v>
      </c>
      <c r="Q1123">
        <v>6</v>
      </c>
      <c r="R1123" s="2">
        <v>5.0025930107105497E-6</v>
      </c>
      <c r="S1123" t="s">
        <v>4849</v>
      </c>
      <c r="T1123" t="s">
        <v>40</v>
      </c>
    </row>
    <row r="1124" spans="1:20">
      <c r="A1124" s="1" t="s">
        <v>4851</v>
      </c>
      <c r="B1124" t="s">
        <v>4852</v>
      </c>
      <c r="C1124" t="s">
        <v>755</v>
      </c>
      <c r="D1124" t="s">
        <v>4853</v>
      </c>
      <c r="E1124" t="s">
        <v>4854</v>
      </c>
      <c r="F1124" t="s">
        <v>23</v>
      </c>
      <c r="G1124" t="s">
        <v>162</v>
      </c>
      <c r="I1124" t="s">
        <v>4856</v>
      </c>
      <c r="L1124" s="3" t="s">
        <v>2711</v>
      </c>
      <c r="M1124">
        <v>2</v>
      </c>
      <c r="N1124">
        <v>2.66666666666667E-2</v>
      </c>
      <c r="O1124">
        <v>13.9844004158586</v>
      </c>
      <c r="P1124">
        <v>1</v>
      </c>
      <c r="Q1124">
        <v>75</v>
      </c>
      <c r="R1124" s="2">
        <v>6.2532412633881901E-5</v>
      </c>
      <c r="S1124" t="s">
        <v>4855</v>
      </c>
      <c r="T1124" t="s">
        <v>40</v>
      </c>
    </row>
    <row r="1125" spans="1:20">
      <c r="A1125" s="1" t="s">
        <v>4857</v>
      </c>
      <c r="B1125" t="s">
        <v>4858</v>
      </c>
      <c r="C1125" t="s">
        <v>55</v>
      </c>
      <c r="D1125" t="s">
        <v>4859</v>
      </c>
      <c r="E1125" t="s">
        <v>32</v>
      </c>
      <c r="F1125" t="s">
        <v>44</v>
      </c>
      <c r="G1125" t="s">
        <v>44</v>
      </c>
      <c r="H1125" t="s">
        <v>33</v>
      </c>
      <c r="I1125" t="s">
        <v>4861</v>
      </c>
      <c r="M1125">
        <v>1</v>
      </c>
      <c r="N1125">
        <v>0.33333333333333298</v>
      </c>
      <c r="O1125">
        <v>19.193853781487601</v>
      </c>
      <c r="P1125">
        <v>1</v>
      </c>
      <c r="Q1125">
        <v>3</v>
      </c>
      <c r="R1125" s="2">
        <v>2.5012965053552799E-6</v>
      </c>
      <c r="S1125" t="s">
        <v>4860</v>
      </c>
      <c r="T1125" t="s">
        <v>32</v>
      </c>
    </row>
    <row r="1126" spans="1:20">
      <c r="A1126" s="1" t="s">
        <v>4862</v>
      </c>
      <c r="B1126" t="s">
        <v>4863</v>
      </c>
      <c r="C1126" t="s">
        <v>84</v>
      </c>
      <c r="D1126" t="s">
        <v>4864</v>
      </c>
      <c r="E1126" t="s">
        <v>32</v>
      </c>
      <c r="F1126" t="s">
        <v>24</v>
      </c>
      <c r="G1126" t="s">
        <v>44</v>
      </c>
      <c r="H1126" t="s">
        <v>33</v>
      </c>
      <c r="I1126" t="s">
        <v>37</v>
      </c>
      <c r="M1126">
        <v>7</v>
      </c>
      <c r="N1126">
        <v>1.49253731343284E-2</v>
      </c>
      <c r="O1126">
        <v>11.3234890619041</v>
      </c>
      <c r="P1126">
        <v>1</v>
      </c>
      <c r="Q1126">
        <v>469</v>
      </c>
      <c r="R1126">
        <v>3.9103602033720798E-4</v>
      </c>
      <c r="S1126" t="s">
        <v>4865</v>
      </c>
      <c r="T1126" t="s">
        <v>32</v>
      </c>
    </row>
    <row r="1127" spans="1:20">
      <c r="A1127" s="1" t="s">
        <v>4866</v>
      </c>
      <c r="B1127" t="s">
        <v>4867</v>
      </c>
      <c r="C1127" t="s">
        <v>211</v>
      </c>
      <c r="D1127" t="s">
        <v>381</v>
      </c>
      <c r="E1127" t="s">
        <v>4314</v>
      </c>
      <c r="F1127" t="s">
        <v>44</v>
      </c>
      <c r="G1127" t="s">
        <v>44</v>
      </c>
      <c r="H1127" t="s">
        <v>33</v>
      </c>
      <c r="L1127" s="3" t="s">
        <v>2711</v>
      </c>
      <c r="S1127" t="s">
        <v>4868</v>
      </c>
      <c r="T1127" t="s">
        <v>40</v>
      </c>
    </row>
    <row r="1128" spans="1:20">
      <c r="A1128" s="1" t="s">
        <v>4869</v>
      </c>
      <c r="B1128" t="s">
        <v>4870</v>
      </c>
      <c r="C1128" t="s">
        <v>4871</v>
      </c>
      <c r="D1128" t="s">
        <v>4872</v>
      </c>
      <c r="E1128" t="s">
        <v>32</v>
      </c>
      <c r="F1128" t="s">
        <v>23</v>
      </c>
      <c r="G1128" t="s">
        <v>120</v>
      </c>
      <c r="I1128" t="s">
        <v>122</v>
      </c>
      <c r="M1128">
        <v>146</v>
      </c>
      <c r="N1128">
        <v>7.7991452991453006E-2</v>
      </c>
      <c r="O1128">
        <v>9.3242599382467706</v>
      </c>
      <c r="P1128">
        <v>1</v>
      </c>
      <c r="Q1128">
        <v>1872</v>
      </c>
      <c r="R1128">
        <v>1.5608090193416899E-3</v>
      </c>
      <c r="S1128" t="s">
        <v>4873</v>
      </c>
      <c r="T1128" t="s">
        <v>32</v>
      </c>
    </row>
    <row r="1129" spans="1:20">
      <c r="A1129" s="1" t="s">
        <v>4874</v>
      </c>
      <c r="B1129" t="s">
        <v>4875</v>
      </c>
      <c r="C1129" t="s">
        <v>499</v>
      </c>
      <c r="D1129" t="s">
        <v>4876</v>
      </c>
      <c r="E1129" t="s">
        <v>32</v>
      </c>
      <c r="F1129" t="s">
        <v>23</v>
      </c>
      <c r="G1129" t="s">
        <v>120</v>
      </c>
      <c r="I1129" t="s">
        <v>122</v>
      </c>
      <c r="M1129">
        <v>146</v>
      </c>
      <c r="N1129">
        <v>7.7991452991453006E-2</v>
      </c>
      <c r="O1129">
        <v>9.3242599382467706</v>
      </c>
      <c r="P1129">
        <v>1</v>
      </c>
      <c r="Q1129">
        <v>1872</v>
      </c>
      <c r="R1129">
        <v>1.5608090193416899E-3</v>
      </c>
      <c r="S1129" t="s">
        <v>4877</v>
      </c>
      <c r="T1129" t="s">
        <v>32</v>
      </c>
    </row>
    <row r="1130" spans="1:20">
      <c r="A1130" s="1" t="s">
        <v>4878</v>
      </c>
      <c r="B1130" t="s">
        <v>4879</v>
      </c>
      <c r="C1130" t="s">
        <v>1066</v>
      </c>
      <c r="D1130" t="s">
        <v>4880</v>
      </c>
      <c r="E1130" t="s">
        <v>32</v>
      </c>
      <c r="F1130" t="s">
        <v>23</v>
      </c>
      <c r="G1130" t="s">
        <v>120</v>
      </c>
      <c r="I1130" t="s">
        <v>122</v>
      </c>
      <c r="M1130">
        <v>146</v>
      </c>
      <c r="N1130">
        <v>7.7991452991453006E-2</v>
      </c>
      <c r="O1130">
        <v>9.3242599382467706</v>
      </c>
      <c r="P1130">
        <v>1</v>
      </c>
      <c r="Q1130">
        <v>1872</v>
      </c>
      <c r="R1130">
        <v>1.5608090193416899E-3</v>
      </c>
      <c r="S1130" t="s">
        <v>4881</v>
      </c>
      <c r="T1130" t="s">
        <v>32</v>
      </c>
    </row>
    <row r="1131" spans="1:20">
      <c r="A1131" s="1" t="s">
        <v>4882</v>
      </c>
      <c r="B1131" t="s">
        <v>4883</v>
      </c>
      <c r="C1131" t="s">
        <v>3625</v>
      </c>
      <c r="D1131" t="s">
        <v>4884</v>
      </c>
      <c r="F1131" t="s">
        <v>23</v>
      </c>
      <c r="G1131" t="s">
        <v>162</v>
      </c>
      <c r="H1131" t="s">
        <v>25</v>
      </c>
      <c r="I1131" t="s">
        <v>324</v>
      </c>
      <c r="L1131" s="3" t="s">
        <v>2711</v>
      </c>
      <c r="M1131">
        <v>42</v>
      </c>
      <c r="N1131">
        <v>1.10424608912843E-3</v>
      </c>
      <c r="O1131">
        <v>4.9788517281102997</v>
      </c>
      <c r="P1131">
        <v>1</v>
      </c>
      <c r="Q1131">
        <v>38035</v>
      </c>
      <c r="R1131">
        <v>3.1712270860395998E-2</v>
      </c>
      <c r="S1131" t="s">
        <v>4885</v>
      </c>
      <c r="T1131" t="s">
        <v>40</v>
      </c>
    </row>
    <row r="1132" spans="1:20">
      <c r="A1132" s="1" t="s">
        <v>4886</v>
      </c>
      <c r="B1132" t="s">
        <v>4887</v>
      </c>
      <c r="C1132" t="s">
        <v>3496</v>
      </c>
      <c r="D1132" t="s">
        <v>4888</v>
      </c>
      <c r="E1132" t="s">
        <v>32</v>
      </c>
      <c r="F1132" t="s">
        <v>23</v>
      </c>
      <c r="G1132" t="s">
        <v>24</v>
      </c>
      <c r="H1132" t="s">
        <v>25</v>
      </c>
      <c r="I1132" t="s">
        <v>4890</v>
      </c>
      <c r="M1132">
        <v>1</v>
      </c>
      <c r="N1132">
        <v>1</v>
      </c>
      <c r="O1132">
        <v>20.193854984357401</v>
      </c>
      <c r="P1132">
        <v>1</v>
      </c>
      <c r="Q1132">
        <v>1</v>
      </c>
      <c r="R1132" s="2">
        <v>8.3376550178509204E-7</v>
      </c>
      <c r="S1132" t="s">
        <v>4889</v>
      </c>
      <c r="T1132" t="s">
        <v>32</v>
      </c>
    </row>
    <row r="1133" spans="1:20">
      <c r="A1133" s="1" t="s">
        <v>4891</v>
      </c>
      <c r="B1133" t="s">
        <v>4887</v>
      </c>
      <c r="C1133" t="s">
        <v>4892</v>
      </c>
      <c r="D1133" t="s">
        <v>4893</v>
      </c>
      <c r="E1133" t="s">
        <v>689</v>
      </c>
      <c r="F1133" t="s">
        <v>23</v>
      </c>
      <c r="G1133" t="s">
        <v>120</v>
      </c>
      <c r="I1133" t="s">
        <v>4895</v>
      </c>
      <c r="M1133">
        <v>1</v>
      </c>
      <c r="N1133">
        <v>9.0909090909090905E-3</v>
      </c>
      <c r="O1133">
        <v>13.425669456710599</v>
      </c>
      <c r="P1133">
        <v>1</v>
      </c>
      <c r="Q1133">
        <v>110</v>
      </c>
      <c r="R1133" s="2">
        <v>9.1714205196360103E-5</v>
      </c>
      <c r="S1133" t="s">
        <v>4894</v>
      </c>
      <c r="T1133" t="s">
        <v>32</v>
      </c>
    </row>
    <row r="1134" spans="1:20">
      <c r="A1134" s="1" t="s">
        <v>4896</v>
      </c>
      <c r="B1134" t="s">
        <v>4897</v>
      </c>
      <c r="C1134" t="s">
        <v>4898</v>
      </c>
      <c r="D1134" t="s">
        <v>4899</v>
      </c>
      <c r="E1134" t="s">
        <v>32</v>
      </c>
      <c r="F1134" t="s">
        <v>23</v>
      </c>
      <c r="G1134" t="s">
        <v>120</v>
      </c>
      <c r="I1134" t="s">
        <v>122</v>
      </c>
      <c r="M1134">
        <v>146</v>
      </c>
      <c r="N1134">
        <v>7.7991452991453006E-2</v>
      </c>
      <c r="O1134">
        <v>9.3242599382467706</v>
      </c>
      <c r="P1134">
        <v>1</v>
      </c>
      <c r="Q1134">
        <v>1872</v>
      </c>
      <c r="R1134">
        <v>1.5608090193416899E-3</v>
      </c>
      <c r="S1134" t="s">
        <v>4900</v>
      </c>
      <c r="T1134" t="s">
        <v>32</v>
      </c>
    </row>
    <row r="1135" spans="1:20">
      <c r="A1135" s="1" t="s">
        <v>4901</v>
      </c>
      <c r="B1135" t="s">
        <v>4902</v>
      </c>
      <c r="C1135" t="s">
        <v>288</v>
      </c>
      <c r="D1135" t="s">
        <v>4903</v>
      </c>
      <c r="E1135" t="s">
        <v>32</v>
      </c>
      <c r="F1135" t="s">
        <v>23</v>
      </c>
      <c r="G1135" t="s">
        <v>24</v>
      </c>
      <c r="H1135" t="s">
        <v>25</v>
      </c>
      <c r="I1135" t="s">
        <v>1049</v>
      </c>
      <c r="M1135">
        <v>4</v>
      </c>
      <c r="N1135">
        <v>3.3613445378151301E-2</v>
      </c>
      <c r="O1135">
        <v>13.3112107321257</v>
      </c>
      <c r="P1135">
        <v>1</v>
      </c>
      <c r="Q1135">
        <v>119</v>
      </c>
      <c r="R1135" s="2">
        <v>9.9218094712425902E-5</v>
      </c>
      <c r="S1135" t="s">
        <v>4904</v>
      </c>
      <c r="T1135" t="s">
        <v>32</v>
      </c>
    </row>
    <row r="1136" spans="1:20">
      <c r="A1136" s="1" t="s">
        <v>4905</v>
      </c>
      <c r="B1136" t="s">
        <v>4906</v>
      </c>
      <c r="C1136" t="s">
        <v>366</v>
      </c>
      <c r="D1136" t="s">
        <v>367</v>
      </c>
      <c r="E1136" t="s">
        <v>30</v>
      </c>
      <c r="F1136" t="s">
        <v>24</v>
      </c>
      <c r="G1136" t="s">
        <v>24</v>
      </c>
      <c r="H1136" t="s">
        <v>145</v>
      </c>
      <c r="L1136" s="3" t="s">
        <v>2711</v>
      </c>
      <c r="S1136" t="s">
        <v>4907</v>
      </c>
      <c r="T1136" t="s">
        <v>40</v>
      </c>
    </row>
    <row r="1137" spans="1:20">
      <c r="A1137" s="1" t="s">
        <v>4908</v>
      </c>
      <c r="B1137" t="s">
        <v>4909</v>
      </c>
      <c r="C1137" t="s">
        <v>2727</v>
      </c>
      <c r="D1137" t="s">
        <v>4910</v>
      </c>
      <c r="E1137" t="s">
        <v>2311</v>
      </c>
      <c r="F1137" t="s">
        <v>1602</v>
      </c>
      <c r="G1137" t="s">
        <v>120</v>
      </c>
      <c r="H1137" t="s">
        <v>33</v>
      </c>
      <c r="I1137" t="s">
        <v>2311</v>
      </c>
      <c r="L1137" s="3" t="s">
        <v>2711</v>
      </c>
      <c r="M1137">
        <v>8</v>
      </c>
      <c r="N1137">
        <v>7.9286422200198197E-3</v>
      </c>
      <c r="O1137">
        <v>10.2165738579876</v>
      </c>
      <c r="P1137">
        <v>1</v>
      </c>
      <c r="Q1137">
        <v>1009</v>
      </c>
      <c r="R1137">
        <v>8.4126939130115799E-4</v>
      </c>
      <c r="S1137" t="s">
        <v>4911</v>
      </c>
      <c r="T1137" t="s">
        <v>40</v>
      </c>
    </row>
    <row r="1138" spans="1:20">
      <c r="A1138" s="1" t="s">
        <v>4912</v>
      </c>
      <c r="B1138" t="s">
        <v>4913</v>
      </c>
      <c r="C1138" t="s">
        <v>288</v>
      </c>
      <c r="D1138" t="s">
        <v>4914</v>
      </c>
      <c r="E1138" t="s">
        <v>132</v>
      </c>
      <c r="F1138" t="s">
        <v>23</v>
      </c>
      <c r="G1138" t="s">
        <v>24</v>
      </c>
      <c r="H1138" t="s">
        <v>25</v>
      </c>
      <c r="I1138" t="s">
        <v>241</v>
      </c>
      <c r="M1138">
        <v>36</v>
      </c>
      <c r="N1138">
        <v>1.5880017644463999E-2</v>
      </c>
      <c r="O1138">
        <v>9.0479216356670396</v>
      </c>
      <c r="P1138">
        <v>1</v>
      </c>
      <c r="Q1138">
        <v>2267</v>
      </c>
      <c r="R1138">
        <v>1.8901463925468001E-3</v>
      </c>
      <c r="S1138" t="s">
        <v>4915</v>
      </c>
      <c r="T1138" t="s">
        <v>32</v>
      </c>
    </row>
    <row r="1139" spans="1:20">
      <c r="A1139" s="1" t="s">
        <v>4916</v>
      </c>
      <c r="B1139" t="s">
        <v>4917</v>
      </c>
      <c r="C1139" t="s">
        <v>149</v>
      </c>
      <c r="D1139" t="s">
        <v>4918</v>
      </c>
      <c r="E1139" t="s">
        <v>4919</v>
      </c>
      <c r="F1139" t="s">
        <v>23</v>
      </c>
      <c r="G1139" t="s">
        <v>24</v>
      </c>
      <c r="H1139" t="s">
        <v>33</v>
      </c>
      <c r="I1139" t="s">
        <v>1436</v>
      </c>
      <c r="M1139">
        <v>12</v>
      </c>
      <c r="N1139">
        <v>4.2553191489361701E-2</v>
      </c>
      <c r="O1139">
        <v>12.059427461266599</v>
      </c>
      <c r="P1139">
        <v>1</v>
      </c>
      <c r="Q1139">
        <v>282</v>
      </c>
      <c r="R1139">
        <v>2.3512187150339601E-4</v>
      </c>
      <c r="S1139" t="s">
        <v>4920</v>
      </c>
      <c r="T1139" t="s">
        <v>40</v>
      </c>
    </row>
    <row r="1140" spans="1:20">
      <c r="A1140" s="1" t="s">
        <v>4921</v>
      </c>
      <c r="B1140" t="s">
        <v>4917</v>
      </c>
      <c r="C1140" t="s">
        <v>1436</v>
      </c>
      <c r="D1140" t="s">
        <v>4922</v>
      </c>
      <c r="E1140" t="s">
        <v>449</v>
      </c>
      <c r="F1140" t="s">
        <v>24</v>
      </c>
      <c r="G1140" t="s">
        <v>24</v>
      </c>
      <c r="H1140" t="s">
        <v>33</v>
      </c>
      <c r="I1140" t="s">
        <v>449</v>
      </c>
      <c r="M1140">
        <v>3</v>
      </c>
      <c r="N1140">
        <v>5.3859964093357299E-3</v>
      </c>
      <c r="O1140">
        <v>11.074912708764</v>
      </c>
      <c r="P1140">
        <v>1</v>
      </c>
      <c r="Q1140">
        <v>557</v>
      </c>
      <c r="R1140">
        <v>4.6440738449429601E-4</v>
      </c>
      <c r="S1140" t="s">
        <v>4920</v>
      </c>
      <c r="T1140" t="s">
        <v>40</v>
      </c>
    </row>
    <row r="1141" spans="1:20">
      <c r="A1141" s="1" t="s">
        <v>4923</v>
      </c>
      <c r="B1141" t="s">
        <v>4924</v>
      </c>
      <c r="C1141" t="s">
        <v>144</v>
      </c>
      <c r="D1141" t="s">
        <v>4925</v>
      </c>
      <c r="E1141" t="s">
        <v>57</v>
      </c>
      <c r="F1141" t="s">
        <v>23</v>
      </c>
      <c r="G1141" t="s">
        <v>24</v>
      </c>
      <c r="H1141" t="s">
        <v>25</v>
      </c>
      <c r="I1141" t="s">
        <v>57</v>
      </c>
      <c r="M1141">
        <v>106</v>
      </c>
      <c r="N1141">
        <v>4.7372184483374996E-3</v>
      </c>
      <c r="O1141">
        <v>5.7442537195612102</v>
      </c>
      <c r="P1141">
        <v>1</v>
      </c>
      <c r="Q1141">
        <v>22376</v>
      </c>
      <c r="R1141">
        <v>1.8656336867943199E-2</v>
      </c>
      <c r="S1141" t="s">
        <v>4926</v>
      </c>
      <c r="T1141" t="s">
        <v>32</v>
      </c>
    </row>
    <row r="1142" spans="1:20">
      <c r="A1142" s="1" t="s">
        <v>4927</v>
      </c>
      <c r="B1142" t="s">
        <v>4928</v>
      </c>
      <c r="C1142" t="s">
        <v>398</v>
      </c>
      <c r="D1142" t="s">
        <v>4929</v>
      </c>
      <c r="E1142" t="s">
        <v>90</v>
      </c>
      <c r="F1142" t="s">
        <v>44</v>
      </c>
      <c r="G1142" t="s">
        <v>44</v>
      </c>
      <c r="H1142" t="s">
        <v>33</v>
      </c>
      <c r="L1142" s="3" t="s">
        <v>2711</v>
      </c>
      <c r="S1142" t="s">
        <v>4930</v>
      </c>
      <c r="T1142" t="s">
        <v>40</v>
      </c>
    </row>
    <row r="1143" spans="1:20">
      <c r="A1143" s="1" t="s">
        <v>4931</v>
      </c>
      <c r="B1143" t="s">
        <v>4932</v>
      </c>
      <c r="C1143" t="s">
        <v>211</v>
      </c>
      <c r="D1143" t="s">
        <v>381</v>
      </c>
      <c r="E1143" t="s">
        <v>4933</v>
      </c>
      <c r="F1143" t="s">
        <v>44</v>
      </c>
      <c r="G1143" t="s">
        <v>44</v>
      </c>
      <c r="H1143" t="s">
        <v>33</v>
      </c>
      <c r="L1143" s="3" t="s">
        <v>2711</v>
      </c>
      <c r="S1143" t="s">
        <v>4934</v>
      </c>
      <c r="T1143" t="s">
        <v>40</v>
      </c>
    </row>
    <row r="1144" spans="1:20">
      <c r="A1144" s="1" t="s">
        <v>4935</v>
      </c>
      <c r="B1144" t="s">
        <v>4936</v>
      </c>
      <c r="C1144" t="s">
        <v>179</v>
      </c>
      <c r="D1144" t="s">
        <v>4023</v>
      </c>
      <c r="E1144" t="s">
        <v>4937</v>
      </c>
      <c r="F1144" t="s">
        <v>44</v>
      </c>
      <c r="G1144" t="s">
        <v>44</v>
      </c>
      <c r="H1144" t="s">
        <v>145</v>
      </c>
      <c r="I1144" t="s">
        <v>4939</v>
      </c>
      <c r="L1144" s="3" t="s">
        <v>2711</v>
      </c>
      <c r="M1144">
        <v>1</v>
      </c>
      <c r="N1144">
        <v>8.2781456953642395E-4</v>
      </c>
      <c r="O1144">
        <v>9.9566438207325305</v>
      </c>
      <c r="P1144">
        <v>1</v>
      </c>
      <c r="Q1144">
        <v>1208</v>
      </c>
      <c r="R1144">
        <v>1.00718872615639E-3</v>
      </c>
      <c r="S1144" t="s">
        <v>4938</v>
      </c>
      <c r="T1144" t="s">
        <v>40</v>
      </c>
    </row>
    <row r="1145" spans="1:20">
      <c r="A1145" s="1" t="s">
        <v>4940</v>
      </c>
      <c r="B1145" t="s">
        <v>4941</v>
      </c>
      <c r="C1145" t="s">
        <v>55</v>
      </c>
      <c r="D1145" t="s">
        <v>4942</v>
      </c>
      <c r="E1145" t="s">
        <v>57</v>
      </c>
      <c r="F1145" t="s">
        <v>24</v>
      </c>
      <c r="G1145" t="s">
        <v>24</v>
      </c>
      <c r="H1145" t="s">
        <v>33</v>
      </c>
      <c r="I1145" t="s">
        <v>57</v>
      </c>
      <c r="M1145">
        <v>106</v>
      </c>
      <c r="N1145">
        <v>4.7372184483374996E-3</v>
      </c>
      <c r="O1145">
        <v>5.7442537195612102</v>
      </c>
      <c r="P1145">
        <v>1</v>
      </c>
      <c r="Q1145">
        <v>22376</v>
      </c>
      <c r="R1145">
        <v>1.8656336867943199E-2</v>
      </c>
      <c r="S1145" t="s">
        <v>4943</v>
      </c>
      <c r="T1145" t="s">
        <v>32</v>
      </c>
    </row>
    <row r="1146" spans="1:20">
      <c r="A1146" s="1" t="s">
        <v>4944</v>
      </c>
      <c r="B1146" t="s">
        <v>4945</v>
      </c>
      <c r="D1146" t="s">
        <v>4946</v>
      </c>
      <c r="E1146" t="s">
        <v>4947</v>
      </c>
      <c r="F1146" t="s">
        <v>44</v>
      </c>
      <c r="G1146" t="s">
        <v>44</v>
      </c>
      <c r="H1146" t="s">
        <v>33</v>
      </c>
      <c r="L1146" s="3" t="s">
        <v>2711</v>
      </c>
      <c r="S1146" t="s">
        <v>4948</v>
      </c>
      <c r="T1146" t="s">
        <v>40</v>
      </c>
    </row>
    <row r="1147" spans="1:20">
      <c r="A1147" s="1" t="s">
        <v>4949</v>
      </c>
      <c r="B1147" t="s">
        <v>4950</v>
      </c>
      <c r="C1147" t="s">
        <v>4951</v>
      </c>
      <c r="D1147" t="s">
        <v>4952</v>
      </c>
      <c r="E1147" t="s">
        <v>57</v>
      </c>
      <c r="F1147" t="s">
        <v>23</v>
      </c>
      <c r="G1147" t="s">
        <v>24</v>
      </c>
      <c r="H1147" t="s">
        <v>33</v>
      </c>
      <c r="I1147" t="s">
        <v>57</v>
      </c>
      <c r="M1147">
        <v>106</v>
      </c>
      <c r="N1147">
        <v>4.7372184483374996E-3</v>
      </c>
      <c r="O1147">
        <v>5.7442537195612102</v>
      </c>
      <c r="P1147">
        <v>1</v>
      </c>
      <c r="Q1147">
        <v>22376</v>
      </c>
      <c r="R1147">
        <v>1.8656336867943199E-2</v>
      </c>
      <c r="S1147" t="s">
        <v>4953</v>
      </c>
      <c r="T1147" t="s">
        <v>32</v>
      </c>
    </row>
    <row r="1148" spans="1:20">
      <c r="A1148" s="1" t="s">
        <v>4954</v>
      </c>
      <c r="B1148" t="s">
        <v>4955</v>
      </c>
      <c r="C1148" t="s">
        <v>545</v>
      </c>
      <c r="D1148" t="s">
        <v>4955</v>
      </c>
      <c r="F1148" t="s">
        <v>68</v>
      </c>
      <c r="G1148" t="s">
        <v>44</v>
      </c>
      <c r="I1148" t="s">
        <v>3960</v>
      </c>
      <c r="J1148" t="s">
        <v>32</v>
      </c>
      <c r="M1148">
        <v>6</v>
      </c>
      <c r="N1148">
        <v>1.2345679012345699E-2</v>
      </c>
      <c r="O1148">
        <v>11.2720128444131</v>
      </c>
      <c r="P1148">
        <v>1</v>
      </c>
      <c r="Q1148">
        <v>486</v>
      </c>
      <c r="R1148">
        <v>4.0521003386755501E-4</v>
      </c>
      <c r="S1148" t="s">
        <v>4956</v>
      </c>
      <c r="T1148" t="s">
        <v>40</v>
      </c>
    </row>
    <row r="1149" spans="1:20">
      <c r="A1149" s="1" t="s">
        <v>4957</v>
      </c>
      <c r="B1149" t="s">
        <v>4958</v>
      </c>
      <c r="C1149" t="s">
        <v>55</v>
      </c>
      <c r="D1149" t="s">
        <v>4958</v>
      </c>
      <c r="E1149" t="s">
        <v>21</v>
      </c>
      <c r="F1149" t="s">
        <v>68</v>
      </c>
      <c r="G1149" t="s">
        <v>44</v>
      </c>
      <c r="H1149" t="s">
        <v>33</v>
      </c>
      <c r="I1149" t="s">
        <v>4960</v>
      </c>
      <c r="M1149">
        <v>2</v>
      </c>
      <c r="N1149">
        <v>0.4</v>
      </c>
      <c r="O1149">
        <v>18.193853781487601</v>
      </c>
      <c r="P1149">
        <v>1</v>
      </c>
      <c r="Q1149">
        <v>5</v>
      </c>
      <c r="R1149" s="2">
        <v>4.1688275089254598E-6</v>
      </c>
      <c r="S1149" t="s">
        <v>4959</v>
      </c>
      <c r="T1149" t="s">
        <v>22</v>
      </c>
    </row>
    <row r="1150" spans="1:20">
      <c r="A1150" s="1" t="s">
        <v>4961</v>
      </c>
      <c r="B1150" t="s">
        <v>4962</v>
      </c>
      <c r="C1150" t="s">
        <v>169</v>
      </c>
      <c r="D1150" t="s">
        <v>4963</v>
      </c>
      <c r="E1150" t="s">
        <v>21</v>
      </c>
      <c r="F1150" t="s">
        <v>93</v>
      </c>
      <c r="G1150" t="s">
        <v>24</v>
      </c>
      <c r="H1150" t="s">
        <v>33</v>
      </c>
      <c r="I1150" t="s">
        <v>3960</v>
      </c>
      <c r="M1150">
        <v>6</v>
      </c>
      <c r="N1150">
        <v>1.2345679012345699E-2</v>
      </c>
      <c r="O1150">
        <v>11.2720128444131</v>
      </c>
      <c r="P1150">
        <v>1</v>
      </c>
      <c r="Q1150">
        <v>486</v>
      </c>
      <c r="R1150">
        <v>4.0521003386755501E-4</v>
      </c>
      <c r="S1150" t="s">
        <v>4964</v>
      </c>
      <c r="T1150" t="s">
        <v>22</v>
      </c>
    </row>
    <row r="1151" spans="1:20">
      <c r="A1151" s="1" t="s">
        <v>4965</v>
      </c>
      <c r="B1151" t="s">
        <v>4966</v>
      </c>
      <c r="C1151" t="s">
        <v>2243</v>
      </c>
      <c r="D1151" t="s">
        <v>4966</v>
      </c>
      <c r="E1151" t="s">
        <v>21</v>
      </c>
      <c r="F1151" t="s">
        <v>68</v>
      </c>
      <c r="G1151" t="s">
        <v>44</v>
      </c>
      <c r="H1151" t="s">
        <v>33</v>
      </c>
      <c r="I1151" t="s">
        <v>4960</v>
      </c>
      <c r="M1151">
        <v>2</v>
      </c>
      <c r="N1151">
        <v>0.4</v>
      </c>
      <c r="O1151">
        <v>18.193853781487601</v>
      </c>
      <c r="P1151">
        <v>1</v>
      </c>
      <c r="Q1151">
        <v>5</v>
      </c>
      <c r="R1151" s="2">
        <v>4.1688275089254598E-6</v>
      </c>
      <c r="S1151" t="s">
        <v>4967</v>
      </c>
      <c r="T1151" t="s">
        <v>22</v>
      </c>
    </row>
    <row r="1152" spans="1:20">
      <c r="A1152" s="1" t="s">
        <v>4968</v>
      </c>
      <c r="B1152" t="s">
        <v>4969</v>
      </c>
      <c r="C1152" t="s">
        <v>108</v>
      </c>
      <c r="D1152" t="s">
        <v>4970</v>
      </c>
      <c r="E1152" t="s">
        <v>32</v>
      </c>
      <c r="F1152" t="s">
        <v>23</v>
      </c>
      <c r="G1152" t="s">
        <v>24</v>
      </c>
      <c r="H1152" t="s">
        <v>25</v>
      </c>
      <c r="I1152" t="s">
        <v>4972</v>
      </c>
      <c r="M1152">
        <v>1</v>
      </c>
      <c r="N1152">
        <v>4.5454545454545497E-2</v>
      </c>
      <c r="O1152">
        <v>15.8015363587088</v>
      </c>
      <c r="P1152">
        <v>1</v>
      </c>
      <c r="Q1152">
        <v>22</v>
      </c>
      <c r="R1152" s="2">
        <v>1.8342841039272E-5</v>
      </c>
      <c r="S1152" t="s">
        <v>4971</v>
      </c>
      <c r="T1152" t="s">
        <v>32</v>
      </c>
    </row>
    <row r="1153" spans="1:20">
      <c r="A1153" s="1" t="s">
        <v>4973</v>
      </c>
      <c r="B1153" t="s">
        <v>4974</v>
      </c>
      <c r="C1153" t="s">
        <v>142</v>
      </c>
      <c r="D1153" t="s">
        <v>143</v>
      </c>
      <c r="E1153" t="s">
        <v>4975</v>
      </c>
      <c r="F1153" t="s">
        <v>44</v>
      </c>
      <c r="G1153" t="s">
        <v>44</v>
      </c>
      <c r="H1153" t="s">
        <v>33</v>
      </c>
      <c r="L1153" s="3" t="s">
        <v>2711</v>
      </c>
      <c r="S1153" t="s">
        <v>4976</v>
      </c>
      <c r="T1153" t="s">
        <v>40</v>
      </c>
    </row>
    <row r="1154" spans="1:20">
      <c r="A1154" s="1" t="s">
        <v>4977</v>
      </c>
      <c r="B1154" t="s">
        <v>4978</v>
      </c>
      <c r="C1154" t="s">
        <v>1809</v>
      </c>
      <c r="D1154" t="s">
        <v>4979</v>
      </c>
      <c r="E1154" t="s">
        <v>21</v>
      </c>
      <c r="F1154" t="s">
        <v>23</v>
      </c>
      <c r="G1154" t="s">
        <v>24</v>
      </c>
      <c r="H1154" t="s">
        <v>25</v>
      </c>
      <c r="I1154" t="s">
        <v>46</v>
      </c>
      <c r="M1154">
        <v>5</v>
      </c>
      <c r="N1154">
        <v>0.16129032258064499</v>
      </c>
      <c r="O1154">
        <v>15.286963185878999</v>
      </c>
      <c r="P1154">
        <v>1</v>
      </c>
      <c r="Q1154">
        <v>31</v>
      </c>
      <c r="R1154" s="2">
        <v>2.5846730555337799E-5</v>
      </c>
      <c r="S1154" t="s">
        <v>4980</v>
      </c>
      <c r="T1154" t="s">
        <v>22</v>
      </c>
    </row>
    <row r="1155" spans="1:20">
      <c r="A1155" s="1" t="s">
        <v>4981</v>
      </c>
      <c r="B1155" t="s">
        <v>4978</v>
      </c>
      <c r="C1155" t="s">
        <v>55</v>
      </c>
      <c r="D1155" t="s">
        <v>4982</v>
      </c>
      <c r="E1155" t="s">
        <v>21</v>
      </c>
      <c r="F1155" t="s">
        <v>24</v>
      </c>
      <c r="G1155" t="s">
        <v>24</v>
      </c>
      <c r="H1155" t="s">
        <v>33</v>
      </c>
      <c r="I1155" t="s">
        <v>4983</v>
      </c>
      <c r="M1155">
        <v>1</v>
      </c>
      <c r="N1155">
        <v>1</v>
      </c>
      <c r="O1155">
        <v>20.193854984357401</v>
      </c>
      <c r="P1155">
        <v>1</v>
      </c>
      <c r="Q1155">
        <v>1</v>
      </c>
      <c r="R1155" s="2">
        <v>8.3376550178509204E-7</v>
      </c>
      <c r="S1155" t="s">
        <v>4980</v>
      </c>
      <c r="T1155" t="s">
        <v>22</v>
      </c>
    </row>
    <row r="1156" spans="1:20">
      <c r="A1156" s="1" t="s">
        <v>4984</v>
      </c>
      <c r="B1156" t="s">
        <v>4985</v>
      </c>
      <c r="C1156" t="s">
        <v>4986</v>
      </c>
      <c r="D1156" t="s">
        <v>4987</v>
      </c>
      <c r="E1156" t="s">
        <v>21</v>
      </c>
      <c r="F1156" t="s">
        <v>23</v>
      </c>
      <c r="G1156" t="s">
        <v>24</v>
      </c>
      <c r="H1156" t="s">
        <v>25</v>
      </c>
      <c r="I1156" t="s">
        <v>241</v>
      </c>
      <c r="M1156">
        <v>36</v>
      </c>
      <c r="N1156">
        <v>1.5880017644463999E-2</v>
      </c>
      <c r="O1156">
        <v>9.0479216356670396</v>
      </c>
      <c r="P1156">
        <v>1</v>
      </c>
      <c r="Q1156">
        <v>2267</v>
      </c>
      <c r="R1156">
        <v>1.8901463925468001E-3</v>
      </c>
      <c r="S1156" t="s">
        <v>4988</v>
      </c>
      <c r="T1156" t="s">
        <v>22</v>
      </c>
    </row>
    <row r="1157" spans="1:20">
      <c r="A1157" s="1" t="s">
        <v>4989</v>
      </c>
      <c r="B1157" t="s">
        <v>4990</v>
      </c>
      <c r="C1157" t="s">
        <v>169</v>
      </c>
      <c r="D1157" t="s">
        <v>4991</v>
      </c>
      <c r="E1157" t="s">
        <v>21</v>
      </c>
      <c r="F1157" t="s">
        <v>93</v>
      </c>
      <c r="G1157" t="s">
        <v>24</v>
      </c>
      <c r="H1157" t="s">
        <v>33</v>
      </c>
      <c r="I1157" t="s">
        <v>366</v>
      </c>
      <c r="M1157">
        <v>22</v>
      </c>
      <c r="N1157">
        <v>8.2613593691325607E-3</v>
      </c>
      <c r="O1157">
        <v>8.8155589255756599</v>
      </c>
      <c r="P1157">
        <v>1</v>
      </c>
      <c r="Q1157">
        <v>2663</v>
      </c>
      <c r="R1157">
        <v>2.2203175312537002E-3</v>
      </c>
      <c r="S1157" t="s">
        <v>4992</v>
      </c>
      <c r="T1157" t="s">
        <v>22</v>
      </c>
    </row>
    <row r="1158" spans="1:20">
      <c r="A1158" s="1" t="s">
        <v>4993</v>
      </c>
      <c r="B1158" t="s">
        <v>4994</v>
      </c>
      <c r="C1158" t="s">
        <v>288</v>
      </c>
      <c r="D1158" t="s">
        <v>4995</v>
      </c>
      <c r="E1158" t="s">
        <v>21</v>
      </c>
      <c r="F1158" t="s">
        <v>23</v>
      </c>
      <c r="G1158" t="s">
        <v>24</v>
      </c>
      <c r="H1158" t="s">
        <v>25</v>
      </c>
      <c r="I1158" t="s">
        <v>3960</v>
      </c>
      <c r="M1158">
        <v>6</v>
      </c>
      <c r="N1158">
        <v>1.2345679012345699E-2</v>
      </c>
      <c r="O1158">
        <v>11.2720128444131</v>
      </c>
      <c r="P1158">
        <v>1</v>
      </c>
      <c r="Q1158">
        <v>486</v>
      </c>
      <c r="R1158">
        <v>4.0521003386755501E-4</v>
      </c>
      <c r="S1158" t="s">
        <v>4996</v>
      </c>
      <c r="T1158" t="s">
        <v>22</v>
      </c>
    </row>
    <row r="1159" spans="1:20">
      <c r="A1159" s="1" t="s">
        <v>4997</v>
      </c>
      <c r="B1159" t="s">
        <v>4998</v>
      </c>
      <c r="C1159" t="s">
        <v>142</v>
      </c>
      <c r="D1159" t="s">
        <v>143</v>
      </c>
      <c r="E1159" t="s">
        <v>255</v>
      </c>
      <c r="F1159" t="s">
        <v>44</v>
      </c>
      <c r="G1159" t="s">
        <v>44</v>
      </c>
      <c r="H1159" t="s">
        <v>145</v>
      </c>
      <c r="L1159" s="3" t="s">
        <v>2711</v>
      </c>
      <c r="S1159" t="s">
        <v>4999</v>
      </c>
      <c r="T1159" t="s">
        <v>40</v>
      </c>
    </row>
    <row r="1160" spans="1:20">
      <c r="A1160" s="1" t="s">
        <v>5000</v>
      </c>
      <c r="B1160" t="s">
        <v>5001</v>
      </c>
      <c r="C1160" t="s">
        <v>970</v>
      </c>
      <c r="D1160" t="s">
        <v>5002</v>
      </c>
      <c r="E1160" t="s">
        <v>32</v>
      </c>
      <c r="F1160" t="s">
        <v>93</v>
      </c>
      <c r="G1160" t="s">
        <v>24</v>
      </c>
      <c r="H1160" t="s">
        <v>33</v>
      </c>
      <c r="I1160" t="s">
        <v>5004</v>
      </c>
      <c r="M1160">
        <v>1</v>
      </c>
      <c r="N1160">
        <v>0.1</v>
      </c>
      <c r="O1160">
        <v>17.0239287800452</v>
      </c>
      <c r="P1160">
        <v>1</v>
      </c>
      <c r="Q1160">
        <v>10</v>
      </c>
      <c r="R1160" s="2">
        <v>8.3376550178509196E-6</v>
      </c>
      <c r="S1160" t="s">
        <v>5003</v>
      </c>
      <c r="T1160" t="s">
        <v>32</v>
      </c>
    </row>
    <row r="1161" spans="1:20">
      <c r="A1161" s="1" t="s">
        <v>5005</v>
      </c>
      <c r="B1161" t="s">
        <v>5006</v>
      </c>
      <c r="C1161" t="s">
        <v>333</v>
      </c>
      <c r="D1161" t="s">
        <v>5007</v>
      </c>
      <c r="E1161" t="s">
        <v>579</v>
      </c>
      <c r="F1161" t="s">
        <v>23</v>
      </c>
      <c r="G1161" t="s">
        <v>24</v>
      </c>
      <c r="H1161" t="s">
        <v>25</v>
      </c>
      <c r="I1161" t="s">
        <v>122</v>
      </c>
      <c r="M1161">
        <v>146</v>
      </c>
      <c r="N1161">
        <v>7.7991452991453006E-2</v>
      </c>
      <c r="O1161">
        <v>9.3242599382467706</v>
      </c>
      <c r="P1161">
        <v>1</v>
      </c>
      <c r="Q1161">
        <v>1872</v>
      </c>
      <c r="R1161">
        <v>1.5608090193416899E-3</v>
      </c>
      <c r="S1161" t="s">
        <v>5008</v>
      </c>
      <c r="T1161" t="s">
        <v>32</v>
      </c>
    </row>
    <row r="1162" spans="1:20">
      <c r="A1162" s="1" t="s">
        <v>5009</v>
      </c>
      <c r="B1162" t="s">
        <v>5010</v>
      </c>
      <c r="C1162" t="s">
        <v>407</v>
      </c>
      <c r="D1162" t="s">
        <v>5011</v>
      </c>
      <c r="E1162" t="s">
        <v>32</v>
      </c>
      <c r="F1162" t="s">
        <v>93</v>
      </c>
      <c r="G1162" t="s">
        <v>24</v>
      </c>
      <c r="H1162" t="s">
        <v>33</v>
      </c>
      <c r="I1162" t="s">
        <v>5013</v>
      </c>
      <c r="M1162">
        <v>1</v>
      </c>
      <c r="N1162">
        <v>3.4482758620689703E-2</v>
      </c>
      <c r="O1162">
        <v>15.386498859429899</v>
      </c>
      <c r="P1162">
        <v>1</v>
      </c>
      <c r="Q1162">
        <v>29</v>
      </c>
      <c r="R1162" s="2">
        <v>2.4179199551767698E-5</v>
      </c>
      <c r="S1162" t="s">
        <v>5012</v>
      </c>
      <c r="T1162" t="s">
        <v>32</v>
      </c>
    </row>
    <row r="1163" spans="1:20">
      <c r="A1163" s="1" t="s">
        <v>5014</v>
      </c>
      <c r="B1163" t="s">
        <v>5010</v>
      </c>
      <c r="C1163" t="s">
        <v>55</v>
      </c>
      <c r="D1163" t="s">
        <v>5015</v>
      </c>
      <c r="E1163" t="s">
        <v>57</v>
      </c>
      <c r="F1163" t="s">
        <v>24</v>
      </c>
      <c r="G1163" t="s">
        <v>24</v>
      </c>
      <c r="H1163" t="s">
        <v>33</v>
      </c>
      <c r="I1163" t="s">
        <v>57</v>
      </c>
      <c r="M1163">
        <v>106</v>
      </c>
      <c r="N1163">
        <v>4.7372184483374996E-3</v>
      </c>
      <c r="O1163">
        <v>5.7442537195612102</v>
      </c>
      <c r="P1163">
        <v>1</v>
      </c>
      <c r="Q1163">
        <v>22376</v>
      </c>
      <c r="R1163">
        <v>1.8656336867943199E-2</v>
      </c>
      <c r="S1163" t="s">
        <v>5012</v>
      </c>
      <c r="T1163" t="s">
        <v>32</v>
      </c>
    </row>
    <row r="1164" spans="1:20">
      <c r="A1164" s="1" t="s">
        <v>5016</v>
      </c>
      <c r="B1164" t="s">
        <v>5017</v>
      </c>
      <c r="C1164" t="s">
        <v>352</v>
      </c>
      <c r="D1164" t="s">
        <v>353</v>
      </c>
      <c r="E1164" t="s">
        <v>280</v>
      </c>
      <c r="F1164" t="s">
        <v>23</v>
      </c>
      <c r="G1164" t="s">
        <v>120</v>
      </c>
      <c r="I1164" t="s">
        <v>280</v>
      </c>
      <c r="L1164" s="3" t="s">
        <v>2711</v>
      </c>
      <c r="M1164">
        <v>51</v>
      </c>
      <c r="N1164">
        <v>7.3170731707317097E-2</v>
      </c>
      <c r="O1164">
        <v>10.750910285638801</v>
      </c>
      <c r="P1164">
        <v>1</v>
      </c>
      <c r="Q1164">
        <v>697</v>
      </c>
      <c r="R1164">
        <v>5.8113455474420898E-4</v>
      </c>
      <c r="S1164" t="s">
        <v>5018</v>
      </c>
      <c r="T1164" t="s">
        <v>40</v>
      </c>
    </row>
    <row r="1165" spans="1:20">
      <c r="A1165" s="1" t="s">
        <v>5019</v>
      </c>
      <c r="B1165" t="s">
        <v>5020</v>
      </c>
      <c r="C1165" t="s">
        <v>5021</v>
      </c>
      <c r="D1165" t="s">
        <v>5022</v>
      </c>
      <c r="E1165" t="s">
        <v>32</v>
      </c>
      <c r="F1165" t="s">
        <v>23</v>
      </c>
      <c r="G1165" t="s">
        <v>24</v>
      </c>
      <c r="H1165" t="s">
        <v>25</v>
      </c>
      <c r="I1165" t="s">
        <v>669</v>
      </c>
      <c r="M1165">
        <v>3</v>
      </c>
      <c r="N1165">
        <v>1.1070110701107E-2</v>
      </c>
      <c r="O1165">
        <v>12.1170381844367</v>
      </c>
      <c r="P1165">
        <v>1</v>
      </c>
      <c r="Q1165">
        <v>271</v>
      </c>
      <c r="R1165">
        <v>2.2595045098376001E-4</v>
      </c>
      <c r="S1165" t="s">
        <v>5023</v>
      </c>
      <c r="T1165" t="s">
        <v>32</v>
      </c>
    </row>
    <row r="1166" spans="1:20">
      <c r="A1166" s="1" t="s">
        <v>5024</v>
      </c>
      <c r="B1166" t="s">
        <v>5025</v>
      </c>
      <c r="C1166" t="s">
        <v>407</v>
      </c>
      <c r="D1166" t="s">
        <v>5026</v>
      </c>
      <c r="E1166" t="s">
        <v>32</v>
      </c>
      <c r="F1166" t="s">
        <v>93</v>
      </c>
      <c r="G1166" t="s">
        <v>44</v>
      </c>
      <c r="I1166" t="s">
        <v>175</v>
      </c>
      <c r="M1166">
        <v>56</v>
      </c>
      <c r="N1166">
        <v>3.1963470319634701E-2</v>
      </c>
      <c r="O1166">
        <v>9.4198904130539898</v>
      </c>
      <c r="P1166">
        <v>1</v>
      </c>
      <c r="Q1166">
        <v>1752</v>
      </c>
      <c r="R1166">
        <v>1.4607571591274801E-3</v>
      </c>
      <c r="S1166" t="s">
        <v>5027</v>
      </c>
      <c r="T1166" t="s">
        <v>32</v>
      </c>
    </row>
    <row r="1167" spans="1:20">
      <c r="A1167" s="1" t="s">
        <v>5028</v>
      </c>
      <c r="B1167" t="s">
        <v>5029</v>
      </c>
      <c r="C1167" t="s">
        <v>118</v>
      </c>
      <c r="D1167" t="s">
        <v>5030</v>
      </c>
      <c r="E1167" t="s">
        <v>90</v>
      </c>
      <c r="F1167" t="s">
        <v>23</v>
      </c>
      <c r="G1167" t="s">
        <v>85</v>
      </c>
      <c r="H1167" t="s">
        <v>145</v>
      </c>
      <c r="I1167" t="s">
        <v>5032</v>
      </c>
      <c r="L1167" s="3" t="s">
        <v>2711</v>
      </c>
      <c r="M1167">
        <v>1</v>
      </c>
      <c r="N1167">
        <v>2.9647198339756903E-4</v>
      </c>
      <c r="O1167">
        <v>8.47446496054547</v>
      </c>
      <c r="P1167">
        <v>1</v>
      </c>
      <c r="Q1167">
        <v>3373</v>
      </c>
      <c r="R1167">
        <v>2.8122910375211201E-3</v>
      </c>
      <c r="S1167" t="s">
        <v>5031</v>
      </c>
      <c r="T1167" t="s">
        <v>40</v>
      </c>
    </row>
    <row r="1168" spans="1:20">
      <c r="A1168" s="1" t="s">
        <v>5033</v>
      </c>
      <c r="B1168" t="s">
        <v>5034</v>
      </c>
      <c r="C1168" t="s">
        <v>169</v>
      </c>
      <c r="D1168" t="s">
        <v>5035</v>
      </c>
      <c r="F1168" t="s">
        <v>1695</v>
      </c>
      <c r="G1168" t="s">
        <v>24</v>
      </c>
      <c r="H1168" t="s">
        <v>33</v>
      </c>
      <c r="I1168" t="s">
        <v>1259</v>
      </c>
      <c r="L1168" s="3" t="s">
        <v>2711</v>
      </c>
      <c r="M1168">
        <v>6</v>
      </c>
      <c r="N1168">
        <v>2.4E-2</v>
      </c>
      <c r="O1168">
        <v>12.2338518494195</v>
      </c>
      <c r="P1168">
        <v>1</v>
      </c>
      <c r="Q1168">
        <v>250</v>
      </c>
      <c r="R1168">
        <v>2.0844137544627299E-4</v>
      </c>
      <c r="S1168" t="s">
        <v>5036</v>
      </c>
      <c r="T1168" t="s">
        <v>40</v>
      </c>
    </row>
    <row r="1169" spans="1:20">
      <c r="A1169" s="1" t="s">
        <v>5037</v>
      </c>
      <c r="B1169" t="s">
        <v>5038</v>
      </c>
      <c r="C1169" t="s">
        <v>55</v>
      </c>
      <c r="D1169" t="s">
        <v>5039</v>
      </c>
      <c r="E1169" t="s">
        <v>182</v>
      </c>
      <c r="F1169" t="s">
        <v>23</v>
      </c>
      <c r="G1169" t="s">
        <v>63</v>
      </c>
      <c r="L1169" s="3" t="s">
        <v>2711</v>
      </c>
      <c r="S1169" t="s">
        <v>5040</v>
      </c>
      <c r="T1169" t="s">
        <v>40</v>
      </c>
    </row>
    <row r="1170" spans="1:20">
      <c r="A1170" s="1" t="s">
        <v>5041</v>
      </c>
      <c r="B1170" t="s">
        <v>5042</v>
      </c>
      <c r="C1170" t="s">
        <v>211</v>
      </c>
      <c r="D1170" t="s">
        <v>381</v>
      </c>
      <c r="E1170" t="s">
        <v>534</v>
      </c>
      <c r="F1170" t="s">
        <v>44</v>
      </c>
      <c r="G1170" t="s">
        <v>44</v>
      </c>
      <c r="H1170" t="s">
        <v>33</v>
      </c>
      <c r="L1170" s="3" t="s">
        <v>2711</v>
      </c>
      <c r="S1170" t="s">
        <v>5043</v>
      </c>
      <c r="T1170" t="s">
        <v>40</v>
      </c>
    </row>
    <row r="1171" spans="1:20">
      <c r="A1171" s="1" t="s">
        <v>5044</v>
      </c>
      <c r="B1171" t="s">
        <v>5045</v>
      </c>
      <c r="C1171" t="s">
        <v>32</v>
      </c>
      <c r="D1171" t="s">
        <v>5045</v>
      </c>
      <c r="E1171" t="s">
        <v>32</v>
      </c>
      <c r="F1171" t="s">
        <v>68</v>
      </c>
      <c r="G1171" t="s">
        <v>44</v>
      </c>
      <c r="H1171" t="s">
        <v>33</v>
      </c>
      <c r="I1171" t="s">
        <v>241</v>
      </c>
      <c r="M1171">
        <v>36</v>
      </c>
      <c r="N1171">
        <v>1.5880017644463999E-2</v>
      </c>
      <c r="O1171">
        <v>9.0479216356670396</v>
      </c>
      <c r="P1171">
        <v>1</v>
      </c>
      <c r="Q1171">
        <v>2267</v>
      </c>
      <c r="R1171">
        <v>1.8901463925468001E-3</v>
      </c>
      <c r="S1171" t="s">
        <v>5046</v>
      </c>
      <c r="T1171" t="s">
        <v>32</v>
      </c>
    </row>
    <row r="1172" spans="1:20">
      <c r="A1172" s="1" t="s">
        <v>5047</v>
      </c>
      <c r="B1172" t="s">
        <v>5048</v>
      </c>
      <c r="D1172" t="s">
        <v>5049</v>
      </c>
      <c r="F1172" t="s">
        <v>23</v>
      </c>
      <c r="G1172" t="s">
        <v>162</v>
      </c>
      <c r="H1172" t="s">
        <v>33</v>
      </c>
      <c r="I1172" t="s">
        <v>2482</v>
      </c>
      <c r="L1172" s="3" t="s">
        <v>2711</v>
      </c>
      <c r="M1172">
        <v>5</v>
      </c>
      <c r="N1172">
        <v>1.06269925611052E-3</v>
      </c>
      <c r="O1172">
        <v>7.9941814366511901</v>
      </c>
      <c r="P1172">
        <v>1</v>
      </c>
      <c r="Q1172">
        <v>4705</v>
      </c>
      <c r="R1172">
        <v>3.92286668589886E-3</v>
      </c>
      <c r="S1172" t="s">
        <v>5050</v>
      </c>
      <c r="T1172" t="s">
        <v>40</v>
      </c>
    </row>
    <row r="1173" spans="1:20">
      <c r="A1173" s="1" t="s">
        <v>5051</v>
      </c>
      <c r="B1173" t="s">
        <v>5052</v>
      </c>
      <c r="C1173" t="s">
        <v>390</v>
      </c>
      <c r="D1173" t="s">
        <v>5053</v>
      </c>
      <c r="F1173" t="s">
        <v>24</v>
      </c>
      <c r="G1173" t="s">
        <v>24</v>
      </c>
      <c r="H1173" t="s">
        <v>33</v>
      </c>
      <c r="I1173" t="s">
        <v>1333</v>
      </c>
      <c r="J1173" t="s">
        <v>477</v>
      </c>
      <c r="M1173">
        <v>4</v>
      </c>
      <c r="N1173">
        <v>4.3956043956044001E-2</v>
      </c>
      <c r="O1173">
        <v>13.7020006851579</v>
      </c>
      <c r="P1173">
        <v>1</v>
      </c>
      <c r="Q1173">
        <v>91</v>
      </c>
      <c r="R1173" s="2">
        <v>7.5872660662443394E-5</v>
      </c>
      <c r="S1173" t="s">
        <v>5054</v>
      </c>
      <c r="T1173" t="s">
        <v>40</v>
      </c>
    </row>
    <row r="1174" spans="1:20">
      <c r="A1174" s="1" t="s">
        <v>5055</v>
      </c>
      <c r="B1174" t="s">
        <v>5056</v>
      </c>
      <c r="C1174" t="s">
        <v>164</v>
      </c>
      <c r="D1174" t="s">
        <v>309</v>
      </c>
      <c r="E1174" t="s">
        <v>708</v>
      </c>
      <c r="F1174" t="s">
        <v>44</v>
      </c>
      <c r="G1174" t="s">
        <v>44</v>
      </c>
      <c r="H1174" t="s">
        <v>33</v>
      </c>
      <c r="L1174" s="3" t="s">
        <v>2711</v>
      </c>
      <c r="S1174" t="s">
        <v>5057</v>
      </c>
      <c r="T1174" t="s">
        <v>40</v>
      </c>
    </row>
    <row r="1175" spans="1:20">
      <c r="A1175" s="1" t="s">
        <v>5058</v>
      </c>
      <c r="B1175" t="s">
        <v>5059</v>
      </c>
      <c r="C1175" t="s">
        <v>169</v>
      </c>
      <c r="D1175" t="s">
        <v>5060</v>
      </c>
      <c r="E1175" t="s">
        <v>21</v>
      </c>
      <c r="F1175" t="s">
        <v>93</v>
      </c>
      <c r="G1175" t="s">
        <v>24</v>
      </c>
      <c r="H1175" t="s">
        <v>33</v>
      </c>
      <c r="I1175" t="s">
        <v>179</v>
      </c>
      <c r="M1175">
        <v>15</v>
      </c>
      <c r="N1175">
        <v>3.1446540880503103E-2</v>
      </c>
      <c r="O1175">
        <v>11.299036018179599</v>
      </c>
      <c r="P1175">
        <v>1</v>
      </c>
      <c r="Q1175">
        <v>477</v>
      </c>
      <c r="R1175">
        <v>3.9770614435148899E-4</v>
      </c>
      <c r="S1175" t="s">
        <v>5061</v>
      </c>
      <c r="T1175" t="s">
        <v>22</v>
      </c>
    </row>
    <row r="1176" spans="1:20">
      <c r="A1176" s="1" t="s">
        <v>5062</v>
      </c>
      <c r="B1176" t="s">
        <v>5063</v>
      </c>
      <c r="C1176" t="s">
        <v>499</v>
      </c>
      <c r="D1176" t="s">
        <v>5064</v>
      </c>
      <c r="E1176" t="s">
        <v>421</v>
      </c>
      <c r="F1176" t="s">
        <v>23</v>
      </c>
      <c r="G1176" t="s">
        <v>120</v>
      </c>
      <c r="I1176" t="s">
        <v>1436</v>
      </c>
      <c r="M1176">
        <v>12</v>
      </c>
      <c r="N1176">
        <v>4.2553191489361701E-2</v>
      </c>
      <c r="O1176">
        <v>12.059427461266599</v>
      </c>
      <c r="P1176">
        <v>1</v>
      </c>
      <c r="Q1176">
        <v>282</v>
      </c>
      <c r="R1176">
        <v>2.3512187150339601E-4</v>
      </c>
      <c r="S1176" t="s">
        <v>5065</v>
      </c>
      <c r="T1176" t="s">
        <v>32</v>
      </c>
    </row>
    <row r="1177" spans="1:20">
      <c r="A1177" s="1" t="s">
        <v>5066</v>
      </c>
      <c r="B1177" t="s">
        <v>5067</v>
      </c>
      <c r="C1177" t="s">
        <v>288</v>
      </c>
      <c r="D1177" t="s">
        <v>5068</v>
      </c>
      <c r="E1177" t="s">
        <v>57</v>
      </c>
      <c r="F1177" t="s">
        <v>23</v>
      </c>
      <c r="G1177" t="s">
        <v>24</v>
      </c>
      <c r="H1177" t="s">
        <v>25</v>
      </c>
      <c r="I1177" t="s">
        <v>211</v>
      </c>
      <c r="L1177" s="3" t="s">
        <v>2711</v>
      </c>
      <c r="M1177">
        <v>25</v>
      </c>
      <c r="N1177">
        <v>2.2921059869808399E-3</v>
      </c>
      <c r="O1177">
        <v>6.78101934136828</v>
      </c>
      <c r="P1177">
        <v>1</v>
      </c>
      <c r="Q1177">
        <v>10907</v>
      </c>
      <c r="R1177">
        <v>9.0938803279700005E-3</v>
      </c>
      <c r="S1177" t="s">
        <v>5069</v>
      </c>
      <c r="T1177" t="s">
        <v>32</v>
      </c>
    </row>
    <row r="1178" spans="1:20">
      <c r="A1178" s="1" t="s">
        <v>5070</v>
      </c>
      <c r="B1178" t="s">
        <v>5067</v>
      </c>
      <c r="C1178" t="s">
        <v>55</v>
      </c>
      <c r="D1178" t="s">
        <v>5071</v>
      </c>
      <c r="E1178" t="s">
        <v>57</v>
      </c>
      <c r="F1178" t="s">
        <v>24</v>
      </c>
      <c r="G1178" t="s">
        <v>24</v>
      </c>
      <c r="H1178" t="s">
        <v>33</v>
      </c>
      <c r="I1178" t="s">
        <v>211</v>
      </c>
      <c r="L1178" s="3" t="s">
        <v>2711</v>
      </c>
      <c r="M1178">
        <v>25</v>
      </c>
      <c r="N1178">
        <v>2.2921059869808399E-3</v>
      </c>
      <c r="O1178">
        <v>6.78101934136828</v>
      </c>
      <c r="P1178">
        <v>1</v>
      </c>
      <c r="Q1178">
        <v>10907</v>
      </c>
      <c r="R1178">
        <v>9.0938803279700005E-3</v>
      </c>
      <c r="S1178" t="s">
        <v>5069</v>
      </c>
      <c r="T1178" t="s">
        <v>32</v>
      </c>
    </row>
    <row r="1179" spans="1:20">
      <c r="A1179" s="1" t="s">
        <v>5072</v>
      </c>
      <c r="B1179" t="s">
        <v>5073</v>
      </c>
      <c r="C1179" t="s">
        <v>5074</v>
      </c>
      <c r="D1179" t="s">
        <v>5075</v>
      </c>
      <c r="E1179" t="s">
        <v>32</v>
      </c>
      <c r="F1179" t="s">
        <v>4336</v>
      </c>
      <c r="G1179" t="s">
        <v>44</v>
      </c>
      <c r="I1179" t="s">
        <v>5077</v>
      </c>
      <c r="M1179">
        <v>1</v>
      </c>
      <c r="N1179">
        <v>0.125</v>
      </c>
      <c r="O1179">
        <v>17.386498859429899</v>
      </c>
      <c r="P1179">
        <v>1</v>
      </c>
      <c r="Q1179">
        <v>8</v>
      </c>
      <c r="R1179" s="2">
        <v>6.6701240142807397E-6</v>
      </c>
      <c r="S1179" t="s">
        <v>5076</v>
      </c>
      <c r="T1179" t="s">
        <v>32</v>
      </c>
    </row>
    <row r="1180" spans="1:20">
      <c r="A1180" s="1" t="s">
        <v>5078</v>
      </c>
      <c r="B1180" t="s">
        <v>5079</v>
      </c>
      <c r="C1180" t="s">
        <v>118</v>
      </c>
      <c r="D1180" t="s">
        <v>555</v>
      </c>
      <c r="E1180" t="s">
        <v>2512</v>
      </c>
      <c r="F1180" t="s">
        <v>24</v>
      </c>
      <c r="H1180" t="s">
        <v>145</v>
      </c>
      <c r="L1180" s="3" t="s">
        <v>2711</v>
      </c>
      <c r="T1180" t="s">
        <v>40</v>
      </c>
    </row>
    <row r="1181" spans="1:20">
      <c r="A1181" s="1" t="s">
        <v>5080</v>
      </c>
      <c r="B1181" t="s">
        <v>5081</v>
      </c>
      <c r="C1181" t="s">
        <v>5082</v>
      </c>
      <c r="D1181" t="s">
        <v>5083</v>
      </c>
      <c r="E1181" t="s">
        <v>280</v>
      </c>
      <c r="F1181" t="s">
        <v>23</v>
      </c>
      <c r="G1181" t="s">
        <v>120</v>
      </c>
      <c r="I1181" t="s">
        <v>280</v>
      </c>
      <c r="L1181" s="3" t="s">
        <v>2711</v>
      </c>
      <c r="M1181">
        <v>51</v>
      </c>
      <c r="N1181">
        <v>7.3170731707317097E-2</v>
      </c>
      <c r="O1181">
        <v>10.750910285638801</v>
      </c>
      <c r="P1181">
        <v>1</v>
      </c>
      <c r="Q1181">
        <v>697</v>
      </c>
      <c r="R1181">
        <v>5.8113455474420898E-4</v>
      </c>
      <c r="S1181" t="s">
        <v>5084</v>
      </c>
      <c r="T1181" t="s">
        <v>40</v>
      </c>
    </row>
    <row r="1182" spans="1:20">
      <c r="A1182" s="1" t="s">
        <v>5085</v>
      </c>
      <c r="B1182" t="s">
        <v>5086</v>
      </c>
      <c r="C1182" t="s">
        <v>398</v>
      </c>
      <c r="D1182" t="s">
        <v>5087</v>
      </c>
      <c r="E1182" t="s">
        <v>21</v>
      </c>
      <c r="F1182" t="s">
        <v>23</v>
      </c>
      <c r="G1182" t="s">
        <v>24</v>
      </c>
      <c r="H1182" t="s">
        <v>25</v>
      </c>
      <c r="I1182" t="s">
        <v>57</v>
      </c>
      <c r="M1182">
        <v>106</v>
      </c>
      <c r="N1182">
        <v>4.7372184483374996E-3</v>
      </c>
      <c r="O1182">
        <v>5.7442537195612102</v>
      </c>
      <c r="P1182">
        <v>1</v>
      </c>
      <c r="Q1182">
        <v>22376</v>
      </c>
      <c r="R1182">
        <v>1.8656336867943199E-2</v>
      </c>
      <c r="S1182" t="s">
        <v>5088</v>
      </c>
      <c r="T1182" t="s">
        <v>22</v>
      </c>
    </row>
    <row r="1183" spans="1:20">
      <c r="A1183" s="1" t="s">
        <v>5089</v>
      </c>
      <c r="B1183" t="s">
        <v>5090</v>
      </c>
      <c r="C1183" t="s">
        <v>5091</v>
      </c>
      <c r="D1183" t="s">
        <v>5092</v>
      </c>
      <c r="E1183" t="s">
        <v>5093</v>
      </c>
      <c r="F1183" t="s">
        <v>23</v>
      </c>
      <c r="G1183" t="s">
        <v>44</v>
      </c>
      <c r="I1183" t="s">
        <v>5093</v>
      </c>
      <c r="L1183" s="3"/>
      <c r="M1183">
        <v>1</v>
      </c>
      <c r="N1183">
        <v>4.3478260869565202E-2</v>
      </c>
      <c r="O1183">
        <v>15.734422162850301</v>
      </c>
      <c r="P1183">
        <v>1</v>
      </c>
      <c r="Q1183">
        <v>23</v>
      </c>
      <c r="R1183" s="2">
        <v>1.91766065410571E-5</v>
      </c>
      <c r="S1183" t="s">
        <v>5094</v>
      </c>
      <c r="T1183" t="s">
        <v>40</v>
      </c>
    </row>
    <row r="1184" spans="1:20">
      <c r="A1184" s="1" t="s">
        <v>5095</v>
      </c>
      <c r="B1184" t="s">
        <v>5096</v>
      </c>
      <c r="C1184" t="s">
        <v>160</v>
      </c>
      <c r="D1184" t="s">
        <v>5097</v>
      </c>
      <c r="E1184" t="s">
        <v>1817</v>
      </c>
      <c r="F1184" t="s">
        <v>23</v>
      </c>
      <c r="G1184" t="s">
        <v>162</v>
      </c>
      <c r="L1184" s="3" t="s">
        <v>2711</v>
      </c>
      <c r="S1184" t="s">
        <v>5098</v>
      </c>
      <c r="T1184" t="s">
        <v>40</v>
      </c>
    </row>
    <row r="1185" spans="1:20">
      <c r="A1185" s="1" t="s">
        <v>5099</v>
      </c>
      <c r="B1185" t="s">
        <v>5100</v>
      </c>
      <c r="C1185" t="s">
        <v>3514</v>
      </c>
      <c r="D1185" t="s">
        <v>5100</v>
      </c>
      <c r="F1185" t="s">
        <v>68</v>
      </c>
      <c r="G1185" t="s">
        <v>44</v>
      </c>
      <c r="H1185" t="s">
        <v>33</v>
      </c>
      <c r="I1185" t="s">
        <v>324</v>
      </c>
      <c r="L1185" s="3" t="s">
        <v>2711</v>
      </c>
      <c r="M1185">
        <v>42</v>
      </c>
      <c r="N1185">
        <v>1.10424608912843E-3</v>
      </c>
      <c r="O1185">
        <v>4.9788517281102997</v>
      </c>
      <c r="P1185">
        <v>1</v>
      </c>
      <c r="Q1185">
        <v>38035</v>
      </c>
      <c r="R1185">
        <v>3.1712270860395998E-2</v>
      </c>
      <c r="S1185" t="s">
        <v>5101</v>
      </c>
      <c r="T1185" t="s">
        <v>40</v>
      </c>
    </row>
    <row r="1186" spans="1:20">
      <c r="A1186" s="1" t="s">
        <v>5102</v>
      </c>
      <c r="B1186" t="s">
        <v>5103</v>
      </c>
      <c r="C1186" t="s">
        <v>2238</v>
      </c>
      <c r="D1186" t="s">
        <v>5104</v>
      </c>
      <c r="E1186" t="s">
        <v>280</v>
      </c>
      <c r="F1186" t="s">
        <v>23</v>
      </c>
      <c r="G1186" t="s">
        <v>120</v>
      </c>
      <c r="I1186" t="s">
        <v>280</v>
      </c>
      <c r="L1186" s="3" t="s">
        <v>2711</v>
      </c>
      <c r="M1186">
        <v>51</v>
      </c>
      <c r="N1186">
        <v>7.3170731707317097E-2</v>
      </c>
      <c r="O1186">
        <v>10.750910285638801</v>
      </c>
      <c r="P1186">
        <v>1</v>
      </c>
      <c r="Q1186">
        <v>697</v>
      </c>
      <c r="R1186">
        <v>5.8113455474420898E-4</v>
      </c>
      <c r="S1186" t="s">
        <v>5105</v>
      </c>
      <c r="T1186" t="s">
        <v>40</v>
      </c>
    </row>
    <row r="1187" spans="1:20">
      <c r="A1187" s="1" t="s">
        <v>5106</v>
      </c>
      <c r="B1187" t="s">
        <v>5107</v>
      </c>
      <c r="C1187" t="s">
        <v>55</v>
      </c>
      <c r="D1187" t="s">
        <v>5107</v>
      </c>
      <c r="E1187" t="s">
        <v>57</v>
      </c>
      <c r="F1187" t="s">
        <v>24</v>
      </c>
      <c r="G1187" t="s">
        <v>24</v>
      </c>
      <c r="H1187" t="s">
        <v>33</v>
      </c>
      <c r="I1187" t="s">
        <v>57</v>
      </c>
      <c r="M1187">
        <v>106</v>
      </c>
      <c r="N1187">
        <v>4.7372184483374996E-3</v>
      </c>
      <c r="O1187">
        <v>5.7442537195612102</v>
      </c>
      <c r="P1187">
        <v>1</v>
      </c>
      <c r="Q1187">
        <v>22376</v>
      </c>
      <c r="R1187">
        <v>1.8656336867943199E-2</v>
      </c>
      <c r="S1187" t="s">
        <v>5108</v>
      </c>
      <c r="T1187" t="s">
        <v>32</v>
      </c>
    </row>
    <row r="1188" spans="1:20">
      <c r="A1188" s="1" t="s">
        <v>5109</v>
      </c>
      <c r="B1188" t="s">
        <v>5110</v>
      </c>
      <c r="C1188" t="s">
        <v>57</v>
      </c>
      <c r="D1188" t="s">
        <v>2913</v>
      </c>
      <c r="E1188" t="s">
        <v>182</v>
      </c>
      <c r="F1188" t="s">
        <v>44</v>
      </c>
      <c r="G1188" t="s">
        <v>44</v>
      </c>
      <c r="H1188" t="s">
        <v>33</v>
      </c>
      <c r="L1188" s="3" t="s">
        <v>2711</v>
      </c>
      <c r="S1188" t="s">
        <v>5111</v>
      </c>
      <c r="T1188" t="s">
        <v>40</v>
      </c>
    </row>
    <row r="1189" spans="1:20">
      <c r="A1189" s="1" t="s">
        <v>5112</v>
      </c>
      <c r="B1189" t="s">
        <v>5113</v>
      </c>
      <c r="C1189" t="s">
        <v>144</v>
      </c>
      <c r="D1189" t="s">
        <v>5114</v>
      </c>
      <c r="E1189" t="s">
        <v>57</v>
      </c>
      <c r="F1189" t="s">
        <v>23</v>
      </c>
      <c r="G1189" t="s">
        <v>24</v>
      </c>
      <c r="H1189" t="s">
        <v>25</v>
      </c>
      <c r="I1189" t="s">
        <v>57</v>
      </c>
      <c r="M1189">
        <v>106</v>
      </c>
      <c r="N1189">
        <v>4.7372184483374996E-3</v>
      </c>
      <c r="O1189">
        <v>5.7442537195612102</v>
      </c>
      <c r="P1189">
        <v>1</v>
      </c>
      <c r="Q1189">
        <v>22376</v>
      </c>
      <c r="R1189">
        <v>1.8656336867943199E-2</v>
      </c>
      <c r="S1189" t="s">
        <v>5115</v>
      </c>
      <c r="T1189" t="s">
        <v>32</v>
      </c>
    </row>
    <row r="1190" spans="1:20">
      <c r="A1190" s="1" t="s">
        <v>5116</v>
      </c>
      <c r="B1190" t="s">
        <v>5117</v>
      </c>
      <c r="C1190" t="s">
        <v>160</v>
      </c>
      <c r="D1190" t="s">
        <v>5118</v>
      </c>
      <c r="E1190" t="s">
        <v>132</v>
      </c>
      <c r="F1190" t="s">
        <v>23</v>
      </c>
      <c r="G1190" t="s">
        <v>162</v>
      </c>
      <c r="H1190" t="s">
        <v>33</v>
      </c>
      <c r="I1190" t="s">
        <v>241</v>
      </c>
      <c r="M1190">
        <v>36</v>
      </c>
      <c r="N1190">
        <v>1.5880017644463999E-2</v>
      </c>
      <c r="O1190">
        <v>9.0479216356670396</v>
      </c>
      <c r="P1190">
        <v>1</v>
      </c>
      <c r="Q1190">
        <v>2267</v>
      </c>
      <c r="R1190">
        <v>1.8901463925468001E-3</v>
      </c>
      <c r="S1190" t="s">
        <v>5119</v>
      </c>
      <c r="T1190" t="s">
        <v>32</v>
      </c>
    </row>
    <row r="1191" spans="1:20">
      <c r="A1191" s="1" t="s">
        <v>5120</v>
      </c>
      <c r="B1191" t="s">
        <v>5121</v>
      </c>
      <c r="C1191" t="s">
        <v>5122</v>
      </c>
      <c r="D1191" t="s">
        <v>5123</v>
      </c>
      <c r="E1191" t="s">
        <v>57</v>
      </c>
      <c r="F1191" t="s">
        <v>23</v>
      </c>
      <c r="G1191" t="s">
        <v>24</v>
      </c>
      <c r="H1191" t="s">
        <v>25</v>
      </c>
      <c r="I1191" t="s">
        <v>57</v>
      </c>
      <c r="M1191">
        <v>106</v>
      </c>
      <c r="N1191">
        <v>4.7372184483374996E-3</v>
      </c>
      <c r="O1191">
        <v>5.7442537195612102</v>
      </c>
      <c r="P1191">
        <v>1</v>
      </c>
      <c r="Q1191">
        <v>22376</v>
      </c>
      <c r="R1191">
        <v>1.8656336867943199E-2</v>
      </c>
      <c r="S1191" t="s">
        <v>5124</v>
      </c>
      <c r="T1191" t="s">
        <v>32</v>
      </c>
    </row>
    <row r="1192" spans="1:20">
      <c r="A1192" s="1" t="s">
        <v>5125</v>
      </c>
      <c r="B1192" t="s">
        <v>5126</v>
      </c>
      <c r="C1192" t="s">
        <v>169</v>
      </c>
      <c r="D1192" t="s">
        <v>5127</v>
      </c>
      <c r="E1192" t="s">
        <v>32</v>
      </c>
      <c r="F1192" t="s">
        <v>93</v>
      </c>
      <c r="G1192" t="s">
        <v>24</v>
      </c>
      <c r="H1192" t="s">
        <v>33</v>
      </c>
      <c r="I1192" t="s">
        <v>405</v>
      </c>
      <c r="M1192">
        <v>7</v>
      </c>
      <c r="N1192">
        <v>0.10294117647058799</v>
      </c>
      <c r="O1192">
        <v>14.1277645910298</v>
      </c>
      <c r="P1192">
        <v>1</v>
      </c>
      <c r="Q1192">
        <v>68</v>
      </c>
      <c r="R1192" s="2">
        <v>5.6696054121386301E-5</v>
      </c>
      <c r="S1192" t="s">
        <v>5128</v>
      </c>
      <c r="T1192" t="s">
        <v>32</v>
      </c>
    </row>
    <row r="1193" spans="1:20">
      <c r="A1193" s="1" t="s">
        <v>5129</v>
      </c>
      <c r="B1193" t="s">
        <v>5130</v>
      </c>
      <c r="C1193" t="s">
        <v>646</v>
      </c>
      <c r="D1193" t="s">
        <v>5131</v>
      </c>
      <c r="F1193" t="s">
        <v>23</v>
      </c>
      <c r="G1193" t="s">
        <v>162</v>
      </c>
      <c r="H1193" t="s">
        <v>33</v>
      </c>
      <c r="I1193" t="s">
        <v>164</v>
      </c>
      <c r="L1193" s="3" t="s">
        <v>2711</v>
      </c>
      <c r="M1193">
        <v>20</v>
      </c>
      <c r="N1193">
        <v>2.4116724948752E-3</v>
      </c>
      <c r="O1193">
        <v>7.1763493803781397</v>
      </c>
      <c r="P1193">
        <v>1</v>
      </c>
      <c r="Q1193">
        <v>8293</v>
      </c>
      <c r="R1193">
        <v>6.9144173063037696E-3</v>
      </c>
      <c r="S1193" t="s">
        <v>5132</v>
      </c>
      <c r="T1193" t="s">
        <v>40</v>
      </c>
    </row>
    <row r="1194" spans="1:20">
      <c r="A1194" s="1" t="s">
        <v>5133</v>
      </c>
      <c r="B1194" t="s">
        <v>5134</v>
      </c>
      <c r="C1194" t="s">
        <v>160</v>
      </c>
      <c r="D1194" t="s">
        <v>5135</v>
      </c>
      <c r="E1194" t="s">
        <v>1676</v>
      </c>
      <c r="F1194" t="s">
        <v>23</v>
      </c>
      <c r="H1194" t="s">
        <v>33</v>
      </c>
      <c r="L1194" s="3" t="s">
        <v>2711</v>
      </c>
      <c r="T1194" t="s">
        <v>40</v>
      </c>
    </row>
    <row r="1195" spans="1:20">
      <c r="A1195" s="1" t="s">
        <v>5136</v>
      </c>
      <c r="B1195" t="s">
        <v>5137</v>
      </c>
      <c r="D1195" t="s">
        <v>5138</v>
      </c>
      <c r="E1195" t="s">
        <v>2311</v>
      </c>
      <c r="F1195" t="s">
        <v>23</v>
      </c>
      <c r="H1195" t="s">
        <v>145</v>
      </c>
      <c r="I1195" t="s">
        <v>2311</v>
      </c>
      <c r="L1195" s="3" t="s">
        <v>2711</v>
      </c>
      <c r="M1195">
        <v>8</v>
      </c>
      <c r="N1195">
        <v>7.9286422200198197E-3</v>
      </c>
      <c r="O1195">
        <v>10.2165738579876</v>
      </c>
      <c r="P1195">
        <v>1</v>
      </c>
      <c r="Q1195">
        <v>1009</v>
      </c>
      <c r="R1195">
        <v>8.4126939130115799E-4</v>
      </c>
      <c r="T1195" t="s">
        <v>40</v>
      </c>
    </row>
    <row r="1196" spans="1:20">
      <c r="A1196" s="1" t="s">
        <v>5139</v>
      </c>
      <c r="B1196" t="s">
        <v>5140</v>
      </c>
      <c r="C1196" t="s">
        <v>169</v>
      </c>
      <c r="D1196" t="s">
        <v>5141</v>
      </c>
      <c r="E1196" t="s">
        <v>21</v>
      </c>
      <c r="F1196" t="s">
        <v>5142</v>
      </c>
      <c r="G1196" t="s">
        <v>44</v>
      </c>
      <c r="H1196" t="s">
        <v>33</v>
      </c>
      <c r="I1196" t="s">
        <v>366</v>
      </c>
      <c r="M1196">
        <v>22</v>
      </c>
      <c r="N1196">
        <v>8.2613593691325607E-3</v>
      </c>
      <c r="O1196">
        <v>8.8155589255756599</v>
      </c>
      <c r="P1196">
        <v>1</v>
      </c>
      <c r="Q1196">
        <v>2663</v>
      </c>
      <c r="R1196">
        <v>2.2203175312537002E-3</v>
      </c>
      <c r="S1196" t="s">
        <v>5143</v>
      </c>
      <c r="T1196" t="s">
        <v>22</v>
      </c>
    </row>
    <row r="1197" spans="1:20">
      <c r="A1197" s="1" t="s">
        <v>5144</v>
      </c>
      <c r="B1197" t="s">
        <v>5140</v>
      </c>
      <c r="C1197" t="s">
        <v>366</v>
      </c>
      <c r="D1197" t="s">
        <v>5145</v>
      </c>
      <c r="E1197" t="s">
        <v>21</v>
      </c>
      <c r="F1197" t="s">
        <v>44</v>
      </c>
      <c r="G1197" t="s">
        <v>44</v>
      </c>
      <c r="H1197" t="s">
        <v>33</v>
      </c>
      <c r="I1197" t="s">
        <v>5146</v>
      </c>
      <c r="M1197">
        <v>1</v>
      </c>
      <c r="N1197">
        <v>9.7087378640776708E-3</v>
      </c>
      <c r="O1197">
        <v>13.5214284395161</v>
      </c>
      <c r="P1197">
        <v>1</v>
      </c>
      <c r="Q1197">
        <v>103</v>
      </c>
      <c r="R1197" s="2">
        <v>8.5877846683864504E-5</v>
      </c>
      <c r="S1197" t="s">
        <v>5143</v>
      </c>
      <c r="T1197" t="s">
        <v>22</v>
      </c>
    </row>
    <row r="1198" spans="1:20">
      <c r="A1198" s="1" t="s">
        <v>5147</v>
      </c>
      <c r="B1198" t="s">
        <v>5148</v>
      </c>
      <c r="C1198" t="s">
        <v>652</v>
      </c>
      <c r="D1198" t="s">
        <v>5149</v>
      </c>
      <c r="E1198" t="s">
        <v>280</v>
      </c>
      <c r="F1198" t="s">
        <v>162</v>
      </c>
      <c r="G1198" t="s">
        <v>162</v>
      </c>
      <c r="I1198" t="s">
        <v>1170</v>
      </c>
      <c r="L1198" s="3" t="s">
        <v>2711</v>
      </c>
      <c r="M1198">
        <v>2</v>
      </c>
      <c r="N1198">
        <v>1.38888888888889E-2</v>
      </c>
      <c r="O1198">
        <v>13.033982444709199</v>
      </c>
      <c r="P1198">
        <v>1</v>
      </c>
      <c r="Q1198">
        <v>144</v>
      </c>
      <c r="R1198">
        <v>1.20062232257053E-4</v>
      </c>
      <c r="S1198" t="s">
        <v>5150</v>
      </c>
      <c r="T1198" t="s">
        <v>40</v>
      </c>
    </row>
    <row r="1199" spans="1:20">
      <c r="A1199" s="1" t="s">
        <v>5151</v>
      </c>
      <c r="B1199" t="s">
        <v>5152</v>
      </c>
      <c r="C1199" t="s">
        <v>55</v>
      </c>
      <c r="D1199" t="s">
        <v>5153</v>
      </c>
      <c r="E1199" t="s">
        <v>57</v>
      </c>
      <c r="F1199" t="s">
        <v>24</v>
      </c>
      <c r="G1199" t="s">
        <v>24</v>
      </c>
      <c r="H1199" t="s">
        <v>33</v>
      </c>
      <c r="I1199" t="s">
        <v>57</v>
      </c>
      <c r="M1199">
        <v>106</v>
      </c>
      <c r="N1199">
        <v>4.7372184483374996E-3</v>
      </c>
      <c r="O1199">
        <v>5.7442537195612102</v>
      </c>
      <c r="P1199">
        <v>1</v>
      </c>
      <c r="Q1199">
        <v>22376</v>
      </c>
      <c r="R1199">
        <v>1.8656336867943199E-2</v>
      </c>
      <c r="S1199" t="s">
        <v>5154</v>
      </c>
      <c r="T1199" t="s">
        <v>32</v>
      </c>
    </row>
    <row r="1200" spans="1:20">
      <c r="A1200" s="1" t="s">
        <v>5155</v>
      </c>
      <c r="B1200" t="s">
        <v>5156</v>
      </c>
      <c r="C1200" t="s">
        <v>545</v>
      </c>
      <c r="D1200" t="s">
        <v>5157</v>
      </c>
      <c r="E1200" t="s">
        <v>689</v>
      </c>
      <c r="F1200" t="s">
        <v>23</v>
      </c>
      <c r="G1200" t="s">
        <v>24</v>
      </c>
      <c r="H1200" t="s">
        <v>25</v>
      </c>
      <c r="I1200" t="s">
        <v>5159</v>
      </c>
      <c r="M1200">
        <v>1</v>
      </c>
      <c r="N1200">
        <v>7.69230769230769E-2</v>
      </c>
      <c r="O1200">
        <v>16.6088912807664</v>
      </c>
      <c r="P1200">
        <v>1</v>
      </c>
      <c r="Q1200">
        <v>13</v>
      </c>
      <c r="R1200" s="2">
        <v>1.08389515232062E-5</v>
      </c>
      <c r="S1200" t="s">
        <v>5158</v>
      </c>
      <c r="T1200" t="s">
        <v>32</v>
      </c>
    </row>
    <row r="1201" spans="1:20">
      <c r="A1201" s="1" t="s">
        <v>5160</v>
      </c>
      <c r="B1201" t="s">
        <v>5161</v>
      </c>
      <c r="C1201" t="s">
        <v>970</v>
      </c>
      <c r="D1201" t="s">
        <v>971</v>
      </c>
      <c r="E1201" t="s">
        <v>4334</v>
      </c>
      <c r="F1201" t="s">
        <v>972</v>
      </c>
      <c r="H1201" t="s">
        <v>25</v>
      </c>
      <c r="I1201" t="s">
        <v>211</v>
      </c>
      <c r="L1201" s="3" t="s">
        <v>2711</v>
      </c>
      <c r="M1201">
        <v>25</v>
      </c>
      <c r="N1201">
        <v>2.2921059869808399E-3</v>
      </c>
      <c r="O1201">
        <v>6.78101934136828</v>
      </c>
      <c r="P1201">
        <v>1</v>
      </c>
      <c r="Q1201">
        <v>10907</v>
      </c>
      <c r="R1201">
        <v>9.0938803279700005E-3</v>
      </c>
      <c r="T1201" t="s">
        <v>40</v>
      </c>
    </row>
    <row r="1202" spans="1:20">
      <c r="A1202" s="1" t="s">
        <v>5162</v>
      </c>
      <c r="B1202" t="s">
        <v>5161</v>
      </c>
      <c r="C1202" t="s">
        <v>948</v>
      </c>
      <c r="D1202" t="s">
        <v>5163</v>
      </c>
      <c r="F1202" t="s">
        <v>23</v>
      </c>
      <c r="H1202" t="s">
        <v>25</v>
      </c>
      <c r="I1202" t="s">
        <v>2346</v>
      </c>
      <c r="L1202" s="3" t="s">
        <v>2711</v>
      </c>
      <c r="M1202">
        <v>1</v>
      </c>
      <c r="N1202">
        <v>1.0952902519167601E-3</v>
      </c>
      <c r="O1202">
        <v>10.360963767322801</v>
      </c>
      <c r="P1202">
        <v>1</v>
      </c>
      <c r="Q1202">
        <v>913</v>
      </c>
      <c r="R1202">
        <v>7.6122790312978901E-4</v>
      </c>
      <c r="T1202" t="s">
        <v>40</v>
      </c>
    </row>
    <row r="1203" spans="1:20">
      <c r="A1203" s="1" t="s">
        <v>5164</v>
      </c>
      <c r="B1203" t="s">
        <v>5165</v>
      </c>
      <c r="C1203" t="s">
        <v>5166</v>
      </c>
      <c r="D1203" t="s">
        <v>5167</v>
      </c>
      <c r="E1203" t="s">
        <v>21</v>
      </c>
      <c r="F1203" t="s">
        <v>23</v>
      </c>
      <c r="G1203" t="s">
        <v>24</v>
      </c>
      <c r="H1203" t="s">
        <v>25</v>
      </c>
      <c r="I1203" t="s">
        <v>175</v>
      </c>
      <c r="M1203">
        <v>56</v>
      </c>
      <c r="N1203">
        <v>3.1963470319634701E-2</v>
      </c>
      <c r="O1203">
        <v>9.4198904130539898</v>
      </c>
      <c r="P1203">
        <v>1</v>
      </c>
      <c r="Q1203">
        <v>1752</v>
      </c>
      <c r="R1203">
        <v>1.4607571591274801E-3</v>
      </c>
      <c r="S1203" t="s">
        <v>5168</v>
      </c>
      <c r="T1203" t="s">
        <v>22</v>
      </c>
    </row>
    <row r="1204" spans="1:20">
      <c r="A1204" s="1" t="s">
        <v>5169</v>
      </c>
      <c r="B1204" t="s">
        <v>5170</v>
      </c>
      <c r="C1204" t="s">
        <v>55</v>
      </c>
      <c r="D1204" t="s">
        <v>5171</v>
      </c>
      <c r="E1204" t="s">
        <v>57</v>
      </c>
      <c r="F1204" t="s">
        <v>24</v>
      </c>
      <c r="G1204" t="s">
        <v>24</v>
      </c>
      <c r="H1204" t="s">
        <v>33</v>
      </c>
      <c r="I1204" t="s">
        <v>57</v>
      </c>
      <c r="M1204">
        <v>106</v>
      </c>
      <c r="N1204">
        <v>4.7372184483374996E-3</v>
      </c>
      <c r="O1204">
        <v>5.7442537195612102</v>
      </c>
      <c r="P1204">
        <v>1</v>
      </c>
      <c r="Q1204">
        <v>22376</v>
      </c>
      <c r="R1204">
        <v>1.8656336867943199E-2</v>
      </c>
      <c r="S1204" t="s">
        <v>5172</v>
      </c>
      <c r="T1204" t="s">
        <v>32</v>
      </c>
    </row>
    <row r="1205" spans="1:20">
      <c r="A1205" s="1" t="s">
        <v>5173</v>
      </c>
      <c r="B1205" t="s">
        <v>5174</v>
      </c>
      <c r="C1205" t="s">
        <v>5175</v>
      </c>
      <c r="D1205" t="s">
        <v>5176</v>
      </c>
      <c r="F1205" t="s">
        <v>23</v>
      </c>
      <c r="G1205" t="s">
        <v>162</v>
      </c>
      <c r="H1205" t="s">
        <v>33</v>
      </c>
      <c r="I1205" t="s">
        <v>164</v>
      </c>
      <c r="L1205" s="3" t="s">
        <v>2711</v>
      </c>
      <c r="M1205">
        <v>20</v>
      </c>
      <c r="N1205">
        <v>2.4116724948752E-3</v>
      </c>
      <c r="O1205">
        <v>7.1763493803781397</v>
      </c>
      <c r="P1205">
        <v>1</v>
      </c>
      <c r="Q1205">
        <v>8293</v>
      </c>
      <c r="R1205">
        <v>6.9144173063037696E-3</v>
      </c>
      <c r="S1205" t="s">
        <v>5177</v>
      </c>
      <c r="T1205" t="s">
        <v>40</v>
      </c>
    </row>
    <row r="1206" spans="1:20">
      <c r="A1206" s="1" t="s">
        <v>5178</v>
      </c>
      <c r="B1206" t="s">
        <v>5179</v>
      </c>
      <c r="C1206" t="s">
        <v>5180</v>
      </c>
      <c r="D1206" t="s">
        <v>5181</v>
      </c>
      <c r="E1206" t="s">
        <v>1676</v>
      </c>
      <c r="F1206" t="s">
        <v>23</v>
      </c>
      <c r="G1206" t="s">
        <v>24</v>
      </c>
      <c r="H1206" t="s">
        <v>25</v>
      </c>
      <c r="I1206" t="s">
        <v>111</v>
      </c>
      <c r="L1206" s="3" t="s">
        <v>2711</v>
      </c>
      <c r="M1206">
        <v>2</v>
      </c>
      <c r="N1206">
        <v>3.125E-2</v>
      </c>
      <c r="O1206">
        <v>14.2165738579876</v>
      </c>
      <c r="P1206">
        <v>1</v>
      </c>
      <c r="Q1206">
        <v>64</v>
      </c>
      <c r="R1206" s="2">
        <v>5.3360992114245897E-5</v>
      </c>
      <c r="S1206" t="s">
        <v>5182</v>
      </c>
      <c r="T1206" t="s">
        <v>40</v>
      </c>
    </row>
    <row r="1207" spans="1:20">
      <c r="A1207" s="1" t="s">
        <v>5183</v>
      </c>
      <c r="B1207" t="s">
        <v>5184</v>
      </c>
      <c r="C1207" t="s">
        <v>5185</v>
      </c>
      <c r="D1207" t="s">
        <v>5186</v>
      </c>
      <c r="E1207" t="s">
        <v>21</v>
      </c>
      <c r="F1207" t="s">
        <v>23</v>
      </c>
      <c r="G1207" t="s">
        <v>24</v>
      </c>
      <c r="H1207" t="s">
        <v>25</v>
      </c>
      <c r="I1207" t="s">
        <v>175</v>
      </c>
      <c r="M1207">
        <v>56</v>
      </c>
      <c r="N1207">
        <v>3.1963470319634701E-2</v>
      </c>
      <c r="O1207">
        <v>9.4198904130539898</v>
      </c>
      <c r="P1207">
        <v>1</v>
      </c>
      <c r="Q1207">
        <v>1752</v>
      </c>
      <c r="R1207">
        <v>1.4607571591274801E-3</v>
      </c>
      <c r="S1207" t="s">
        <v>5187</v>
      </c>
      <c r="T1207" t="s">
        <v>22</v>
      </c>
    </row>
    <row r="1208" spans="1:20">
      <c r="A1208" s="1" t="s">
        <v>5188</v>
      </c>
      <c r="B1208" t="s">
        <v>5189</v>
      </c>
      <c r="C1208" t="s">
        <v>160</v>
      </c>
      <c r="D1208" t="s">
        <v>569</v>
      </c>
      <c r="E1208" t="s">
        <v>672</v>
      </c>
      <c r="F1208" t="s">
        <v>23</v>
      </c>
      <c r="G1208" t="s">
        <v>162</v>
      </c>
      <c r="L1208" s="3" t="s">
        <v>2711</v>
      </c>
      <c r="S1208" t="s">
        <v>5190</v>
      </c>
      <c r="T1208" t="s">
        <v>40</v>
      </c>
    </row>
    <row r="1209" spans="1:20">
      <c r="A1209" s="1" t="s">
        <v>5191</v>
      </c>
      <c r="B1209" t="s">
        <v>5192</v>
      </c>
      <c r="C1209" t="s">
        <v>5193</v>
      </c>
      <c r="D1209" t="s">
        <v>5194</v>
      </c>
      <c r="E1209" t="s">
        <v>527</v>
      </c>
      <c r="F1209" t="s">
        <v>23</v>
      </c>
      <c r="G1209" t="s">
        <v>24</v>
      </c>
      <c r="H1209" t="s">
        <v>25</v>
      </c>
      <c r="I1209" t="s">
        <v>527</v>
      </c>
      <c r="M1209">
        <v>4</v>
      </c>
      <c r="N1209">
        <v>1.7316017316017299E-2</v>
      </c>
      <c r="O1209">
        <v>12.3483637305432</v>
      </c>
      <c r="P1209">
        <v>1</v>
      </c>
      <c r="Q1209">
        <v>231</v>
      </c>
      <c r="R1209">
        <v>1.9259983091235599E-4</v>
      </c>
      <c r="S1209" t="s">
        <v>5195</v>
      </c>
      <c r="T1209" t="s">
        <v>40</v>
      </c>
    </row>
    <row r="1210" spans="1:20">
      <c r="A1210" s="1" t="s">
        <v>5196</v>
      </c>
      <c r="B1210" t="s">
        <v>5197</v>
      </c>
      <c r="C1210" t="s">
        <v>770</v>
      </c>
      <c r="D1210" t="s">
        <v>5198</v>
      </c>
      <c r="E1210" t="s">
        <v>175</v>
      </c>
      <c r="F1210" t="s">
        <v>23</v>
      </c>
      <c r="G1210" t="s">
        <v>162</v>
      </c>
      <c r="I1210" t="s">
        <v>175</v>
      </c>
      <c r="M1210">
        <v>56</v>
      </c>
      <c r="N1210">
        <v>3.1963470319634701E-2</v>
      </c>
      <c r="O1210">
        <v>9.4198904130539898</v>
      </c>
      <c r="P1210">
        <v>1</v>
      </c>
      <c r="Q1210">
        <v>1752</v>
      </c>
      <c r="R1210">
        <v>1.4607571591274801E-3</v>
      </c>
      <c r="S1210" t="s">
        <v>5199</v>
      </c>
      <c r="T1210" t="s">
        <v>40</v>
      </c>
    </row>
    <row r="1211" spans="1:20">
      <c r="A1211" s="1" t="s">
        <v>5200</v>
      </c>
      <c r="B1211" t="s">
        <v>5197</v>
      </c>
      <c r="C1211" t="s">
        <v>304</v>
      </c>
      <c r="D1211" t="s">
        <v>5201</v>
      </c>
      <c r="E1211" t="s">
        <v>241</v>
      </c>
      <c r="F1211" t="s">
        <v>93</v>
      </c>
      <c r="G1211" t="s">
        <v>24</v>
      </c>
      <c r="H1211" t="s">
        <v>33</v>
      </c>
      <c r="I1211" t="s">
        <v>241</v>
      </c>
      <c r="M1211">
        <v>36</v>
      </c>
      <c r="N1211">
        <v>1.5880017644463999E-2</v>
      </c>
      <c r="O1211">
        <v>9.0479216356670396</v>
      </c>
      <c r="P1211">
        <v>1</v>
      </c>
      <c r="Q1211">
        <v>2267</v>
      </c>
      <c r="R1211">
        <v>1.8901463925468001E-3</v>
      </c>
      <c r="S1211" t="s">
        <v>5202</v>
      </c>
      <c r="T1211" t="s">
        <v>40</v>
      </c>
    </row>
    <row r="1212" spans="1:20">
      <c r="A1212" s="1" t="s">
        <v>5203</v>
      </c>
      <c r="B1212" t="s">
        <v>5204</v>
      </c>
      <c r="C1212" t="s">
        <v>118</v>
      </c>
      <c r="D1212" t="s">
        <v>555</v>
      </c>
      <c r="F1212" t="s">
        <v>24</v>
      </c>
      <c r="G1212" t="s">
        <v>24</v>
      </c>
      <c r="H1212" t="s">
        <v>145</v>
      </c>
      <c r="I1212" t="s">
        <v>5206</v>
      </c>
      <c r="L1212" s="3" t="s">
        <v>2711</v>
      </c>
      <c r="M1212">
        <v>1</v>
      </c>
      <c r="N1212">
        <v>3.07692307692308E-3</v>
      </c>
      <c r="O1212">
        <v>11.8540037786029</v>
      </c>
      <c r="P1212">
        <v>1</v>
      </c>
      <c r="Q1212">
        <v>325</v>
      </c>
      <c r="R1212">
        <v>2.7097378808015499E-4</v>
      </c>
      <c r="S1212" t="s">
        <v>5205</v>
      </c>
      <c r="T1212" t="s">
        <v>40</v>
      </c>
    </row>
    <row r="1213" spans="1:20">
      <c r="A1213" s="1" t="s">
        <v>5207</v>
      </c>
      <c r="B1213" t="s">
        <v>5208</v>
      </c>
      <c r="C1213" t="s">
        <v>5209</v>
      </c>
      <c r="D1213" t="s">
        <v>5210</v>
      </c>
      <c r="E1213" t="s">
        <v>280</v>
      </c>
      <c r="F1213" t="s">
        <v>23</v>
      </c>
      <c r="G1213" t="s">
        <v>120</v>
      </c>
      <c r="I1213" t="s">
        <v>280</v>
      </c>
      <c r="L1213" s="3" t="s">
        <v>2711</v>
      </c>
      <c r="M1213">
        <v>51</v>
      </c>
      <c r="N1213">
        <v>7.3170731707317097E-2</v>
      </c>
      <c r="O1213">
        <v>10.750910285638801</v>
      </c>
      <c r="P1213">
        <v>1</v>
      </c>
      <c r="Q1213">
        <v>697</v>
      </c>
      <c r="R1213">
        <v>5.8113455474420898E-4</v>
      </c>
      <c r="S1213" t="s">
        <v>5211</v>
      </c>
      <c r="T1213" t="s">
        <v>40</v>
      </c>
    </row>
    <row r="1214" spans="1:20">
      <c r="A1214" s="1" t="s">
        <v>5212</v>
      </c>
      <c r="B1214" t="s">
        <v>5213</v>
      </c>
      <c r="C1214" t="s">
        <v>1981</v>
      </c>
      <c r="D1214" t="s">
        <v>5214</v>
      </c>
      <c r="E1214" t="s">
        <v>75</v>
      </c>
      <c r="F1214" t="s">
        <v>23</v>
      </c>
      <c r="G1214" t="s">
        <v>24</v>
      </c>
      <c r="H1214" t="s">
        <v>25</v>
      </c>
      <c r="I1214" t="s">
        <v>75</v>
      </c>
      <c r="J1214" t="s">
        <v>8913</v>
      </c>
      <c r="K1214" t="s">
        <v>81</v>
      </c>
      <c r="M1214">
        <v>59</v>
      </c>
      <c r="N1214">
        <v>0.45384615384615401</v>
      </c>
      <c r="O1214">
        <v>13.182626526064301</v>
      </c>
      <c r="P1214">
        <v>1</v>
      </c>
      <c r="Q1214">
        <v>130</v>
      </c>
      <c r="R1214">
        <v>1.0838951523206199E-4</v>
      </c>
      <c r="S1214" t="s">
        <v>5215</v>
      </c>
      <c r="T1214" t="s">
        <v>40</v>
      </c>
    </row>
    <row r="1215" spans="1:20">
      <c r="A1215" s="1" t="s">
        <v>5216</v>
      </c>
      <c r="B1215" t="s">
        <v>5217</v>
      </c>
      <c r="C1215" t="s">
        <v>211</v>
      </c>
      <c r="D1215" t="s">
        <v>381</v>
      </c>
      <c r="E1215" t="s">
        <v>5218</v>
      </c>
      <c r="F1215" t="s">
        <v>44</v>
      </c>
      <c r="G1215" t="s">
        <v>44</v>
      </c>
      <c r="H1215" t="s">
        <v>145</v>
      </c>
      <c r="L1215" s="3" t="s">
        <v>2711</v>
      </c>
      <c r="S1215" t="s">
        <v>5219</v>
      </c>
      <c r="T1215" t="s">
        <v>40</v>
      </c>
    </row>
    <row r="1216" spans="1:20">
      <c r="A1216" s="1" t="s">
        <v>5220</v>
      </c>
      <c r="B1216" t="s">
        <v>5221</v>
      </c>
      <c r="C1216" t="s">
        <v>2482</v>
      </c>
      <c r="D1216" t="s">
        <v>5222</v>
      </c>
      <c r="E1216" t="s">
        <v>32</v>
      </c>
      <c r="F1216" t="s">
        <v>23</v>
      </c>
      <c r="G1216" t="s">
        <v>120</v>
      </c>
      <c r="I1216" t="s">
        <v>122</v>
      </c>
      <c r="M1216">
        <v>146</v>
      </c>
      <c r="N1216">
        <v>7.7991452991453006E-2</v>
      </c>
      <c r="O1216">
        <v>9.3242599382467706</v>
      </c>
      <c r="P1216">
        <v>1</v>
      </c>
      <c r="Q1216">
        <v>1872</v>
      </c>
      <c r="R1216">
        <v>1.5608090193416899E-3</v>
      </c>
      <c r="S1216" t="s">
        <v>5223</v>
      </c>
      <c r="T1216" t="s">
        <v>32</v>
      </c>
    </row>
    <row r="1217" spans="1:20">
      <c r="A1217" s="1" t="s">
        <v>5224</v>
      </c>
      <c r="B1217" t="s">
        <v>5225</v>
      </c>
      <c r="C1217" t="s">
        <v>5074</v>
      </c>
      <c r="D1217" t="s">
        <v>5226</v>
      </c>
      <c r="E1217" t="s">
        <v>2044</v>
      </c>
      <c r="F1217" t="s">
        <v>1695</v>
      </c>
      <c r="G1217" t="s">
        <v>24</v>
      </c>
      <c r="H1217" t="s">
        <v>33</v>
      </c>
      <c r="I1217" t="s">
        <v>2044</v>
      </c>
      <c r="M1217">
        <v>2</v>
      </c>
      <c r="N1217">
        <v>1.5384615384615399E-2</v>
      </c>
      <c r="O1217">
        <v>13.182626526064301</v>
      </c>
      <c r="P1217">
        <v>1</v>
      </c>
      <c r="Q1217">
        <v>130</v>
      </c>
      <c r="R1217">
        <v>1.0838951523206199E-4</v>
      </c>
      <c r="S1217" t="s">
        <v>5227</v>
      </c>
      <c r="T1217" t="s">
        <v>40</v>
      </c>
    </row>
    <row r="1218" spans="1:20">
      <c r="A1218" s="1" t="s">
        <v>5228</v>
      </c>
      <c r="B1218" t="s">
        <v>5229</v>
      </c>
      <c r="C1218" t="s">
        <v>211</v>
      </c>
      <c r="D1218" t="s">
        <v>381</v>
      </c>
      <c r="E1218" t="s">
        <v>5230</v>
      </c>
      <c r="F1218" t="s">
        <v>44</v>
      </c>
      <c r="G1218" t="s">
        <v>44</v>
      </c>
      <c r="H1218" t="s">
        <v>33</v>
      </c>
      <c r="L1218" s="3" t="s">
        <v>2711</v>
      </c>
      <c r="S1218" t="s">
        <v>5231</v>
      </c>
      <c r="T1218" t="s">
        <v>40</v>
      </c>
    </row>
    <row r="1219" spans="1:20">
      <c r="A1219" s="1" t="s">
        <v>5232</v>
      </c>
      <c r="B1219" t="s">
        <v>5233</v>
      </c>
      <c r="C1219" t="s">
        <v>49</v>
      </c>
      <c r="D1219" t="s">
        <v>5234</v>
      </c>
      <c r="E1219" t="s">
        <v>32</v>
      </c>
      <c r="F1219" t="s">
        <v>23</v>
      </c>
      <c r="G1219" t="s">
        <v>24</v>
      </c>
      <c r="H1219" t="s">
        <v>25</v>
      </c>
      <c r="I1219" t="s">
        <v>5236</v>
      </c>
      <c r="M1219">
        <v>1</v>
      </c>
      <c r="N1219">
        <v>8.8495575221238902E-3</v>
      </c>
      <c r="O1219">
        <v>13.386498859429899</v>
      </c>
      <c r="P1219">
        <v>1</v>
      </c>
      <c r="Q1219">
        <v>113</v>
      </c>
      <c r="R1219" s="2">
        <v>9.4215501701715401E-5</v>
      </c>
      <c r="S1219" t="s">
        <v>5235</v>
      </c>
      <c r="T1219" t="s">
        <v>32</v>
      </c>
    </row>
    <row r="1220" spans="1:20">
      <c r="A1220" s="1" t="s">
        <v>5237</v>
      </c>
      <c r="B1220" t="s">
        <v>5238</v>
      </c>
      <c r="C1220" t="s">
        <v>5239</v>
      </c>
      <c r="D1220" t="s">
        <v>5240</v>
      </c>
      <c r="E1220" t="s">
        <v>21</v>
      </c>
      <c r="F1220" t="s">
        <v>23</v>
      </c>
      <c r="G1220" t="s">
        <v>24</v>
      </c>
      <c r="H1220" t="s">
        <v>25</v>
      </c>
      <c r="I1220" t="s">
        <v>179</v>
      </c>
      <c r="M1220">
        <v>15</v>
      </c>
      <c r="N1220">
        <v>3.1446540880503103E-2</v>
      </c>
      <c r="O1220">
        <v>11.299036018179599</v>
      </c>
      <c r="P1220">
        <v>1</v>
      </c>
      <c r="Q1220">
        <v>477</v>
      </c>
      <c r="R1220">
        <v>3.9770614435148899E-4</v>
      </c>
      <c r="S1220" t="s">
        <v>5241</v>
      </c>
      <c r="T1220" t="s">
        <v>22</v>
      </c>
    </row>
    <row r="1221" spans="1:20">
      <c r="A1221" s="1" t="s">
        <v>5242</v>
      </c>
      <c r="B1221" t="s">
        <v>5243</v>
      </c>
      <c r="C1221" t="s">
        <v>4568</v>
      </c>
      <c r="D1221" t="s">
        <v>5244</v>
      </c>
      <c r="E1221" t="s">
        <v>956</v>
      </c>
      <c r="F1221" t="s">
        <v>23</v>
      </c>
      <c r="G1221" t="s">
        <v>24</v>
      </c>
      <c r="H1221" t="s">
        <v>25</v>
      </c>
      <c r="I1221" t="s">
        <v>5246</v>
      </c>
      <c r="M1221">
        <v>1</v>
      </c>
      <c r="N1221">
        <v>2.5641025641025599E-2</v>
      </c>
      <c r="O1221">
        <v>14.945926268043999</v>
      </c>
      <c r="P1221">
        <v>1</v>
      </c>
      <c r="Q1221">
        <v>39</v>
      </c>
      <c r="R1221" s="2">
        <v>3.2516854569618599E-5</v>
      </c>
      <c r="S1221" t="s">
        <v>5245</v>
      </c>
      <c r="T1221" t="s">
        <v>32</v>
      </c>
    </row>
    <row r="1222" spans="1:20">
      <c r="A1222" s="1" t="s">
        <v>5247</v>
      </c>
      <c r="B1222" t="s">
        <v>5248</v>
      </c>
      <c r="C1222" t="s">
        <v>55</v>
      </c>
      <c r="D1222" t="s">
        <v>5249</v>
      </c>
      <c r="E1222" t="s">
        <v>62</v>
      </c>
      <c r="F1222" t="s">
        <v>23</v>
      </c>
      <c r="G1222" t="s">
        <v>63</v>
      </c>
      <c r="I1222" t="s">
        <v>81</v>
      </c>
      <c r="M1222">
        <v>76</v>
      </c>
      <c r="N1222">
        <v>9.0692124105011901E-2</v>
      </c>
      <c r="O1222">
        <v>10.484769968937201</v>
      </c>
      <c r="P1222">
        <v>1</v>
      </c>
      <c r="Q1222">
        <v>838</v>
      </c>
      <c r="R1222">
        <v>6.9869549049590696E-4</v>
      </c>
      <c r="S1222" t="s">
        <v>5250</v>
      </c>
      <c r="T1222" t="s">
        <v>32</v>
      </c>
    </row>
    <row r="1223" spans="1:20">
      <c r="A1223" s="1" t="s">
        <v>5251</v>
      </c>
      <c r="B1223" t="s">
        <v>5252</v>
      </c>
      <c r="C1223" t="s">
        <v>2727</v>
      </c>
      <c r="D1223" t="s">
        <v>5253</v>
      </c>
      <c r="E1223" t="s">
        <v>160</v>
      </c>
      <c r="F1223" t="s">
        <v>1602</v>
      </c>
      <c r="H1223" t="s">
        <v>33</v>
      </c>
      <c r="I1223" t="s">
        <v>57</v>
      </c>
      <c r="J1223" t="s">
        <v>32</v>
      </c>
      <c r="L1223" s="3"/>
      <c r="M1223">
        <v>106</v>
      </c>
      <c r="N1223">
        <v>4.7372184483374996E-3</v>
      </c>
      <c r="O1223">
        <v>5.7442537195612102</v>
      </c>
      <c r="P1223">
        <v>1</v>
      </c>
      <c r="Q1223">
        <v>22376</v>
      </c>
      <c r="R1223">
        <v>1.8656336867943199E-2</v>
      </c>
      <c r="T1223" t="s">
        <v>40</v>
      </c>
    </row>
    <row r="1224" spans="1:20">
      <c r="A1224" s="1" t="s">
        <v>5254</v>
      </c>
      <c r="B1224" t="s">
        <v>5255</v>
      </c>
      <c r="C1224" t="s">
        <v>5256</v>
      </c>
      <c r="D1224" t="s">
        <v>5257</v>
      </c>
      <c r="E1224" t="s">
        <v>32</v>
      </c>
      <c r="F1224" t="s">
        <v>23</v>
      </c>
      <c r="G1224" t="s">
        <v>24</v>
      </c>
      <c r="H1224" t="s">
        <v>25</v>
      </c>
      <c r="I1224" t="s">
        <v>230</v>
      </c>
      <c r="M1224">
        <v>8</v>
      </c>
      <c r="N1224">
        <v>9.6385542168674704E-2</v>
      </c>
      <c r="O1224">
        <v>13.836301776869499</v>
      </c>
      <c r="P1224">
        <v>1</v>
      </c>
      <c r="Q1224">
        <v>83</v>
      </c>
      <c r="R1224" s="2">
        <v>6.92025366481626E-5</v>
      </c>
      <c r="S1224" t="s">
        <v>5258</v>
      </c>
      <c r="T1224" t="s">
        <v>32</v>
      </c>
    </row>
    <row r="1225" spans="1:20">
      <c r="A1225" s="1" t="s">
        <v>5259</v>
      </c>
      <c r="B1225" t="s">
        <v>5260</v>
      </c>
      <c r="C1225" t="s">
        <v>288</v>
      </c>
      <c r="D1225" t="s">
        <v>5261</v>
      </c>
      <c r="E1225" t="s">
        <v>32</v>
      </c>
      <c r="F1225" t="s">
        <v>23</v>
      </c>
      <c r="G1225" t="s">
        <v>24</v>
      </c>
      <c r="H1225" t="s">
        <v>25</v>
      </c>
      <c r="I1225" t="s">
        <v>230</v>
      </c>
      <c r="M1225">
        <v>8</v>
      </c>
      <c r="N1225">
        <v>9.6385542168674704E-2</v>
      </c>
      <c r="O1225">
        <v>13.836301776869499</v>
      </c>
      <c r="P1225">
        <v>1</v>
      </c>
      <c r="Q1225">
        <v>83</v>
      </c>
      <c r="R1225" s="2">
        <v>6.92025366481626E-5</v>
      </c>
      <c r="S1225" t="s">
        <v>5262</v>
      </c>
      <c r="T1225" t="s">
        <v>32</v>
      </c>
    </row>
    <row r="1226" spans="1:20">
      <c r="A1226" s="1" t="s">
        <v>5263</v>
      </c>
      <c r="B1226" t="s">
        <v>5264</v>
      </c>
      <c r="C1226" t="s">
        <v>5265</v>
      </c>
      <c r="D1226" t="s">
        <v>5266</v>
      </c>
      <c r="E1226" t="s">
        <v>2311</v>
      </c>
      <c r="F1226" t="s">
        <v>24</v>
      </c>
      <c r="G1226" t="s">
        <v>24</v>
      </c>
      <c r="H1226" t="s">
        <v>33</v>
      </c>
      <c r="I1226" t="s">
        <v>2311</v>
      </c>
      <c r="L1226" s="3" t="s">
        <v>2711</v>
      </c>
      <c r="M1226">
        <v>8</v>
      </c>
      <c r="N1226">
        <v>7.9286422200198197E-3</v>
      </c>
      <c r="O1226">
        <v>10.2165738579876</v>
      </c>
      <c r="P1226">
        <v>1</v>
      </c>
      <c r="Q1226">
        <v>1009</v>
      </c>
      <c r="R1226">
        <v>8.4126939130115799E-4</v>
      </c>
      <c r="S1226" t="s">
        <v>5267</v>
      </c>
      <c r="T1226" t="s">
        <v>40</v>
      </c>
    </row>
    <row r="1227" spans="1:20">
      <c r="A1227" s="1" t="s">
        <v>5268</v>
      </c>
      <c r="B1227" t="s">
        <v>5269</v>
      </c>
      <c r="C1227" t="s">
        <v>160</v>
      </c>
      <c r="D1227" t="s">
        <v>5270</v>
      </c>
      <c r="E1227" t="s">
        <v>21</v>
      </c>
      <c r="F1227" t="s">
        <v>23</v>
      </c>
      <c r="G1227" t="s">
        <v>162</v>
      </c>
      <c r="H1227" t="s">
        <v>33</v>
      </c>
      <c r="I1227" t="s">
        <v>1044</v>
      </c>
      <c r="M1227">
        <v>5</v>
      </c>
      <c r="N1227">
        <v>4.2735042735042701E-2</v>
      </c>
      <c r="O1227">
        <v>13.33587278636</v>
      </c>
      <c r="P1227">
        <v>1</v>
      </c>
      <c r="Q1227">
        <v>117</v>
      </c>
      <c r="R1227" s="2">
        <v>9.7550563708855798E-5</v>
      </c>
      <c r="S1227" t="s">
        <v>5271</v>
      </c>
      <c r="T1227" t="s">
        <v>22</v>
      </c>
    </row>
    <row r="1228" spans="1:20">
      <c r="A1228" s="1" t="s">
        <v>5272</v>
      </c>
      <c r="B1228" t="s">
        <v>5273</v>
      </c>
      <c r="C1228" t="s">
        <v>90</v>
      </c>
      <c r="D1228" t="s">
        <v>4060</v>
      </c>
      <c r="E1228" t="s">
        <v>4061</v>
      </c>
      <c r="F1228" t="s">
        <v>93</v>
      </c>
      <c r="G1228" t="s">
        <v>24</v>
      </c>
      <c r="H1228" t="s">
        <v>33</v>
      </c>
      <c r="I1228" t="s">
        <v>4061</v>
      </c>
      <c r="M1228">
        <v>2</v>
      </c>
      <c r="N1228">
        <v>0.22222222222222199</v>
      </c>
      <c r="O1228">
        <v>17.193853781487601</v>
      </c>
      <c r="P1228">
        <v>1</v>
      </c>
      <c r="Q1228">
        <v>9</v>
      </c>
      <c r="R1228" s="2">
        <v>7.5038895160658296E-6</v>
      </c>
      <c r="S1228" t="s">
        <v>5274</v>
      </c>
      <c r="T1228" t="s">
        <v>40</v>
      </c>
    </row>
    <row r="1229" spans="1:20">
      <c r="A1229" s="1" t="s">
        <v>5275</v>
      </c>
      <c r="B1229" t="s">
        <v>5276</v>
      </c>
      <c r="C1229" t="s">
        <v>1699</v>
      </c>
      <c r="D1229" t="s">
        <v>5277</v>
      </c>
      <c r="E1229" t="s">
        <v>3522</v>
      </c>
      <c r="F1229" t="s">
        <v>93</v>
      </c>
      <c r="G1229" t="s">
        <v>24</v>
      </c>
      <c r="H1229" t="s">
        <v>33</v>
      </c>
      <c r="I1229" t="s">
        <v>3522</v>
      </c>
      <c r="L1229" s="3" t="s">
        <v>2711</v>
      </c>
      <c r="M1229">
        <v>3</v>
      </c>
      <c r="N1229">
        <v>5.0847457627118599E-2</v>
      </c>
      <c r="O1229">
        <v>14.33587278636</v>
      </c>
      <c r="P1229">
        <v>1</v>
      </c>
      <c r="Q1229">
        <v>59</v>
      </c>
      <c r="R1229" s="2">
        <v>4.9192164605320401E-5</v>
      </c>
      <c r="S1229" t="s">
        <v>5278</v>
      </c>
      <c r="T1229" t="s">
        <v>40</v>
      </c>
    </row>
    <row r="1230" spans="1:20">
      <c r="A1230" s="1" t="s">
        <v>5279</v>
      </c>
      <c r="B1230" t="s">
        <v>5280</v>
      </c>
      <c r="C1230" t="s">
        <v>2512</v>
      </c>
      <c r="D1230" t="s">
        <v>5281</v>
      </c>
      <c r="E1230" t="s">
        <v>21</v>
      </c>
      <c r="F1230" t="s">
        <v>23</v>
      </c>
      <c r="G1230" t="s">
        <v>120</v>
      </c>
      <c r="H1230" t="s">
        <v>33</v>
      </c>
      <c r="I1230" t="s">
        <v>5283</v>
      </c>
      <c r="M1230">
        <v>1</v>
      </c>
      <c r="N1230">
        <v>6.25E-2</v>
      </c>
      <c r="O1230">
        <v>16.286963185878999</v>
      </c>
      <c r="P1230">
        <v>1</v>
      </c>
      <c r="Q1230">
        <v>16</v>
      </c>
      <c r="R1230" s="2">
        <v>1.33402480285615E-5</v>
      </c>
      <c r="S1230" t="s">
        <v>5282</v>
      </c>
      <c r="T1230" t="s">
        <v>22</v>
      </c>
    </row>
    <row r="1231" spans="1:20">
      <c r="A1231" s="1" t="s">
        <v>5284</v>
      </c>
      <c r="B1231" t="s">
        <v>5285</v>
      </c>
      <c r="C1231" t="s">
        <v>2658</v>
      </c>
      <c r="D1231" t="s">
        <v>5286</v>
      </c>
      <c r="E1231" t="s">
        <v>477</v>
      </c>
      <c r="F1231" t="s">
        <v>23</v>
      </c>
      <c r="G1231" t="s">
        <v>24</v>
      </c>
      <c r="H1231" t="s">
        <v>25</v>
      </c>
      <c r="I1231" t="s">
        <v>5288</v>
      </c>
      <c r="M1231">
        <v>1</v>
      </c>
      <c r="N1231">
        <v>6.25E-2</v>
      </c>
      <c r="O1231">
        <v>16.286963185878999</v>
      </c>
      <c r="P1231">
        <v>1</v>
      </c>
      <c r="Q1231">
        <v>16</v>
      </c>
      <c r="R1231" s="2">
        <v>1.33402480285615E-5</v>
      </c>
      <c r="S1231" t="s">
        <v>5287</v>
      </c>
      <c r="T1231" t="s">
        <v>32</v>
      </c>
    </row>
    <row r="1232" spans="1:20">
      <c r="A1232" s="1" t="s">
        <v>5289</v>
      </c>
      <c r="B1232" t="s">
        <v>5290</v>
      </c>
      <c r="C1232" t="s">
        <v>1654</v>
      </c>
      <c r="D1232" t="s">
        <v>5291</v>
      </c>
      <c r="E1232" t="s">
        <v>32</v>
      </c>
      <c r="F1232" t="s">
        <v>5292</v>
      </c>
      <c r="G1232" t="s">
        <v>44</v>
      </c>
      <c r="I1232" t="s">
        <v>5294</v>
      </c>
      <c r="M1232">
        <v>3</v>
      </c>
      <c r="N1232">
        <v>0.115384615384615</v>
      </c>
      <c r="O1232">
        <v>15.549997591712801</v>
      </c>
      <c r="P1232">
        <v>1</v>
      </c>
      <c r="Q1232">
        <v>26</v>
      </c>
      <c r="R1232" s="2">
        <v>2.1677903046412401E-5</v>
      </c>
      <c r="S1232" t="s">
        <v>5293</v>
      </c>
      <c r="T1232" t="s">
        <v>32</v>
      </c>
    </row>
    <row r="1233" spans="1:20">
      <c r="A1233" s="1" t="s">
        <v>5295</v>
      </c>
      <c r="B1233" t="s">
        <v>5296</v>
      </c>
      <c r="C1233" t="s">
        <v>3924</v>
      </c>
      <c r="D1233" t="s">
        <v>5297</v>
      </c>
      <c r="E1233" t="s">
        <v>32</v>
      </c>
      <c r="F1233" t="s">
        <v>23</v>
      </c>
      <c r="G1233" t="s">
        <v>120</v>
      </c>
      <c r="I1233" t="s">
        <v>122</v>
      </c>
      <c r="M1233">
        <v>146</v>
      </c>
      <c r="N1233">
        <v>7.7991452991453006E-2</v>
      </c>
      <c r="O1233">
        <v>9.3242599382467706</v>
      </c>
      <c r="P1233">
        <v>1</v>
      </c>
      <c r="Q1233">
        <v>1872</v>
      </c>
      <c r="R1233">
        <v>1.5608090193416899E-3</v>
      </c>
      <c r="S1233" t="s">
        <v>5298</v>
      </c>
      <c r="T1233" t="s">
        <v>32</v>
      </c>
    </row>
    <row r="1234" spans="1:20">
      <c r="A1234" s="1" t="s">
        <v>5299</v>
      </c>
      <c r="B1234" t="s">
        <v>5300</v>
      </c>
      <c r="C1234" t="s">
        <v>499</v>
      </c>
      <c r="D1234" t="s">
        <v>5301</v>
      </c>
      <c r="E1234" t="s">
        <v>477</v>
      </c>
      <c r="F1234" t="s">
        <v>93</v>
      </c>
      <c r="G1234" t="s">
        <v>24</v>
      </c>
      <c r="H1234" t="s">
        <v>33</v>
      </c>
      <c r="I1234" t="s">
        <v>5294</v>
      </c>
      <c r="M1234">
        <v>3</v>
      </c>
      <c r="N1234">
        <v>0.115384615384615</v>
      </c>
      <c r="O1234">
        <v>15.549997591712801</v>
      </c>
      <c r="P1234">
        <v>1</v>
      </c>
      <c r="Q1234">
        <v>26</v>
      </c>
      <c r="R1234" s="2">
        <v>2.1677903046412401E-5</v>
      </c>
      <c r="S1234" t="s">
        <v>5302</v>
      </c>
      <c r="T1234" t="s">
        <v>32</v>
      </c>
    </row>
    <row r="1235" spans="1:20">
      <c r="A1235" s="1" t="s">
        <v>5303</v>
      </c>
      <c r="B1235" t="s">
        <v>5304</v>
      </c>
      <c r="C1235" t="s">
        <v>3150</v>
      </c>
      <c r="D1235" t="s">
        <v>5305</v>
      </c>
      <c r="E1235" t="s">
        <v>132</v>
      </c>
      <c r="F1235" t="s">
        <v>1695</v>
      </c>
      <c r="G1235" t="s">
        <v>24</v>
      </c>
      <c r="H1235" t="s">
        <v>33</v>
      </c>
      <c r="I1235" t="s">
        <v>1304</v>
      </c>
      <c r="M1235">
        <v>12</v>
      </c>
      <c r="N1235">
        <v>1.0425716768027799E-2</v>
      </c>
      <c r="O1235">
        <v>10.026435635655799</v>
      </c>
      <c r="P1235">
        <v>1</v>
      </c>
      <c r="Q1235">
        <v>1151</v>
      </c>
      <c r="R1235">
        <v>9.5966409255464097E-4</v>
      </c>
      <c r="S1235" t="s">
        <v>5306</v>
      </c>
      <c r="T1235" t="s">
        <v>32</v>
      </c>
    </row>
    <row r="1236" spans="1:20">
      <c r="A1236" s="1" t="s">
        <v>5307</v>
      </c>
      <c r="B1236" t="s">
        <v>5308</v>
      </c>
      <c r="C1236" t="s">
        <v>1203</v>
      </c>
      <c r="D1236" t="s">
        <v>5309</v>
      </c>
      <c r="E1236" t="s">
        <v>477</v>
      </c>
      <c r="F1236" t="s">
        <v>23</v>
      </c>
      <c r="G1236" t="s">
        <v>162</v>
      </c>
      <c r="I1236" t="s">
        <v>5294</v>
      </c>
      <c r="M1236">
        <v>3</v>
      </c>
      <c r="N1236">
        <v>0.115384615384615</v>
      </c>
      <c r="O1236">
        <v>15.549997591712801</v>
      </c>
      <c r="P1236">
        <v>1</v>
      </c>
      <c r="Q1236">
        <v>26</v>
      </c>
      <c r="R1236" s="2">
        <v>2.1677903046412401E-5</v>
      </c>
      <c r="S1236" t="s">
        <v>5310</v>
      </c>
      <c r="T1236" t="s">
        <v>32</v>
      </c>
    </row>
    <row r="1237" spans="1:20">
      <c r="A1237" s="1" t="s">
        <v>5311</v>
      </c>
      <c r="B1237" t="s">
        <v>5312</v>
      </c>
      <c r="C1237" t="s">
        <v>770</v>
      </c>
      <c r="D1237" t="s">
        <v>5313</v>
      </c>
      <c r="E1237" t="s">
        <v>182</v>
      </c>
      <c r="F1237" t="s">
        <v>23</v>
      </c>
      <c r="G1237" t="s">
        <v>162</v>
      </c>
      <c r="I1237" t="s">
        <v>142</v>
      </c>
      <c r="L1237" s="3" t="s">
        <v>2711</v>
      </c>
      <c r="M1237">
        <v>38</v>
      </c>
      <c r="N1237">
        <v>1.69923534409516E-3</v>
      </c>
      <c r="O1237">
        <v>5.7450921770375398</v>
      </c>
      <c r="P1237">
        <v>1</v>
      </c>
      <c r="Q1237">
        <v>22363</v>
      </c>
      <c r="R1237">
        <v>1.8645497916419999E-2</v>
      </c>
      <c r="S1237" t="s">
        <v>5314</v>
      </c>
      <c r="T1237" t="s">
        <v>40</v>
      </c>
    </row>
    <row r="1238" spans="1:20">
      <c r="A1238" s="1" t="s">
        <v>5315</v>
      </c>
      <c r="B1238" t="s">
        <v>5316</v>
      </c>
      <c r="C1238" t="s">
        <v>118</v>
      </c>
      <c r="D1238" t="s">
        <v>555</v>
      </c>
      <c r="E1238" t="s">
        <v>5317</v>
      </c>
      <c r="F1238" t="s">
        <v>24</v>
      </c>
      <c r="H1238" t="s">
        <v>145</v>
      </c>
      <c r="L1238" s="3" t="s">
        <v>2711</v>
      </c>
      <c r="T1238" t="s">
        <v>40</v>
      </c>
    </row>
    <row r="1239" spans="1:20">
      <c r="A1239" s="1" t="s">
        <v>5318</v>
      </c>
      <c r="B1239" t="s">
        <v>5319</v>
      </c>
      <c r="C1239" t="s">
        <v>288</v>
      </c>
      <c r="D1239" t="s">
        <v>5320</v>
      </c>
      <c r="E1239" t="s">
        <v>32</v>
      </c>
      <c r="F1239" t="s">
        <v>23</v>
      </c>
      <c r="G1239" t="s">
        <v>24</v>
      </c>
      <c r="H1239" t="s">
        <v>25</v>
      </c>
      <c r="I1239" t="s">
        <v>5322</v>
      </c>
      <c r="M1239">
        <v>1</v>
      </c>
      <c r="N1239">
        <v>1.4084507042253501E-2</v>
      </c>
      <c r="O1239">
        <v>14.0645707645426</v>
      </c>
      <c r="P1239">
        <v>1</v>
      </c>
      <c r="Q1239">
        <v>71</v>
      </c>
      <c r="R1239" s="2">
        <v>5.9197350626741497E-5</v>
      </c>
      <c r="S1239" t="s">
        <v>5321</v>
      </c>
      <c r="T1239" t="s">
        <v>32</v>
      </c>
    </row>
    <row r="1240" spans="1:20">
      <c r="A1240" s="1" t="s">
        <v>5323</v>
      </c>
      <c r="B1240" t="e">
        <f>--n4004e1 used --n4004ec to be we, we put all of our trash in green bags and the trash men came out twice a week and picked up.</f>
        <v>#NAME?</v>
      </c>
      <c r="C1240" t="s">
        <v>1130</v>
      </c>
      <c r="D1240" t="s">
        <v>5324</v>
      </c>
      <c r="E1240" t="s">
        <v>21</v>
      </c>
      <c r="F1240" t="s">
        <v>23</v>
      </c>
      <c r="G1240" t="s">
        <v>24</v>
      </c>
      <c r="H1240" t="s">
        <v>25</v>
      </c>
      <c r="I1240" t="s">
        <v>792</v>
      </c>
      <c r="M1240">
        <v>2</v>
      </c>
      <c r="N1240">
        <v>3.1746031746031703E-2</v>
      </c>
      <c r="O1240">
        <v>14.239657471100699</v>
      </c>
      <c r="P1240">
        <v>1</v>
      </c>
      <c r="Q1240">
        <v>63</v>
      </c>
      <c r="R1240" s="2">
        <v>5.2527226612460798E-5</v>
      </c>
      <c r="S1240" t="s">
        <v>5325</v>
      </c>
      <c r="T1240" t="s">
        <v>22</v>
      </c>
    </row>
    <row r="1241" spans="1:20">
      <c r="A1241" s="1" t="s">
        <v>5326</v>
      </c>
      <c r="B1241" t="s">
        <v>5327</v>
      </c>
      <c r="C1241" t="s">
        <v>688</v>
      </c>
      <c r="D1241" t="s">
        <v>5327</v>
      </c>
      <c r="E1241" t="s">
        <v>57</v>
      </c>
      <c r="F1241" t="s">
        <v>796</v>
      </c>
      <c r="G1241" t="s">
        <v>24</v>
      </c>
      <c r="H1241" t="s">
        <v>33</v>
      </c>
      <c r="I1241" t="s">
        <v>81</v>
      </c>
      <c r="M1241">
        <v>76</v>
      </c>
      <c r="N1241">
        <v>9.0692124105011901E-2</v>
      </c>
      <c r="O1241">
        <v>10.484769968937201</v>
      </c>
      <c r="P1241">
        <v>1</v>
      </c>
      <c r="Q1241">
        <v>838</v>
      </c>
      <c r="R1241">
        <v>6.9869549049590696E-4</v>
      </c>
      <c r="S1241" t="s">
        <v>5328</v>
      </c>
      <c r="T1241" t="s">
        <v>32</v>
      </c>
    </row>
    <row r="1242" spans="1:20">
      <c r="A1242" s="1" t="s">
        <v>5329</v>
      </c>
      <c r="B1242" t="s">
        <v>5330</v>
      </c>
      <c r="C1242" t="s">
        <v>118</v>
      </c>
      <c r="D1242" t="s">
        <v>555</v>
      </c>
      <c r="E1242" t="s">
        <v>90</v>
      </c>
      <c r="F1242" t="s">
        <v>24</v>
      </c>
      <c r="G1242" t="s">
        <v>24</v>
      </c>
      <c r="H1242" t="s">
        <v>145</v>
      </c>
      <c r="L1242" s="3" t="s">
        <v>2711</v>
      </c>
      <c r="S1242" t="s">
        <v>5331</v>
      </c>
      <c r="T1242" t="s">
        <v>40</v>
      </c>
    </row>
    <row r="1243" spans="1:20">
      <c r="A1243" s="1" t="s">
        <v>5332</v>
      </c>
      <c r="B1243" t="s">
        <v>5333</v>
      </c>
      <c r="C1243" t="s">
        <v>366</v>
      </c>
      <c r="D1243" t="s">
        <v>367</v>
      </c>
      <c r="E1243" t="s">
        <v>5334</v>
      </c>
      <c r="F1243" t="s">
        <v>24</v>
      </c>
      <c r="G1243" t="s">
        <v>24</v>
      </c>
      <c r="H1243" t="s">
        <v>145</v>
      </c>
      <c r="L1243" s="3" t="s">
        <v>2711</v>
      </c>
      <c r="S1243" t="s">
        <v>5335</v>
      </c>
      <c r="T1243" t="s">
        <v>40</v>
      </c>
    </row>
    <row r="1244" spans="1:20">
      <c r="A1244" s="1" t="s">
        <v>5336</v>
      </c>
      <c r="B1244" t="s">
        <v>5337</v>
      </c>
      <c r="C1244" t="s">
        <v>499</v>
      </c>
      <c r="D1244" t="s">
        <v>5338</v>
      </c>
      <c r="E1244" t="s">
        <v>689</v>
      </c>
      <c r="F1244" t="s">
        <v>93</v>
      </c>
      <c r="G1244" t="s">
        <v>24</v>
      </c>
      <c r="H1244" t="s">
        <v>33</v>
      </c>
      <c r="I1244" t="s">
        <v>1447</v>
      </c>
      <c r="M1244">
        <v>3</v>
      </c>
      <c r="N1244">
        <v>3.4482758620689703E-2</v>
      </c>
      <c r="O1244">
        <v>13.767589026785499</v>
      </c>
      <c r="P1244">
        <v>1</v>
      </c>
      <c r="Q1244">
        <v>87</v>
      </c>
      <c r="R1244" s="2">
        <v>7.2537598655302997E-5</v>
      </c>
      <c r="S1244" t="s">
        <v>5339</v>
      </c>
      <c r="T1244" t="s">
        <v>32</v>
      </c>
    </row>
    <row r="1245" spans="1:20">
      <c r="A1245" s="1" t="s">
        <v>5340</v>
      </c>
      <c r="B1245" t="s">
        <v>5341</v>
      </c>
      <c r="C1245" t="s">
        <v>21</v>
      </c>
      <c r="D1245" t="s">
        <v>5342</v>
      </c>
      <c r="E1245" t="s">
        <v>21</v>
      </c>
      <c r="F1245" t="s">
        <v>23</v>
      </c>
      <c r="G1245" t="s">
        <v>85</v>
      </c>
      <c r="H1245" t="s">
        <v>33</v>
      </c>
      <c r="I1245" t="s">
        <v>87</v>
      </c>
      <c r="L1245" s="3" t="s">
        <v>2711</v>
      </c>
      <c r="M1245">
        <v>31</v>
      </c>
      <c r="N1245">
        <v>1</v>
      </c>
      <c r="O1245">
        <v>15.286963185878999</v>
      </c>
      <c r="P1245">
        <v>1</v>
      </c>
      <c r="Q1245">
        <v>31</v>
      </c>
      <c r="R1245" s="2">
        <v>2.5846730555337799E-5</v>
      </c>
      <c r="S1245" t="s">
        <v>5343</v>
      </c>
      <c r="T1245" t="s">
        <v>22</v>
      </c>
    </row>
    <row r="1246" spans="1:20">
      <c r="A1246" s="1" t="s">
        <v>5344</v>
      </c>
      <c r="B1246" t="s">
        <v>5345</v>
      </c>
      <c r="C1246" t="s">
        <v>142</v>
      </c>
      <c r="D1246" t="s">
        <v>143</v>
      </c>
      <c r="E1246" t="s">
        <v>4412</v>
      </c>
      <c r="F1246" t="s">
        <v>44</v>
      </c>
      <c r="G1246" t="s">
        <v>44</v>
      </c>
      <c r="H1246" t="s">
        <v>33</v>
      </c>
      <c r="L1246" s="3" t="s">
        <v>2711</v>
      </c>
      <c r="S1246" t="s">
        <v>5346</v>
      </c>
      <c r="T1246" t="s">
        <v>40</v>
      </c>
    </row>
    <row r="1247" spans="1:20">
      <c r="A1247" s="1" t="s">
        <v>5347</v>
      </c>
      <c r="B1247" t="s">
        <v>5348</v>
      </c>
      <c r="C1247" t="s">
        <v>211</v>
      </c>
      <c r="D1247" t="s">
        <v>381</v>
      </c>
      <c r="E1247" t="s">
        <v>1403</v>
      </c>
      <c r="F1247" t="s">
        <v>5349</v>
      </c>
      <c r="G1247" t="s">
        <v>5349</v>
      </c>
      <c r="H1247" t="s">
        <v>33</v>
      </c>
      <c r="L1247" s="3" t="s">
        <v>2711</v>
      </c>
      <c r="S1247" t="s">
        <v>5350</v>
      </c>
      <c r="T1247" t="s">
        <v>40</v>
      </c>
    </row>
    <row r="1248" spans="1:20">
      <c r="A1248" s="1" t="s">
        <v>5351</v>
      </c>
      <c r="B1248" t="s">
        <v>5352</v>
      </c>
      <c r="C1248" t="s">
        <v>4412</v>
      </c>
      <c r="D1248" t="s">
        <v>5353</v>
      </c>
      <c r="E1248" t="s">
        <v>21</v>
      </c>
      <c r="F1248" t="s">
        <v>2563</v>
      </c>
      <c r="G1248" t="s">
        <v>85</v>
      </c>
      <c r="H1248" t="s">
        <v>33</v>
      </c>
      <c r="I1248" t="s">
        <v>87</v>
      </c>
      <c r="L1248" s="3" t="s">
        <v>2711</v>
      </c>
      <c r="M1248">
        <v>31</v>
      </c>
      <c r="N1248">
        <v>1</v>
      </c>
      <c r="O1248">
        <v>15.286963185878999</v>
      </c>
      <c r="P1248">
        <v>1</v>
      </c>
      <c r="Q1248">
        <v>31</v>
      </c>
      <c r="R1248" s="2">
        <v>2.5846730555337799E-5</v>
      </c>
      <c r="S1248" t="s">
        <v>5354</v>
      </c>
      <c r="T1248" t="s">
        <v>22</v>
      </c>
    </row>
    <row r="1249" spans="1:20">
      <c r="A1249" s="1" t="s">
        <v>5355</v>
      </c>
      <c r="B1249" t="s">
        <v>5356</v>
      </c>
      <c r="C1249" t="s">
        <v>21</v>
      </c>
      <c r="D1249" t="s">
        <v>940</v>
      </c>
      <c r="F1249" t="s">
        <v>93</v>
      </c>
      <c r="G1249" t="s">
        <v>24</v>
      </c>
      <c r="H1249" t="s">
        <v>33</v>
      </c>
      <c r="L1249" s="3" t="s">
        <v>2711</v>
      </c>
      <c r="S1249" t="s">
        <v>5357</v>
      </c>
      <c r="T1249" t="s">
        <v>40</v>
      </c>
    </row>
    <row r="1250" spans="1:20">
      <c r="A1250" s="1" t="s">
        <v>5358</v>
      </c>
      <c r="B1250" t="s">
        <v>5359</v>
      </c>
      <c r="C1250" t="s">
        <v>57</v>
      </c>
      <c r="D1250" t="s">
        <v>5360</v>
      </c>
      <c r="E1250" t="s">
        <v>2091</v>
      </c>
      <c r="F1250" t="s">
        <v>235</v>
      </c>
      <c r="G1250" t="s">
        <v>44</v>
      </c>
      <c r="I1250" t="s">
        <v>5362</v>
      </c>
      <c r="M1250">
        <v>2</v>
      </c>
      <c r="N1250">
        <v>0.105263157894737</v>
      </c>
      <c r="O1250">
        <v>16.0239287800452</v>
      </c>
      <c r="P1250">
        <v>1</v>
      </c>
      <c r="Q1250">
        <v>19</v>
      </c>
      <c r="R1250" s="2">
        <v>1.5841544533916699E-5</v>
      </c>
      <c r="S1250" t="s">
        <v>5361</v>
      </c>
      <c r="T1250" t="s">
        <v>40</v>
      </c>
    </row>
    <row r="1251" spans="1:20">
      <c r="A1251" s="1" t="s">
        <v>5363</v>
      </c>
      <c r="B1251" t="s">
        <v>5364</v>
      </c>
      <c r="C1251" t="s">
        <v>167</v>
      </c>
      <c r="D1251" t="s">
        <v>1470</v>
      </c>
      <c r="E1251" t="s">
        <v>672</v>
      </c>
      <c r="F1251" t="s">
        <v>23</v>
      </c>
      <c r="G1251" t="s">
        <v>162</v>
      </c>
      <c r="L1251" s="3" t="s">
        <v>2711</v>
      </c>
      <c r="S1251" t="s">
        <v>5365</v>
      </c>
      <c r="T1251" t="s">
        <v>40</v>
      </c>
    </row>
    <row r="1252" spans="1:20">
      <c r="A1252" s="1" t="s">
        <v>5366</v>
      </c>
      <c r="B1252" t="s">
        <v>5367</v>
      </c>
      <c r="C1252" t="s">
        <v>55</v>
      </c>
      <c r="D1252" t="s">
        <v>5368</v>
      </c>
      <c r="E1252" t="s">
        <v>57</v>
      </c>
      <c r="F1252" t="s">
        <v>23</v>
      </c>
      <c r="G1252" t="s">
        <v>63</v>
      </c>
      <c r="I1252" t="s">
        <v>57</v>
      </c>
      <c r="M1252">
        <v>106</v>
      </c>
      <c r="N1252">
        <v>4.7372184483374996E-3</v>
      </c>
      <c r="O1252">
        <v>5.7442537195612102</v>
      </c>
      <c r="P1252">
        <v>1</v>
      </c>
      <c r="Q1252">
        <v>22376</v>
      </c>
      <c r="R1252">
        <v>1.8656336867943199E-2</v>
      </c>
      <c r="S1252" t="s">
        <v>5369</v>
      </c>
      <c r="T1252" t="s">
        <v>32</v>
      </c>
    </row>
    <row r="1253" spans="1:20">
      <c r="A1253" s="1" t="s">
        <v>5370</v>
      </c>
      <c r="B1253" t="s">
        <v>5371</v>
      </c>
      <c r="D1253" t="s">
        <v>5372</v>
      </c>
      <c r="E1253" t="s">
        <v>2301</v>
      </c>
      <c r="F1253" t="s">
        <v>1695</v>
      </c>
      <c r="G1253" t="s">
        <v>24</v>
      </c>
      <c r="H1253" t="s">
        <v>33</v>
      </c>
      <c r="I1253" t="s">
        <v>1304</v>
      </c>
      <c r="M1253">
        <v>12</v>
      </c>
      <c r="N1253">
        <v>1.0425716768027799E-2</v>
      </c>
      <c r="O1253">
        <v>10.026435635655799</v>
      </c>
      <c r="P1253">
        <v>1</v>
      </c>
      <c r="Q1253">
        <v>1151</v>
      </c>
      <c r="R1253">
        <v>9.5966409255464097E-4</v>
      </c>
      <c r="S1253" t="s">
        <v>5373</v>
      </c>
      <c r="T1253" t="s">
        <v>40</v>
      </c>
    </row>
    <row r="1254" spans="1:20">
      <c r="A1254" s="1" t="s">
        <v>5374</v>
      </c>
      <c r="B1254" t="s">
        <v>5375</v>
      </c>
      <c r="C1254" t="s">
        <v>288</v>
      </c>
      <c r="D1254" t="s">
        <v>5376</v>
      </c>
      <c r="E1254" t="s">
        <v>132</v>
      </c>
      <c r="F1254" t="s">
        <v>23</v>
      </c>
      <c r="G1254" t="s">
        <v>24</v>
      </c>
      <c r="H1254" t="s">
        <v>25</v>
      </c>
      <c r="I1254" t="s">
        <v>5378</v>
      </c>
      <c r="M1254">
        <v>1</v>
      </c>
      <c r="N1254">
        <v>3.8461538461538498E-2</v>
      </c>
      <c r="O1254">
        <v>15.549997591712801</v>
      </c>
      <c r="P1254">
        <v>1</v>
      </c>
      <c r="Q1254">
        <v>26</v>
      </c>
      <c r="R1254" s="2">
        <v>2.1677903046412401E-5</v>
      </c>
      <c r="S1254" t="s">
        <v>5377</v>
      </c>
      <c r="T1254" t="s">
        <v>32</v>
      </c>
    </row>
    <row r="1255" spans="1:20">
      <c r="A1255" s="1" t="s">
        <v>5379</v>
      </c>
      <c r="B1255" t="s">
        <v>5375</v>
      </c>
      <c r="C1255" t="s">
        <v>55</v>
      </c>
      <c r="D1255" t="s">
        <v>5380</v>
      </c>
      <c r="E1255" t="s">
        <v>132</v>
      </c>
      <c r="F1255" t="s">
        <v>24</v>
      </c>
      <c r="G1255" t="s">
        <v>24</v>
      </c>
      <c r="H1255" t="s">
        <v>33</v>
      </c>
      <c r="I1255" t="s">
        <v>175</v>
      </c>
      <c r="M1255">
        <v>56</v>
      </c>
      <c r="N1255">
        <v>3.1963470319634701E-2</v>
      </c>
      <c r="O1255">
        <v>9.4198904130539898</v>
      </c>
      <c r="P1255">
        <v>1</v>
      </c>
      <c r="Q1255">
        <v>1752</v>
      </c>
      <c r="R1255">
        <v>1.4607571591274801E-3</v>
      </c>
      <c r="S1255" t="s">
        <v>5377</v>
      </c>
      <c r="T1255" t="s">
        <v>32</v>
      </c>
    </row>
    <row r="1256" spans="1:20">
      <c r="A1256" s="1" t="s">
        <v>5381</v>
      </c>
      <c r="B1256" t="s">
        <v>5382</v>
      </c>
      <c r="C1256" t="s">
        <v>5383</v>
      </c>
      <c r="D1256" t="s">
        <v>5384</v>
      </c>
      <c r="E1256" t="s">
        <v>607</v>
      </c>
      <c r="F1256" t="s">
        <v>235</v>
      </c>
      <c r="G1256" t="s">
        <v>44</v>
      </c>
      <c r="I1256" t="s">
        <v>607</v>
      </c>
      <c r="M1256">
        <v>16</v>
      </c>
      <c r="N1256">
        <v>2.03562340966921E-2</v>
      </c>
      <c r="O1256">
        <v>10.5773049377086</v>
      </c>
      <c r="P1256">
        <v>1</v>
      </c>
      <c r="Q1256">
        <v>786</v>
      </c>
      <c r="R1256">
        <v>6.5533968440308196E-4</v>
      </c>
      <c r="S1256" t="s">
        <v>5385</v>
      </c>
      <c r="T1256" t="s">
        <v>40</v>
      </c>
    </row>
    <row r="1257" spans="1:20">
      <c r="A1257" s="1" t="s">
        <v>5386</v>
      </c>
      <c r="B1257" t="s">
        <v>5387</v>
      </c>
      <c r="C1257" t="s">
        <v>530</v>
      </c>
      <c r="D1257" t="s">
        <v>5387</v>
      </c>
      <c r="E1257" t="s">
        <v>32</v>
      </c>
      <c r="F1257" t="s">
        <v>729</v>
      </c>
      <c r="G1257" t="s">
        <v>24</v>
      </c>
      <c r="H1257" t="s">
        <v>33</v>
      </c>
      <c r="I1257" t="s">
        <v>122</v>
      </c>
      <c r="M1257">
        <v>146</v>
      </c>
      <c r="N1257">
        <v>7.7991452991453006E-2</v>
      </c>
      <c r="O1257">
        <v>9.3242599382467706</v>
      </c>
      <c r="P1257">
        <v>1</v>
      </c>
      <c r="Q1257">
        <v>1872</v>
      </c>
      <c r="R1257">
        <v>1.5608090193416899E-3</v>
      </c>
      <c r="S1257" t="s">
        <v>5388</v>
      </c>
      <c r="T1257" t="s">
        <v>32</v>
      </c>
    </row>
    <row r="1258" spans="1:20">
      <c r="A1258" s="1" t="s">
        <v>5389</v>
      </c>
      <c r="B1258" t="s">
        <v>5390</v>
      </c>
      <c r="C1258" t="s">
        <v>2727</v>
      </c>
      <c r="D1258" t="s">
        <v>5391</v>
      </c>
      <c r="E1258" t="s">
        <v>21</v>
      </c>
      <c r="F1258" t="s">
        <v>1602</v>
      </c>
      <c r="G1258" t="s">
        <v>44</v>
      </c>
      <c r="H1258" t="s">
        <v>33</v>
      </c>
      <c r="I1258" t="s">
        <v>5393</v>
      </c>
      <c r="M1258">
        <v>3</v>
      </c>
      <c r="N1258">
        <v>1.53061224489796E-2</v>
      </c>
      <c r="O1258">
        <v>12.5865234677379</v>
      </c>
      <c r="P1258">
        <v>1</v>
      </c>
      <c r="Q1258">
        <v>196</v>
      </c>
      <c r="R1258">
        <v>1.6341803834987799E-4</v>
      </c>
      <c r="S1258" t="s">
        <v>5392</v>
      </c>
      <c r="T1258" t="s">
        <v>22</v>
      </c>
    </row>
    <row r="1259" spans="1:20">
      <c r="A1259" s="1" t="s">
        <v>5394</v>
      </c>
      <c r="B1259" t="s">
        <v>5395</v>
      </c>
      <c r="C1259" t="s">
        <v>407</v>
      </c>
      <c r="D1259" t="s">
        <v>5396</v>
      </c>
      <c r="E1259" t="s">
        <v>32</v>
      </c>
      <c r="F1259" t="s">
        <v>93</v>
      </c>
      <c r="G1259" t="s">
        <v>24</v>
      </c>
      <c r="H1259" t="s">
        <v>33</v>
      </c>
      <c r="I1259" t="s">
        <v>81</v>
      </c>
      <c r="M1259">
        <v>76</v>
      </c>
      <c r="N1259">
        <v>9.0692124105011901E-2</v>
      </c>
      <c r="O1259">
        <v>10.484769968937201</v>
      </c>
      <c r="P1259">
        <v>1</v>
      </c>
      <c r="Q1259">
        <v>838</v>
      </c>
      <c r="R1259">
        <v>6.9869549049590696E-4</v>
      </c>
      <c r="S1259" t="s">
        <v>5397</v>
      </c>
      <c r="T1259" t="s">
        <v>32</v>
      </c>
    </row>
    <row r="1260" spans="1:20">
      <c r="A1260" s="1" t="s">
        <v>5398</v>
      </c>
      <c r="B1260" t="s">
        <v>5399</v>
      </c>
      <c r="C1260" t="s">
        <v>118</v>
      </c>
      <c r="D1260" t="s">
        <v>555</v>
      </c>
      <c r="E1260" t="s">
        <v>3195</v>
      </c>
      <c r="F1260" t="s">
        <v>24</v>
      </c>
      <c r="G1260" t="s">
        <v>24</v>
      </c>
      <c r="H1260" t="s">
        <v>145</v>
      </c>
      <c r="L1260" s="3" t="s">
        <v>2711</v>
      </c>
      <c r="S1260" t="s">
        <v>5400</v>
      </c>
      <c r="T1260" t="s">
        <v>40</v>
      </c>
    </row>
    <row r="1261" spans="1:20">
      <c r="A1261" s="1" t="s">
        <v>5401</v>
      </c>
      <c r="B1261" t="s">
        <v>5402</v>
      </c>
      <c r="C1261" t="s">
        <v>55</v>
      </c>
      <c r="D1261" t="s">
        <v>5402</v>
      </c>
      <c r="E1261" t="s">
        <v>57</v>
      </c>
      <c r="F1261" t="s">
        <v>68</v>
      </c>
      <c r="G1261" t="s">
        <v>44</v>
      </c>
      <c r="H1261" t="s">
        <v>33</v>
      </c>
      <c r="I1261" t="s">
        <v>65</v>
      </c>
      <c r="J1261" t="s">
        <v>8913</v>
      </c>
      <c r="K1261" t="s">
        <v>81</v>
      </c>
      <c r="M1261">
        <v>36</v>
      </c>
      <c r="N1261">
        <v>1.6720854621458399E-2</v>
      </c>
      <c r="O1261">
        <v>9.1223914189309294</v>
      </c>
      <c r="P1261">
        <v>1</v>
      </c>
      <c r="Q1261">
        <v>2153</v>
      </c>
      <c r="R1261">
        <v>1.7950971253433E-3</v>
      </c>
      <c r="S1261" t="s">
        <v>5403</v>
      </c>
      <c r="T1261" t="s">
        <v>32</v>
      </c>
    </row>
    <row r="1262" spans="1:20">
      <c r="A1262" s="1" t="s">
        <v>5404</v>
      </c>
      <c r="B1262" t="s">
        <v>5405</v>
      </c>
      <c r="C1262" t="s">
        <v>1529</v>
      </c>
      <c r="D1262" t="s">
        <v>5406</v>
      </c>
      <c r="E1262" t="s">
        <v>5393</v>
      </c>
      <c r="F1262" t="s">
        <v>235</v>
      </c>
      <c r="G1262" t="s">
        <v>44</v>
      </c>
      <c r="I1262" t="s">
        <v>5393</v>
      </c>
      <c r="M1262">
        <v>3</v>
      </c>
      <c r="N1262">
        <v>1.53061224489796E-2</v>
      </c>
      <c r="O1262">
        <v>12.5865234677379</v>
      </c>
      <c r="P1262">
        <v>1</v>
      </c>
      <c r="Q1262">
        <v>196</v>
      </c>
      <c r="R1262">
        <v>1.6341803834987799E-4</v>
      </c>
      <c r="S1262" t="s">
        <v>5407</v>
      </c>
      <c r="T1262" t="s">
        <v>40</v>
      </c>
    </row>
    <row r="1263" spans="1:20">
      <c r="A1263" s="1" t="s">
        <v>5408</v>
      </c>
      <c r="B1263" t="s">
        <v>5409</v>
      </c>
      <c r="C1263" t="s">
        <v>144</v>
      </c>
      <c r="D1263" t="s">
        <v>5410</v>
      </c>
      <c r="E1263" t="s">
        <v>132</v>
      </c>
      <c r="F1263" t="s">
        <v>23</v>
      </c>
      <c r="G1263" t="s">
        <v>24</v>
      </c>
      <c r="H1263" t="s">
        <v>25</v>
      </c>
      <c r="I1263" t="s">
        <v>5412</v>
      </c>
      <c r="M1263">
        <v>2</v>
      </c>
      <c r="N1263">
        <v>2.2222222222222199E-2</v>
      </c>
      <c r="O1263">
        <v>13.7181203505212</v>
      </c>
      <c r="P1263">
        <v>1</v>
      </c>
      <c r="Q1263">
        <v>90</v>
      </c>
      <c r="R1263" s="2">
        <v>7.5038895160658295E-5</v>
      </c>
      <c r="S1263" t="s">
        <v>5411</v>
      </c>
      <c r="T1263" t="s">
        <v>32</v>
      </c>
    </row>
    <row r="1264" spans="1:20">
      <c r="A1264" s="1" t="s">
        <v>5413</v>
      </c>
      <c r="B1264" t="s">
        <v>5414</v>
      </c>
      <c r="C1264" t="s">
        <v>1462</v>
      </c>
      <c r="D1264" t="s">
        <v>5415</v>
      </c>
      <c r="E1264" t="s">
        <v>329</v>
      </c>
      <c r="F1264" t="s">
        <v>23</v>
      </c>
      <c r="G1264" t="s">
        <v>24</v>
      </c>
      <c r="H1264" t="s">
        <v>25</v>
      </c>
      <c r="I1264" t="s">
        <v>329</v>
      </c>
      <c r="J1264" t="s">
        <v>8913</v>
      </c>
      <c r="K1264" t="s">
        <v>175</v>
      </c>
      <c r="M1264">
        <v>19</v>
      </c>
      <c r="N1264">
        <v>0.52777777777777801</v>
      </c>
      <c r="O1264">
        <v>15.0645707645426</v>
      </c>
      <c r="P1264">
        <v>1</v>
      </c>
      <c r="Q1264">
        <v>36</v>
      </c>
      <c r="R1264" s="2">
        <v>3.0015558064263302E-5</v>
      </c>
      <c r="S1264" t="s">
        <v>5416</v>
      </c>
      <c r="T1264" t="s">
        <v>40</v>
      </c>
    </row>
    <row r="1265" spans="1:20">
      <c r="A1265" s="1" t="s">
        <v>5417</v>
      </c>
      <c r="B1265" t="s">
        <v>5418</v>
      </c>
      <c r="C1265" t="s">
        <v>164</v>
      </c>
      <c r="D1265" t="s">
        <v>309</v>
      </c>
      <c r="E1265" t="s">
        <v>5021</v>
      </c>
      <c r="F1265" t="s">
        <v>44</v>
      </c>
      <c r="G1265" t="s">
        <v>44</v>
      </c>
      <c r="H1265" t="s">
        <v>33</v>
      </c>
      <c r="L1265" s="3" t="s">
        <v>2711</v>
      </c>
      <c r="S1265" t="s">
        <v>5419</v>
      </c>
      <c r="T1265" t="s">
        <v>40</v>
      </c>
    </row>
    <row r="1266" spans="1:20">
      <c r="A1266" s="1" t="s">
        <v>5420</v>
      </c>
      <c r="B1266" t="s">
        <v>5421</v>
      </c>
      <c r="C1266" t="s">
        <v>598</v>
      </c>
      <c r="D1266" t="s">
        <v>5422</v>
      </c>
      <c r="E1266" t="s">
        <v>32</v>
      </c>
      <c r="F1266" t="s">
        <v>23</v>
      </c>
      <c r="G1266" t="s">
        <v>120</v>
      </c>
      <c r="I1266" t="s">
        <v>122</v>
      </c>
      <c r="M1266">
        <v>146</v>
      </c>
      <c r="N1266">
        <v>7.7991452991453006E-2</v>
      </c>
      <c r="O1266">
        <v>9.3242599382467706</v>
      </c>
      <c r="P1266">
        <v>1</v>
      </c>
      <c r="Q1266">
        <v>1872</v>
      </c>
      <c r="R1266">
        <v>1.5608090193416899E-3</v>
      </c>
      <c r="S1266" t="s">
        <v>5423</v>
      </c>
      <c r="T1266" t="s">
        <v>32</v>
      </c>
    </row>
    <row r="1267" spans="1:20">
      <c r="A1267" s="1" t="s">
        <v>5424</v>
      </c>
      <c r="B1267" t="s">
        <v>5425</v>
      </c>
      <c r="C1267" t="s">
        <v>5426</v>
      </c>
      <c r="D1267" t="s">
        <v>5427</v>
      </c>
      <c r="E1267" t="s">
        <v>32</v>
      </c>
      <c r="F1267" t="s">
        <v>23</v>
      </c>
      <c r="G1267" t="s">
        <v>24</v>
      </c>
      <c r="H1267" t="s">
        <v>25</v>
      </c>
      <c r="I1267" t="s">
        <v>5429</v>
      </c>
      <c r="M1267">
        <v>1</v>
      </c>
      <c r="N1267">
        <v>4.3478260869565202E-2</v>
      </c>
      <c r="O1267">
        <v>15.734422162850301</v>
      </c>
      <c r="P1267">
        <v>1</v>
      </c>
      <c r="Q1267">
        <v>23</v>
      </c>
      <c r="R1267" s="2">
        <v>1.91766065410571E-5</v>
      </c>
      <c r="S1267" t="s">
        <v>5428</v>
      </c>
      <c r="T1267" t="s">
        <v>32</v>
      </c>
    </row>
    <row r="1268" spans="1:20">
      <c r="A1268" s="1" t="s">
        <v>5430</v>
      </c>
      <c r="B1268" t="s">
        <v>5431</v>
      </c>
      <c r="C1268" t="s">
        <v>118</v>
      </c>
      <c r="D1268" t="s">
        <v>555</v>
      </c>
      <c r="E1268" t="e">
        <f>--n4055f0</f>
        <v>#NAME?</v>
      </c>
      <c r="F1268" t="s">
        <v>24</v>
      </c>
      <c r="G1268" t="s">
        <v>24</v>
      </c>
      <c r="H1268" t="s">
        <v>145</v>
      </c>
      <c r="L1268" s="3" t="s">
        <v>2711</v>
      </c>
      <c r="S1268" t="s">
        <v>5432</v>
      </c>
      <c r="T1268" t="s">
        <v>40</v>
      </c>
    </row>
    <row r="1269" spans="1:20">
      <c r="A1269" s="1" t="s">
        <v>5433</v>
      </c>
      <c r="B1269" t="s">
        <v>5434</v>
      </c>
      <c r="C1269" t="s">
        <v>366</v>
      </c>
      <c r="D1269" t="s">
        <v>367</v>
      </c>
      <c r="E1269" t="s">
        <v>90</v>
      </c>
      <c r="F1269" t="s">
        <v>24</v>
      </c>
      <c r="G1269" t="s">
        <v>24</v>
      </c>
      <c r="H1269" t="s">
        <v>145</v>
      </c>
      <c r="L1269" s="3" t="s">
        <v>2711</v>
      </c>
      <c r="S1269" t="s">
        <v>5435</v>
      </c>
      <c r="T1269" t="s">
        <v>40</v>
      </c>
    </row>
    <row r="1270" spans="1:20">
      <c r="A1270" s="1" t="s">
        <v>5436</v>
      </c>
      <c r="B1270" t="s">
        <v>5437</v>
      </c>
      <c r="C1270" t="s">
        <v>164</v>
      </c>
      <c r="D1270" t="s">
        <v>309</v>
      </c>
      <c r="E1270" t="s">
        <v>5438</v>
      </c>
      <c r="F1270" t="s">
        <v>44</v>
      </c>
      <c r="G1270" t="s">
        <v>44</v>
      </c>
      <c r="H1270" t="s">
        <v>33</v>
      </c>
      <c r="L1270" s="3" t="s">
        <v>2711</v>
      </c>
      <c r="S1270" t="s">
        <v>5439</v>
      </c>
      <c r="T1270" t="s">
        <v>40</v>
      </c>
    </row>
    <row r="1271" spans="1:20">
      <c r="A1271" s="1" t="s">
        <v>5440</v>
      </c>
      <c r="B1271" t="s">
        <v>5441</v>
      </c>
      <c r="C1271" t="s">
        <v>160</v>
      </c>
      <c r="D1271" t="s">
        <v>5442</v>
      </c>
      <c r="E1271" t="s">
        <v>5443</v>
      </c>
      <c r="F1271" t="s">
        <v>23</v>
      </c>
      <c r="H1271" t="s">
        <v>33</v>
      </c>
      <c r="I1271" t="s">
        <v>5443</v>
      </c>
      <c r="L1271" s="3" t="s">
        <v>2711</v>
      </c>
      <c r="M1271">
        <v>1</v>
      </c>
      <c r="N1271">
        <v>7.69230769230769E-2</v>
      </c>
      <c r="O1271">
        <v>16.6088912807664</v>
      </c>
      <c r="P1271">
        <v>1</v>
      </c>
      <c r="Q1271">
        <v>13</v>
      </c>
      <c r="R1271" s="2">
        <v>1.08389515232062E-5</v>
      </c>
      <c r="T1271" t="s">
        <v>40</v>
      </c>
    </row>
    <row r="1272" spans="1:20">
      <c r="A1272" s="1" t="s">
        <v>5444</v>
      </c>
      <c r="B1272" t="s">
        <v>5445</v>
      </c>
      <c r="C1272" t="s">
        <v>407</v>
      </c>
      <c r="D1272" t="s">
        <v>5446</v>
      </c>
      <c r="E1272" t="s">
        <v>139</v>
      </c>
      <c r="F1272" t="s">
        <v>93</v>
      </c>
      <c r="G1272" t="s">
        <v>24</v>
      </c>
      <c r="H1272" t="s">
        <v>33</v>
      </c>
      <c r="I1272" t="s">
        <v>2799</v>
      </c>
      <c r="M1272">
        <v>2</v>
      </c>
      <c r="N1272">
        <v>0.33333333333333298</v>
      </c>
      <c r="O1272">
        <v>17.8719256866002</v>
      </c>
      <c r="P1272">
        <v>1</v>
      </c>
      <c r="Q1272">
        <v>6</v>
      </c>
      <c r="R1272" s="2">
        <v>5.0025930107105497E-6</v>
      </c>
      <c r="S1272" t="s">
        <v>5447</v>
      </c>
      <c r="T1272" t="s">
        <v>32</v>
      </c>
    </row>
    <row r="1273" spans="1:20">
      <c r="A1273" s="1" t="s">
        <v>5448</v>
      </c>
      <c r="B1273" t="s">
        <v>5449</v>
      </c>
      <c r="C1273" t="s">
        <v>169</v>
      </c>
      <c r="D1273" t="s">
        <v>5450</v>
      </c>
      <c r="E1273" t="s">
        <v>62</v>
      </c>
      <c r="F1273" t="s">
        <v>250</v>
      </c>
      <c r="G1273" t="s">
        <v>24</v>
      </c>
      <c r="H1273" t="s">
        <v>33</v>
      </c>
      <c r="I1273" t="s">
        <v>5452</v>
      </c>
      <c r="M1273">
        <v>1</v>
      </c>
      <c r="N1273">
        <v>0.33333333333333298</v>
      </c>
      <c r="O1273">
        <v>19.193853781487601</v>
      </c>
      <c r="P1273">
        <v>1</v>
      </c>
      <c r="Q1273">
        <v>3</v>
      </c>
      <c r="R1273" s="2">
        <v>2.5012965053552799E-6</v>
      </c>
      <c r="S1273" t="s">
        <v>5451</v>
      </c>
      <c r="T1273" t="s">
        <v>32</v>
      </c>
    </row>
    <row r="1274" spans="1:20">
      <c r="A1274" s="1" t="s">
        <v>5453</v>
      </c>
      <c r="B1274" t="s">
        <v>5454</v>
      </c>
      <c r="C1274" t="s">
        <v>90</v>
      </c>
      <c r="D1274" t="s">
        <v>5455</v>
      </c>
      <c r="E1274" t="s">
        <v>731</v>
      </c>
      <c r="F1274" t="s">
        <v>5456</v>
      </c>
      <c r="G1274" t="s">
        <v>24</v>
      </c>
      <c r="H1274" t="s">
        <v>33</v>
      </c>
      <c r="I1274" t="s">
        <v>731</v>
      </c>
      <c r="M1274">
        <v>3</v>
      </c>
      <c r="N1274">
        <v>3.03030303030303E-2</v>
      </c>
      <c r="O1274">
        <v>13.579143937372301</v>
      </c>
      <c r="P1274">
        <v>1</v>
      </c>
      <c r="Q1274">
        <v>99</v>
      </c>
      <c r="R1274" s="2">
        <v>8.2542784676724107E-5</v>
      </c>
      <c r="S1274" t="s">
        <v>5457</v>
      </c>
      <c r="T1274" t="s">
        <v>40</v>
      </c>
    </row>
    <row r="1275" spans="1:20">
      <c r="A1275" s="1" t="s">
        <v>5458</v>
      </c>
      <c r="B1275" t="s">
        <v>5459</v>
      </c>
      <c r="C1275" t="s">
        <v>366</v>
      </c>
      <c r="D1275" t="s">
        <v>5460</v>
      </c>
      <c r="E1275" t="s">
        <v>32</v>
      </c>
      <c r="F1275" t="s">
        <v>23</v>
      </c>
      <c r="G1275" t="s">
        <v>120</v>
      </c>
      <c r="I1275" t="s">
        <v>122</v>
      </c>
      <c r="M1275">
        <v>146</v>
      </c>
      <c r="N1275">
        <v>7.7991452991453006E-2</v>
      </c>
      <c r="O1275">
        <v>9.3242599382467706</v>
      </c>
      <c r="P1275">
        <v>1</v>
      </c>
      <c r="Q1275">
        <v>1872</v>
      </c>
      <c r="R1275">
        <v>1.5608090193416899E-3</v>
      </c>
      <c r="S1275" t="s">
        <v>5461</v>
      </c>
      <c r="T1275" t="s">
        <v>32</v>
      </c>
    </row>
    <row r="1276" spans="1:20">
      <c r="A1276" s="1" t="s">
        <v>5462</v>
      </c>
      <c r="B1276" t="s">
        <v>5463</v>
      </c>
      <c r="C1276" t="s">
        <v>164</v>
      </c>
      <c r="D1276" t="s">
        <v>309</v>
      </c>
      <c r="E1276" t="s">
        <v>3883</v>
      </c>
      <c r="F1276" t="s">
        <v>44</v>
      </c>
      <c r="G1276" t="s">
        <v>44</v>
      </c>
      <c r="H1276" t="s">
        <v>33</v>
      </c>
      <c r="L1276" s="3" t="s">
        <v>2711</v>
      </c>
      <c r="S1276" t="s">
        <v>5464</v>
      </c>
      <c r="T1276" t="s">
        <v>40</v>
      </c>
    </row>
    <row r="1277" spans="1:20">
      <c r="A1277" s="1" t="s">
        <v>5465</v>
      </c>
      <c r="B1277" t="s">
        <v>5466</v>
      </c>
      <c r="C1277" t="s">
        <v>164</v>
      </c>
      <c r="D1277" t="s">
        <v>309</v>
      </c>
      <c r="E1277" t="s">
        <v>534</v>
      </c>
      <c r="F1277" t="s">
        <v>44</v>
      </c>
      <c r="G1277" t="s">
        <v>44</v>
      </c>
      <c r="H1277" t="s">
        <v>33</v>
      </c>
      <c r="L1277" s="3" t="s">
        <v>2711</v>
      </c>
      <c r="S1277" t="s">
        <v>5467</v>
      </c>
      <c r="T1277" t="s">
        <v>40</v>
      </c>
    </row>
    <row r="1278" spans="1:20">
      <c r="A1278" s="1" t="s">
        <v>5468</v>
      </c>
      <c r="B1278" t="s">
        <v>5469</v>
      </c>
      <c r="C1278" t="s">
        <v>3625</v>
      </c>
      <c r="D1278" t="s">
        <v>5470</v>
      </c>
      <c r="E1278" t="s">
        <v>32</v>
      </c>
      <c r="F1278" t="s">
        <v>950</v>
      </c>
      <c r="G1278" t="s">
        <v>44</v>
      </c>
      <c r="I1278" t="s">
        <v>5472</v>
      </c>
      <c r="M1278">
        <v>1</v>
      </c>
      <c r="N1278">
        <v>1.85185185185185E-2</v>
      </c>
      <c r="O1278">
        <v>14.4659333269244</v>
      </c>
      <c r="P1278">
        <v>1</v>
      </c>
      <c r="Q1278">
        <v>54</v>
      </c>
      <c r="R1278" s="2">
        <v>4.5023337096395E-5</v>
      </c>
      <c r="S1278" t="s">
        <v>5471</v>
      </c>
      <c r="T1278" t="s">
        <v>32</v>
      </c>
    </row>
    <row r="1279" spans="1:20">
      <c r="A1279" s="1" t="s">
        <v>5473</v>
      </c>
      <c r="B1279" t="s">
        <v>5474</v>
      </c>
      <c r="C1279" t="s">
        <v>338</v>
      </c>
      <c r="D1279" t="s">
        <v>5475</v>
      </c>
      <c r="E1279" t="s">
        <v>62</v>
      </c>
      <c r="F1279" t="s">
        <v>93</v>
      </c>
      <c r="G1279" t="s">
        <v>24</v>
      </c>
      <c r="H1279" t="s">
        <v>33</v>
      </c>
      <c r="I1279" t="s">
        <v>5477</v>
      </c>
      <c r="M1279">
        <v>1</v>
      </c>
      <c r="N1279">
        <v>7.5757575757575803E-3</v>
      </c>
      <c r="O1279">
        <v>13.160430779950101</v>
      </c>
      <c r="P1279">
        <v>1</v>
      </c>
      <c r="Q1279">
        <v>132</v>
      </c>
      <c r="R1279">
        <v>1.10057046235632E-4</v>
      </c>
      <c r="S1279" t="s">
        <v>5476</v>
      </c>
      <c r="T1279" t="s">
        <v>32</v>
      </c>
    </row>
    <row r="1280" spans="1:20">
      <c r="A1280" s="1" t="s">
        <v>5478</v>
      </c>
      <c r="B1280" t="s">
        <v>5479</v>
      </c>
      <c r="C1280" t="s">
        <v>62</v>
      </c>
      <c r="D1280" t="s">
        <v>739</v>
      </c>
      <c r="E1280" t="s">
        <v>5480</v>
      </c>
      <c r="F1280" t="s">
        <v>44</v>
      </c>
      <c r="G1280" t="s">
        <v>44</v>
      </c>
      <c r="H1280" t="s">
        <v>33</v>
      </c>
      <c r="L1280" s="3" t="s">
        <v>2711</v>
      </c>
      <c r="S1280" t="s">
        <v>5481</v>
      </c>
      <c r="T1280" t="s">
        <v>40</v>
      </c>
    </row>
    <row r="1281" spans="1:20">
      <c r="A1281" s="1" t="s">
        <v>5482</v>
      </c>
      <c r="B1281" t="s">
        <v>5483</v>
      </c>
      <c r="C1281" t="s">
        <v>573</v>
      </c>
      <c r="D1281" t="s">
        <v>5483</v>
      </c>
      <c r="F1281" t="s">
        <v>68</v>
      </c>
      <c r="G1281" t="s">
        <v>44</v>
      </c>
      <c r="H1281" t="s">
        <v>33</v>
      </c>
      <c r="I1281" t="s">
        <v>142</v>
      </c>
      <c r="L1281" s="3" t="s">
        <v>2711</v>
      </c>
      <c r="M1281">
        <v>38</v>
      </c>
      <c r="N1281">
        <v>1.69923534409516E-3</v>
      </c>
      <c r="O1281">
        <v>5.7450921770375398</v>
      </c>
      <c r="P1281">
        <v>1</v>
      </c>
      <c r="Q1281">
        <v>22363</v>
      </c>
      <c r="R1281">
        <v>1.8645497916419999E-2</v>
      </c>
      <c r="S1281" t="s">
        <v>5484</v>
      </c>
      <c r="T1281" t="s">
        <v>40</v>
      </c>
    </row>
    <row r="1282" spans="1:20">
      <c r="A1282" s="1" t="s">
        <v>5485</v>
      </c>
      <c r="B1282" t="s">
        <v>5486</v>
      </c>
      <c r="C1282" t="s">
        <v>3150</v>
      </c>
      <c r="D1282" t="s">
        <v>3388</v>
      </c>
      <c r="E1282" t="s">
        <v>672</v>
      </c>
      <c r="F1282" t="s">
        <v>93</v>
      </c>
      <c r="G1282" t="s">
        <v>24</v>
      </c>
      <c r="H1282" t="s">
        <v>33</v>
      </c>
      <c r="L1282" s="3" t="s">
        <v>2711</v>
      </c>
      <c r="S1282" t="s">
        <v>5487</v>
      </c>
      <c r="T1282" t="s">
        <v>40</v>
      </c>
    </row>
    <row r="1283" spans="1:20">
      <c r="A1283" s="1" t="s">
        <v>5488</v>
      </c>
      <c r="B1283" t="s">
        <v>5489</v>
      </c>
      <c r="C1283" t="s">
        <v>499</v>
      </c>
      <c r="D1283" t="s">
        <v>5490</v>
      </c>
      <c r="F1283" t="s">
        <v>93</v>
      </c>
      <c r="G1283" t="s">
        <v>24</v>
      </c>
      <c r="H1283" t="s">
        <v>33</v>
      </c>
      <c r="I1283" t="s">
        <v>5492</v>
      </c>
      <c r="J1283" t="s">
        <v>32</v>
      </c>
      <c r="M1283">
        <v>1</v>
      </c>
      <c r="N1283">
        <v>0.25</v>
      </c>
      <c r="O1283">
        <v>18.6088912807664</v>
      </c>
      <c r="P1283">
        <v>1</v>
      </c>
      <c r="Q1283">
        <v>4</v>
      </c>
      <c r="R1283" s="2">
        <v>3.3350620071403699E-6</v>
      </c>
      <c r="S1283" t="s">
        <v>5491</v>
      </c>
      <c r="T1283" t="s">
        <v>40</v>
      </c>
    </row>
    <row r="1284" spans="1:20">
      <c r="A1284" s="1" t="s">
        <v>5493</v>
      </c>
      <c r="B1284" t="s">
        <v>5494</v>
      </c>
      <c r="C1284" t="s">
        <v>407</v>
      </c>
      <c r="D1284" t="s">
        <v>5495</v>
      </c>
      <c r="E1284" t="s">
        <v>32</v>
      </c>
      <c r="F1284" t="s">
        <v>93</v>
      </c>
      <c r="G1284" t="s">
        <v>24</v>
      </c>
      <c r="H1284" t="s">
        <v>33</v>
      </c>
      <c r="I1284" t="s">
        <v>5497</v>
      </c>
      <c r="M1284">
        <v>2</v>
      </c>
      <c r="N1284">
        <v>0.133333333333333</v>
      </c>
      <c r="O1284">
        <v>16.386498859429899</v>
      </c>
      <c r="P1284">
        <v>1</v>
      </c>
      <c r="Q1284">
        <v>15</v>
      </c>
      <c r="R1284" s="2">
        <v>1.2506482526776401E-5</v>
      </c>
      <c r="S1284" t="s">
        <v>5496</v>
      </c>
      <c r="T1284" t="s">
        <v>32</v>
      </c>
    </row>
    <row r="1285" spans="1:20">
      <c r="A1285" s="1" t="s">
        <v>5498</v>
      </c>
      <c r="B1285" t="s">
        <v>5499</v>
      </c>
      <c r="C1285" t="s">
        <v>5500</v>
      </c>
      <c r="D1285" t="s">
        <v>5501</v>
      </c>
      <c r="E1285" t="s">
        <v>132</v>
      </c>
      <c r="F1285" t="s">
        <v>23</v>
      </c>
      <c r="G1285" t="s">
        <v>24</v>
      </c>
      <c r="H1285" t="s">
        <v>25</v>
      </c>
      <c r="I1285" t="s">
        <v>297</v>
      </c>
      <c r="M1285">
        <v>11</v>
      </c>
      <c r="N1285">
        <v>7.0063694267515894E-2</v>
      </c>
      <c r="O1285">
        <v>12.9084515626253</v>
      </c>
      <c r="P1285">
        <v>1</v>
      </c>
      <c r="Q1285">
        <v>157</v>
      </c>
      <c r="R1285">
        <v>1.30901183780259E-4</v>
      </c>
      <c r="S1285" t="s">
        <v>5502</v>
      </c>
      <c r="T1285" t="s">
        <v>32</v>
      </c>
    </row>
    <row r="1286" spans="1:20">
      <c r="A1286" s="1" t="s">
        <v>5503</v>
      </c>
      <c r="B1286" t="s">
        <v>5504</v>
      </c>
      <c r="C1286" t="s">
        <v>5505</v>
      </c>
      <c r="D1286" t="s">
        <v>5504</v>
      </c>
      <c r="E1286" t="s">
        <v>2311</v>
      </c>
      <c r="F1286" t="s">
        <v>796</v>
      </c>
      <c r="H1286" t="s">
        <v>33</v>
      </c>
      <c r="I1286" t="s">
        <v>2311</v>
      </c>
      <c r="L1286" s="3" t="s">
        <v>2711</v>
      </c>
      <c r="M1286">
        <v>8</v>
      </c>
      <c r="N1286">
        <v>7.9286422200198197E-3</v>
      </c>
      <c r="O1286">
        <v>10.2165738579876</v>
      </c>
      <c r="P1286">
        <v>1</v>
      </c>
      <c r="Q1286">
        <v>1009</v>
      </c>
      <c r="R1286">
        <v>8.4126939130115799E-4</v>
      </c>
      <c r="T1286" t="s">
        <v>40</v>
      </c>
    </row>
    <row r="1287" spans="1:20">
      <c r="A1287" s="1" t="s">
        <v>5506</v>
      </c>
      <c r="B1287" t="s">
        <v>5507</v>
      </c>
      <c r="C1287" t="s">
        <v>142</v>
      </c>
      <c r="D1287" t="s">
        <v>143</v>
      </c>
      <c r="E1287" t="s">
        <v>1606</v>
      </c>
      <c r="F1287" t="s">
        <v>44</v>
      </c>
      <c r="G1287" t="s">
        <v>44</v>
      </c>
      <c r="L1287" s="3" t="s">
        <v>2711</v>
      </c>
      <c r="S1287" t="s">
        <v>5508</v>
      </c>
      <c r="T1287" t="s">
        <v>40</v>
      </c>
    </row>
    <row r="1288" spans="1:20">
      <c r="A1288" s="1" t="s">
        <v>5509</v>
      </c>
      <c r="B1288" t="s">
        <v>5510</v>
      </c>
      <c r="C1288" t="s">
        <v>55</v>
      </c>
      <c r="D1288" t="s">
        <v>5511</v>
      </c>
      <c r="E1288" t="s">
        <v>51</v>
      </c>
      <c r="F1288" t="s">
        <v>68</v>
      </c>
      <c r="G1288" t="s">
        <v>44</v>
      </c>
      <c r="I1288" t="s">
        <v>4172</v>
      </c>
      <c r="M1288">
        <v>3</v>
      </c>
      <c r="N1288">
        <v>5.3571428571428603E-2</v>
      </c>
      <c r="O1288">
        <v>14.4124940679629</v>
      </c>
      <c r="P1288">
        <v>1</v>
      </c>
      <c r="Q1288">
        <v>56</v>
      </c>
      <c r="R1288" s="2">
        <v>4.6690868099965198E-5</v>
      </c>
      <c r="S1288" t="s">
        <v>5512</v>
      </c>
      <c r="T1288" t="s">
        <v>40</v>
      </c>
    </row>
    <row r="1289" spans="1:20">
      <c r="A1289" s="1" t="s">
        <v>5513</v>
      </c>
      <c r="B1289" t="s">
        <v>5514</v>
      </c>
      <c r="C1289" t="s">
        <v>5515</v>
      </c>
      <c r="D1289" t="s">
        <v>5516</v>
      </c>
      <c r="E1289" t="s">
        <v>4581</v>
      </c>
      <c r="F1289" t="s">
        <v>23</v>
      </c>
      <c r="G1289" t="s">
        <v>120</v>
      </c>
      <c r="I1289" t="s">
        <v>4581</v>
      </c>
      <c r="L1289" s="3" t="s">
        <v>2711</v>
      </c>
      <c r="M1289">
        <v>5</v>
      </c>
      <c r="N1289">
        <v>2.82485875706215E-2</v>
      </c>
      <c r="O1289">
        <v>12.734422162850301</v>
      </c>
      <c r="P1289">
        <v>1</v>
      </c>
      <c r="Q1289">
        <v>177</v>
      </c>
      <c r="R1289">
        <v>1.4757649381596101E-4</v>
      </c>
      <c r="S1289" t="s">
        <v>5517</v>
      </c>
      <c r="T1289" t="s">
        <v>40</v>
      </c>
    </row>
    <row r="1290" spans="1:20">
      <c r="A1290" s="1" t="s">
        <v>5518</v>
      </c>
      <c r="B1290" t="s">
        <v>5519</v>
      </c>
      <c r="C1290" t="s">
        <v>366</v>
      </c>
      <c r="D1290" t="s">
        <v>367</v>
      </c>
      <c r="E1290" t="s">
        <v>672</v>
      </c>
      <c r="F1290" t="s">
        <v>24</v>
      </c>
      <c r="G1290" t="s">
        <v>24</v>
      </c>
      <c r="H1290" t="s">
        <v>145</v>
      </c>
      <c r="L1290" s="3" t="s">
        <v>2711</v>
      </c>
      <c r="S1290" t="s">
        <v>5520</v>
      </c>
      <c r="T1290" t="s">
        <v>40</v>
      </c>
    </row>
    <row r="1291" spans="1:20">
      <c r="A1291" s="1" t="s">
        <v>5521</v>
      </c>
      <c r="B1291" t="s">
        <v>5522</v>
      </c>
      <c r="C1291" t="s">
        <v>499</v>
      </c>
      <c r="D1291" t="s">
        <v>5523</v>
      </c>
      <c r="E1291" t="s">
        <v>32</v>
      </c>
      <c r="F1291" t="s">
        <v>93</v>
      </c>
      <c r="G1291" t="s">
        <v>24</v>
      </c>
      <c r="H1291" t="s">
        <v>33</v>
      </c>
      <c r="I1291" t="s">
        <v>3007</v>
      </c>
      <c r="M1291">
        <v>5</v>
      </c>
      <c r="N1291">
        <v>0.104166666666667</v>
      </c>
      <c r="O1291">
        <v>14.639264929809899</v>
      </c>
      <c r="P1291">
        <v>1</v>
      </c>
      <c r="Q1291">
        <v>48</v>
      </c>
      <c r="R1291" s="2">
        <v>4.0020744085684398E-5</v>
      </c>
      <c r="S1291" t="s">
        <v>5524</v>
      </c>
      <c r="T1291" t="s">
        <v>32</v>
      </c>
    </row>
    <row r="1292" spans="1:20">
      <c r="A1292" s="1" t="s">
        <v>5525</v>
      </c>
      <c r="B1292" t="s">
        <v>5526</v>
      </c>
      <c r="C1292" t="s">
        <v>55</v>
      </c>
      <c r="D1292" t="s">
        <v>5527</v>
      </c>
      <c r="E1292" t="s">
        <v>21</v>
      </c>
      <c r="F1292" t="s">
        <v>24</v>
      </c>
      <c r="G1292" t="s">
        <v>24</v>
      </c>
      <c r="H1292" t="s">
        <v>33</v>
      </c>
      <c r="I1292" t="s">
        <v>1970</v>
      </c>
      <c r="M1292">
        <v>2</v>
      </c>
      <c r="N1292">
        <v>3.77358490566038E-2</v>
      </c>
      <c r="O1292">
        <v>14.493414063346499</v>
      </c>
      <c r="P1292">
        <v>1</v>
      </c>
      <c r="Q1292">
        <v>53</v>
      </c>
      <c r="R1292" s="2">
        <v>4.4189571594609901E-5</v>
      </c>
      <c r="S1292" t="s">
        <v>5528</v>
      </c>
      <c r="T1292" t="s">
        <v>22</v>
      </c>
    </row>
    <row r="1293" spans="1:20">
      <c r="A1293" s="1" t="s">
        <v>5529</v>
      </c>
      <c r="B1293" t="s">
        <v>5530</v>
      </c>
      <c r="D1293" t="s">
        <v>5530</v>
      </c>
      <c r="E1293" t="s">
        <v>21</v>
      </c>
      <c r="F1293" t="s">
        <v>68</v>
      </c>
      <c r="G1293" t="s">
        <v>120</v>
      </c>
      <c r="H1293" t="s">
        <v>33</v>
      </c>
      <c r="I1293" t="s">
        <v>87</v>
      </c>
      <c r="M1293">
        <v>31</v>
      </c>
      <c r="N1293">
        <v>1</v>
      </c>
      <c r="O1293">
        <v>15.286963185878999</v>
      </c>
      <c r="P1293">
        <v>1</v>
      </c>
      <c r="Q1293">
        <v>31</v>
      </c>
      <c r="R1293" s="2">
        <v>2.5846730555337799E-5</v>
      </c>
      <c r="S1293" t="s">
        <v>5531</v>
      </c>
      <c r="T1293" t="s">
        <v>22</v>
      </c>
    </row>
    <row r="1294" spans="1:20">
      <c r="A1294" s="1" t="s">
        <v>5532</v>
      </c>
      <c r="B1294" t="s">
        <v>5533</v>
      </c>
      <c r="C1294" t="s">
        <v>211</v>
      </c>
      <c r="D1294" t="s">
        <v>381</v>
      </c>
      <c r="F1294" t="s">
        <v>44</v>
      </c>
      <c r="G1294" t="s">
        <v>44</v>
      </c>
      <c r="H1294" t="s">
        <v>33</v>
      </c>
      <c r="L1294" s="3" t="s">
        <v>2711</v>
      </c>
      <c r="S1294" t="s">
        <v>5534</v>
      </c>
      <c r="T1294" t="s">
        <v>40</v>
      </c>
    </row>
    <row r="1295" spans="1:20">
      <c r="A1295" s="1" t="s">
        <v>5535</v>
      </c>
      <c r="B1295" t="s">
        <v>5536</v>
      </c>
      <c r="C1295" t="s">
        <v>169</v>
      </c>
      <c r="D1295" t="s">
        <v>5537</v>
      </c>
      <c r="E1295" t="s">
        <v>132</v>
      </c>
      <c r="F1295" t="s">
        <v>93</v>
      </c>
      <c r="G1295" t="s">
        <v>24</v>
      </c>
      <c r="H1295" t="s">
        <v>33</v>
      </c>
      <c r="I1295" t="s">
        <v>527</v>
      </c>
      <c r="M1295">
        <v>4</v>
      </c>
      <c r="N1295">
        <v>1.7316017316017299E-2</v>
      </c>
      <c r="O1295">
        <v>12.3483637305432</v>
      </c>
      <c r="P1295">
        <v>1</v>
      </c>
      <c r="Q1295">
        <v>231</v>
      </c>
      <c r="R1295">
        <v>1.9259983091235599E-4</v>
      </c>
      <c r="S1295" t="s">
        <v>5538</v>
      </c>
      <c r="T1295" t="s">
        <v>32</v>
      </c>
    </row>
    <row r="1296" spans="1:20">
      <c r="A1296" s="1" t="s">
        <v>5539</v>
      </c>
      <c r="B1296" t="s">
        <v>5540</v>
      </c>
      <c r="C1296" t="s">
        <v>84</v>
      </c>
      <c r="D1296" t="s">
        <v>5540</v>
      </c>
      <c r="E1296" t="s">
        <v>21</v>
      </c>
      <c r="F1296" t="s">
        <v>68</v>
      </c>
      <c r="G1296" t="s">
        <v>85</v>
      </c>
      <c r="H1296" t="s">
        <v>33</v>
      </c>
      <c r="I1296" t="s">
        <v>87</v>
      </c>
      <c r="L1296" s="3" t="s">
        <v>2711</v>
      </c>
      <c r="M1296">
        <v>31</v>
      </c>
      <c r="N1296">
        <v>1</v>
      </c>
      <c r="O1296">
        <v>15.286963185878999</v>
      </c>
      <c r="P1296">
        <v>1</v>
      </c>
      <c r="Q1296">
        <v>31</v>
      </c>
      <c r="R1296" s="2">
        <v>2.5846730555337799E-5</v>
      </c>
      <c r="S1296" t="s">
        <v>5541</v>
      </c>
      <c r="T1296" t="s">
        <v>22</v>
      </c>
    </row>
    <row r="1297" spans="1:20">
      <c r="A1297" s="1" t="s">
        <v>5542</v>
      </c>
      <c r="B1297" t="s">
        <v>5543</v>
      </c>
      <c r="C1297" t="s">
        <v>288</v>
      </c>
      <c r="D1297" t="s">
        <v>5544</v>
      </c>
      <c r="E1297" t="s">
        <v>32</v>
      </c>
      <c r="F1297" t="s">
        <v>23</v>
      </c>
      <c r="G1297" t="s">
        <v>24</v>
      </c>
      <c r="H1297" t="s">
        <v>25</v>
      </c>
      <c r="I1297" t="s">
        <v>5546</v>
      </c>
      <c r="M1297">
        <v>1</v>
      </c>
      <c r="N1297">
        <v>9.0909090909090898E-2</v>
      </c>
      <c r="O1297">
        <v>16.8719256866002</v>
      </c>
      <c r="P1297">
        <v>1</v>
      </c>
      <c r="Q1297">
        <v>11</v>
      </c>
      <c r="R1297" s="2">
        <v>9.1714205196360103E-6</v>
      </c>
      <c r="S1297" t="s">
        <v>5545</v>
      </c>
      <c r="T1297" t="s">
        <v>32</v>
      </c>
    </row>
    <row r="1298" spans="1:20">
      <c r="A1298" s="1" t="s">
        <v>5547</v>
      </c>
      <c r="B1298" t="s">
        <v>5548</v>
      </c>
      <c r="C1298" t="s">
        <v>55</v>
      </c>
      <c r="D1298" t="s">
        <v>5549</v>
      </c>
      <c r="E1298" t="s">
        <v>57</v>
      </c>
      <c r="F1298" t="s">
        <v>23</v>
      </c>
      <c r="G1298" t="s">
        <v>63</v>
      </c>
      <c r="I1298" t="s">
        <v>57</v>
      </c>
      <c r="M1298">
        <v>106</v>
      </c>
      <c r="N1298">
        <v>4.7372184483374996E-3</v>
      </c>
      <c r="O1298">
        <v>5.7442537195612102</v>
      </c>
      <c r="P1298">
        <v>1</v>
      </c>
      <c r="Q1298">
        <v>22376</v>
      </c>
      <c r="R1298">
        <v>1.8656336867943199E-2</v>
      </c>
      <c r="S1298" t="s">
        <v>5550</v>
      </c>
      <c r="T1298" t="s">
        <v>32</v>
      </c>
    </row>
    <row r="1299" spans="1:20">
      <c r="A1299" s="1" t="s">
        <v>5551</v>
      </c>
      <c r="B1299" t="s">
        <v>5552</v>
      </c>
      <c r="C1299" t="s">
        <v>471</v>
      </c>
      <c r="D1299" t="s">
        <v>5553</v>
      </c>
      <c r="E1299" t="s">
        <v>57</v>
      </c>
      <c r="F1299" t="s">
        <v>5554</v>
      </c>
      <c r="G1299" t="s">
        <v>44</v>
      </c>
      <c r="I1299" t="s">
        <v>5556</v>
      </c>
      <c r="M1299">
        <v>2</v>
      </c>
      <c r="N1299">
        <v>5.8823529411764698E-2</v>
      </c>
      <c r="O1299">
        <v>15.1494596621291</v>
      </c>
      <c r="P1299">
        <v>1</v>
      </c>
      <c r="Q1299">
        <v>34</v>
      </c>
      <c r="R1299" s="2">
        <v>2.83480270606931E-5</v>
      </c>
      <c r="S1299" t="s">
        <v>5555</v>
      </c>
      <c r="T1299" t="s">
        <v>32</v>
      </c>
    </row>
    <row r="1300" spans="1:20">
      <c r="A1300" s="1" t="s">
        <v>5557</v>
      </c>
      <c r="B1300" t="s">
        <v>5558</v>
      </c>
      <c r="C1300" t="s">
        <v>55</v>
      </c>
      <c r="D1300" t="s">
        <v>5559</v>
      </c>
      <c r="E1300" t="s">
        <v>62</v>
      </c>
      <c r="F1300" t="s">
        <v>24</v>
      </c>
      <c r="G1300" t="s">
        <v>24</v>
      </c>
      <c r="H1300" t="s">
        <v>33</v>
      </c>
      <c r="I1300" t="s">
        <v>81</v>
      </c>
      <c r="M1300">
        <v>76</v>
      </c>
      <c r="N1300">
        <v>9.0692124105011901E-2</v>
      </c>
      <c r="O1300">
        <v>10.484769968937201</v>
      </c>
      <c r="P1300">
        <v>1</v>
      </c>
      <c r="Q1300">
        <v>838</v>
      </c>
      <c r="R1300">
        <v>6.9869549049590696E-4</v>
      </c>
      <c r="S1300" t="s">
        <v>5560</v>
      </c>
      <c r="T1300" t="s">
        <v>32</v>
      </c>
    </row>
    <row r="1301" spans="1:20">
      <c r="A1301" s="1" t="s">
        <v>5561</v>
      </c>
      <c r="B1301" t="s">
        <v>5562</v>
      </c>
      <c r="C1301" t="s">
        <v>407</v>
      </c>
      <c r="D1301" t="s">
        <v>5563</v>
      </c>
      <c r="E1301" t="s">
        <v>32</v>
      </c>
      <c r="F1301" t="s">
        <v>93</v>
      </c>
      <c r="G1301" t="s">
        <v>24</v>
      </c>
      <c r="H1301" t="s">
        <v>33</v>
      </c>
      <c r="I1301" t="s">
        <v>5565</v>
      </c>
      <c r="M1301">
        <v>2</v>
      </c>
      <c r="N1301">
        <v>0.25</v>
      </c>
      <c r="O1301">
        <v>17.386498859429899</v>
      </c>
      <c r="P1301">
        <v>1</v>
      </c>
      <c r="Q1301">
        <v>8</v>
      </c>
      <c r="R1301" s="2">
        <v>6.6701240142807397E-6</v>
      </c>
      <c r="S1301" t="s">
        <v>5564</v>
      </c>
      <c r="T1301" t="s">
        <v>32</v>
      </c>
    </row>
    <row r="1302" spans="1:20">
      <c r="A1302" s="1" t="s">
        <v>5566</v>
      </c>
      <c r="B1302" t="s">
        <v>5567</v>
      </c>
      <c r="C1302" t="s">
        <v>167</v>
      </c>
      <c r="D1302" t="s">
        <v>5568</v>
      </c>
      <c r="F1302" t="s">
        <v>23</v>
      </c>
      <c r="G1302" t="s">
        <v>24</v>
      </c>
      <c r="H1302" t="s">
        <v>33</v>
      </c>
      <c r="I1302" t="s">
        <v>324</v>
      </c>
      <c r="L1302" s="3" t="s">
        <v>2711</v>
      </c>
      <c r="M1302">
        <v>42</v>
      </c>
      <c r="N1302">
        <v>1.10424608912843E-3</v>
      </c>
      <c r="O1302">
        <v>4.9788517281102997</v>
      </c>
      <c r="P1302">
        <v>1</v>
      </c>
      <c r="Q1302">
        <v>38035</v>
      </c>
      <c r="R1302">
        <v>3.1712270860395998E-2</v>
      </c>
      <c r="S1302" t="s">
        <v>5569</v>
      </c>
      <c r="T1302" t="s">
        <v>40</v>
      </c>
    </row>
    <row r="1303" spans="1:20">
      <c r="A1303" s="1" t="s">
        <v>5570</v>
      </c>
      <c r="B1303" t="s">
        <v>5571</v>
      </c>
      <c r="C1303" t="s">
        <v>55</v>
      </c>
      <c r="D1303" t="s">
        <v>5572</v>
      </c>
      <c r="E1303" t="s">
        <v>57</v>
      </c>
      <c r="F1303" t="s">
        <v>23</v>
      </c>
      <c r="G1303" t="s">
        <v>63</v>
      </c>
      <c r="I1303" t="s">
        <v>57</v>
      </c>
      <c r="M1303">
        <v>106</v>
      </c>
      <c r="N1303">
        <v>4.7372184483374996E-3</v>
      </c>
      <c r="O1303">
        <v>5.7442537195612102</v>
      </c>
      <c r="P1303">
        <v>1</v>
      </c>
      <c r="Q1303">
        <v>22376</v>
      </c>
      <c r="R1303">
        <v>1.8656336867943199E-2</v>
      </c>
      <c r="S1303" t="s">
        <v>5573</v>
      </c>
      <c r="T1303" t="s">
        <v>32</v>
      </c>
    </row>
    <row r="1304" spans="1:20">
      <c r="A1304" s="1" t="s">
        <v>5574</v>
      </c>
      <c r="B1304" t="s">
        <v>5575</v>
      </c>
      <c r="C1304" t="s">
        <v>167</v>
      </c>
      <c r="D1304" t="s">
        <v>5576</v>
      </c>
      <c r="E1304" t="s">
        <v>21</v>
      </c>
      <c r="F1304" t="s">
        <v>93</v>
      </c>
      <c r="G1304" t="s">
        <v>24</v>
      </c>
      <c r="H1304" t="s">
        <v>33</v>
      </c>
      <c r="I1304" t="s">
        <v>118</v>
      </c>
      <c r="M1304">
        <v>14</v>
      </c>
      <c r="N1304">
        <v>6.4187795149236602E-4</v>
      </c>
      <c r="O1304">
        <v>5.7811516319594398</v>
      </c>
      <c r="P1304">
        <v>1</v>
      </c>
      <c r="Q1304">
        <v>21811</v>
      </c>
      <c r="R1304">
        <v>1.8185259359434599E-2</v>
      </c>
      <c r="S1304" t="s">
        <v>5577</v>
      </c>
      <c r="T1304" t="s">
        <v>22</v>
      </c>
    </row>
    <row r="1305" spans="1:20">
      <c r="A1305" s="1" t="s">
        <v>5578</v>
      </c>
      <c r="B1305" t="s">
        <v>5579</v>
      </c>
      <c r="C1305" t="s">
        <v>288</v>
      </c>
      <c r="D1305" t="s">
        <v>5580</v>
      </c>
      <c r="E1305" t="s">
        <v>32</v>
      </c>
      <c r="F1305" t="s">
        <v>23</v>
      </c>
      <c r="G1305" t="s">
        <v>24</v>
      </c>
      <c r="H1305" t="s">
        <v>25</v>
      </c>
      <c r="I1305" t="s">
        <v>5582</v>
      </c>
      <c r="M1305">
        <v>2</v>
      </c>
      <c r="N1305">
        <v>1.5267175572519101E-2</v>
      </c>
      <c r="O1305">
        <v>13.1714859684591</v>
      </c>
      <c r="P1305">
        <v>1</v>
      </c>
      <c r="Q1305">
        <v>131</v>
      </c>
      <c r="R1305">
        <v>1.09223280733847E-4</v>
      </c>
      <c r="S1305" t="s">
        <v>5581</v>
      </c>
      <c r="T1305" t="s">
        <v>32</v>
      </c>
    </row>
    <row r="1306" spans="1:20">
      <c r="A1306" s="1" t="s">
        <v>5583</v>
      </c>
      <c r="B1306" t="s">
        <v>5584</v>
      </c>
      <c r="D1306" t="s">
        <v>5585</v>
      </c>
      <c r="E1306" t="s">
        <v>32</v>
      </c>
      <c r="F1306" t="s">
        <v>93</v>
      </c>
      <c r="G1306" t="s">
        <v>24</v>
      </c>
      <c r="H1306" t="s">
        <v>33</v>
      </c>
      <c r="I1306" t="s">
        <v>5587</v>
      </c>
      <c r="M1306">
        <v>2</v>
      </c>
      <c r="N1306">
        <v>1.9801980198019799E-2</v>
      </c>
      <c r="O1306">
        <v>13.549997591712801</v>
      </c>
      <c r="P1306">
        <v>1</v>
      </c>
      <c r="Q1306">
        <v>101</v>
      </c>
      <c r="R1306" s="2">
        <v>8.4210315680294305E-5</v>
      </c>
      <c r="S1306" t="s">
        <v>5586</v>
      </c>
      <c r="T1306" t="s">
        <v>32</v>
      </c>
    </row>
    <row r="1307" spans="1:20">
      <c r="A1307" s="1" t="s">
        <v>5588</v>
      </c>
      <c r="B1307" t="s">
        <v>5589</v>
      </c>
      <c r="C1307" t="s">
        <v>5590</v>
      </c>
      <c r="D1307" t="s">
        <v>5591</v>
      </c>
      <c r="E1307" t="s">
        <v>75</v>
      </c>
      <c r="F1307" t="s">
        <v>24</v>
      </c>
      <c r="G1307" t="s">
        <v>24</v>
      </c>
      <c r="H1307" t="s">
        <v>33</v>
      </c>
      <c r="I1307" t="s">
        <v>75</v>
      </c>
      <c r="M1307">
        <v>59</v>
      </c>
      <c r="N1307">
        <v>0.45384615384615401</v>
      </c>
      <c r="O1307">
        <v>13.182626526064301</v>
      </c>
      <c r="P1307">
        <v>1</v>
      </c>
      <c r="Q1307">
        <v>130</v>
      </c>
      <c r="R1307">
        <v>1.0838951523206199E-4</v>
      </c>
      <c r="S1307" t="s">
        <v>5592</v>
      </c>
      <c r="T1307" t="s">
        <v>40</v>
      </c>
    </row>
    <row r="1308" spans="1:20">
      <c r="A1308" s="1" t="s">
        <v>5593</v>
      </c>
      <c r="B1308" t="s">
        <v>5594</v>
      </c>
      <c r="C1308" t="s">
        <v>333</v>
      </c>
      <c r="D1308" t="s">
        <v>5595</v>
      </c>
      <c r="E1308" t="s">
        <v>32</v>
      </c>
      <c r="F1308" t="s">
        <v>23</v>
      </c>
      <c r="G1308" t="s">
        <v>24</v>
      </c>
      <c r="H1308" t="s">
        <v>25</v>
      </c>
      <c r="I1308" t="s">
        <v>575</v>
      </c>
      <c r="M1308">
        <v>27</v>
      </c>
      <c r="N1308">
        <v>4.3130990415335503E-2</v>
      </c>
      <c r="O1308">
        <v>10.9061414019381</v>
      </c>
      <c r="P1308">
        <v>1</v>
      </c>
      <c r="Q1308">
        <v>626</v>
      </c>
      <c r="R1308">
        <v>5.2193720411746803E-4</v>
      </c>
      <c r="S1308" t="s">
        <v>5596</v>
      </c>
      <c r="T1308" t="s">
        <v>32</v>
      </c>
    </row>
    <row r="1309" spans="1:20">
      <c r="A1309" s="1" t="s">
        <v>5597</v>
      </c>
      <c r="B1309" t="s">
        <v>5598</v>
      </c>
      <c r="C1309" t="s">
        <v>5599</v>
      </c>
      <c r="D1309" t="s">
        <v>5600</v>
      </c>
      <c r="E1309" t="s">
        <v>32</v>
      </c>
      <c r="F1309" t="s">
        <v>23</v>
      </c>
      <c r="G1309" t="s">
        <v>24</v>
      </c>
      <c r="H1309" t="s">
        <v>25</v>
      </c>
      <c r="I1309" t="s">
        <v>575</v>
      </c>
      <c r="M1309">
        <v>27</v>
      </c>
      <c r="N1309">
        <v>4.3130990415335503E-2</v>
      </c>
      <c r="O1309">
        <v>10.9061414019381</v>
      </c>
      <c r="P1309">
        <v>1</v>
      </c>
      <c r="Q1309">
        <v>626</v>
      </c>
      <c r="R1309">
        <v>5.2193720411746803E-4</v>
      </c>
      <c r="S1309" t="s">
        <v>5601</v>
      </c>
      <c r="T1309" t="s">
        <v>32</v>
      </c>
    </row>
    <row r="1310" spans="1:20">
      <c r="A1310" s="1" t="s">
        <v>5602</v>
      </c>
      <c r="B1310" t="s">
        <v>5603</v>
      </c>
      <c r="C1310" t="s">
        <v>5604</v>
      </c>
      <c r="D1310" t="s">
        <v>5605</v>
      </c>
      <c r="E1310" t="s">
        <v>132</v>
      </c>
      <c r="F1310" t="s">
        <v>23</v>
      </c>
      <c r="G1310" t="s">
        <v>24</v>
      </c>
      <c r="H1310" t="s">
        <v>25</v>
      </c>
      <c r="I1310" t="s">
        <v>5607</v>
      </c>
      <c r="M1310">
        <v>3</v>
      </c>
      <c r="N1310">
        <v>0.1</v>
      </c>
      <c r="O1310">
        <v>15.33587278636</v>
      </c>
      <c r="P1310">
        <v>1</v>
      </c>
      <c r="Q1310">
        <v>30</v>
      </c>
      <c r="R1310" s="2">
        <v>2.5012965053552801E-5</v>
      </c>
      <c r="S1310" t="s">
        <v>5606</v>
      </c>
      <c r="T1310" t="s">
        <v>32</v>
      </c>
    </row>
    <row r="1311" spans="1:20">
      <c r="A1311" s="1" t="s">
        <v>5608</v>
      </c>
      <c r="B1311" t="s">
        <v>5609</v>
      </c>
      <c r="C1311" t="s">
        <v>1833</v>
      </c>
      <c r="D1311" t="s">
        <v>5610</v>
      </c>
      <c r="E1311" t="s">
        <v>579</v>
      </c>
      <c r="F1311" t="s">
        <v>23</v>
      </c>
      <c r="G1311" t="s">
        <v>24</v>
      </c>
      <c r="H1311" t="s">
        <v>25</v>
      </c>
      <c r="I1311" t="s">
        <v>5612</v>
      </c>
      <c r="M1311">
        <v>2</v>
      </c>
      <c r="N1311">
        <v>3.77358490566038E-2</v>
      </c>
      <c r="O1311">
        <v>14.493414063346499</v>
      </c>
      <c r="P1311">
        <v>1</v>
      </c>
      <c r="Q1311">
        <v>53</v>
      </c>
      <c r="R1311" s="2">
        <v>4.4189571594609901E-5</v>
      </c>
      <c r="S1311" t="s">
        <v>5611</v>
      </c>
      <c r="T1311" t="s">
        <v>32</v>
      </c>
    </row>
    <row r="1312" spans="1:20">
      <c r="A1312" s="1" t="s">
        <v>5613</v>
      </c>
      <c r="B1312" t="s">
        <v>5614</v>
      </c>
      <c r="C1312" t="s">
        <v>611</v>
      </c>
      <c r="D1312" t="s">
        <v>5615</v>
      </c>
      <c r="E1312" t="s">
        <v>421</v>
      </c>
      <c r="F1312" t="s">
        <v>23</v>
      </c>
      <c r="G1312" t="s">
        <v>24</v>
      </c>
      <c r="H1312" t="s">
        <v>25</v>
      </c>
      <c r="I1312" t="s">
        <v>4700</v>
      </c>
      <c r="M1312">
        <v>2</v>
      </c>
      <c r="N1312">
        <v>0.08</v>
      </c>
      <c r="O1312">
        <v>15.6088912807664</v>
      </c>
      <c r="P1312">
        <v>1</v>
      </c>
      <c r="Q1312">
        <v>25</v>
      </c>
      <c r="R1312" s="2">
        <v>2.0844137544627301E-5</v>
      </c>
      <c r="S1312" t="s">
        <v>5616</v>
      </c>
      <c r="T1312" t="s">
        <v>32</v>
      </c>
    </row>
    <row r="1313" spans="1:20">
      <c r="A1313" s="1" t="s">
        <v>5617</v>
      </c>
      <c r="B1313" t="s">
        <v>5618</v>
      </c>
      <c r="C1313" t="s">
        <v>21</v>
      </c>
      <c r="D1313" t="s">
        <v>940</v>
      </c>
      <c r="F1313" t="s">
        <v>93</v>
      </c>
      <c r="G1313" t="s">
        <v>24</v>
      </c>
      <c r="H1313" t="s">
        <v>33</v>
      </c>
      <c r="L1313" s="3" t="s">
        <v>2711</v>
      </c>
      <c r="S1313" t="s">
        <v>5619</v>
      </c>
      <c r="T1313" t="s">
        <v>40</v>
      </c>
    </row>
    <row r="1314" spans="1:20">
      <c r="A1314" s="1" t="s">
        <v>5620</v>
      </c>
      <c r="B1314" t="s">
        <v>5621</v>
      </c>
      <c r="C1314" t="s">
        <v>49</v>
      </c>
      <c r="D1314" t="s">
        <v>5621</v>
      </c>
      <c r="E1314" t="s">
        <v>75</v>
      </c>
      <c r="F1314" t="s">
        <v>796</v>
      </c>
      <c r="G1314" t="s">
        <v>24</v>
      </c>
      <c r="H1314" t="s">
        <v>33</v>
      </c>
      <c r="I1314" t="s">
        <v>75</v>
      </c>
      <c r="J1314" t="s">
        <v>8913</v>
      </c>
      <c r="K1314" t="s">
        <v>527</v>
      </c>
      <c r="M1314">
        <v>59</v>
      </c>
      <c r="N1314">
        <v>0.45384615384615401</v>
      </c>
      <c r="O1314">
        <v>13.182626526064301</v>
      </c>
      <c r="P1314">
        <v>1</v>
      </c>
      <c r="Q1314">
        <v>130</v>
      </c>
      <c r="R1314">
        <v>1.0838951523206199E-4</v>
      </c>
      <c r="S1314" t="s">
        <v>5622</v>
      </c>
      <c r="T1314" t="s">
        <v>40</v>
      </c>
    </row>
    <row r="1315" spans="1:20">
      <c r="A1315" s="1" t="s">
        <v>5623</v>
      </c>
      <c r="B1315" t="s">
        <v>5624</v>
      </c>
      <c r="C1315" t="s">
        <v>5625</v>
      </c>
      <c r="D1315" t="s">
        <v>5626</v>
      </c>
      <c r="E1315" t="s">
        <v>340</v>
      </c>
      <c r="F1315" t="s">
        <v>24</v>
      </c>
      <c r="H1315" t="s">
        <v>33</v>
      </c>
      <c r="I1315" t="s">
        <v>142</v>
      </c>
      <c r="L1315" s="3" t="s">
        <v>2711</v>
      </c>
      <c r="M1315">
        <v>38</v>
      </c>
      <c r="N1315">
        <v>1.69923534409516E-3</v>
      </c>
      <c r="O1315">
        <v>5.7450921770375398</v>
      </c>
      <c r="P1315">
        <v>1</v>
      </c>
      <c r="Q1315">
        <v>22363</v>
      </c>
      <c r="R1315">
        <v>1.8645497916419999E-2</v>
      </c>
      <c r="T1315" t="s">
        <v>40</v>
      </c>
    </row>
    <row r="1316" spans="1:20">
      <c r="A1316" s="1" t="s">
        <v>5627</v>
      </c>
      <c r="B1316" t="s">
        <v>5628</v>
      </c>
      <c r="C1316" t="s">
        <v>5629</v>
      </c>
      <c r="D1316" t="s">
        <v>5630</v>
      </c>
      <c r="E1316" t="s">
        <v>340</v>
      </c>
      <c r="F1316" t="s">
        <v>24</v>
      </c>
      <c r="H1316" t="s">
        <v>33</v>
      </c>
      <c r="I1316" t="s">
        <v>5631</v>
      </c>
      <c r="L1316" s="3" t="s">
        <v>2711</v>
      </c>
      <c r="M1316">
        <v>1</v>
      </c>
      <c r="N1316">
        <v>2.5000000000000001E-2</v>
      </c>
      <c r="O1316">
        <v>14.9084515626253</v>
      </c>
      <c r="P1316">
        <v>1</v>
      </c>
      <c r="Q1316">
        <v>40</v>
      </c>
      <c r="R1316" s="2">
        <v>3.3350620071403699E-5</v>
      </c>
      <c r="T1316" t="s">
        <v>40</v>
      </c>
    </row>
    <row r="1317" spans="1:20">
      <c r="A1317" s="1" t="s">
        <v>5632</v>
      </c>
      <c r="B1317" t="s">
        <v>5633</v>
      </c>
      <c r="C1317" t="s">
        <v>55</v>
      </c>
      <c r="D1317" t="s">
        <v>5634</v>
      </c>
      <c r="E1317" t="s">
        <v>57</v>
      </c>
      <c r="F1317" t="s">
        <v>5635</v>
      </c>
      <c r="G1317" t="s">
        <v>24</v>
      </c>
      <c r="H1317" t="s">
        <v>33</v>
      </c>
      <c r="I1317" t="s">
        <v>57</v>
      </c>
      <c r="M1317">
        <v>106</v>
      </c>
      <c r="N1317">
        <v>4.7372184483374996E-3</v>
      </c>
      <c r="O1317">
        <v>5.7442537195612102</v>
      </c>
      <c r="P1317">
        <v>1</v>
      </c>
      <c r="Q1317">
        <v>22376</v>
      </c>
      <c r="R1317">
        <v>1.8656336867943199E-2</v>
      </c>
      <c r="S1317" t="s">
        <v>5636</v>
      </c>
      <c r="T1317" t="s">
        <v>32</v>
      </c>
    </row>
    <row r="1318" spans="1:20">
      <c r="A1318" s="1" t="s">
        <v>5637</v>
      </c>
      <c r="B1318" t="s">
        <v>5638</v>
      </c>
      <c r="C1318" t="s">
        <v>55</v>
      </c>
      <c r="D1318" t="s">
        <v>5639</v>
      </c>
      <c r="E1318" t="s">
        <v>57</v>
      </c>
      <c r="F1318" t="s">
        <v>5640</v>
      </c>
      <c r="G1318" t="s">
        <v>24</v>
      </c>
      <c r="H1318" t="s">
        <v>33</v>
      </c>
      <c r="I1318" t="s">
        <v>81</v>
      </c>
      <c r="M1318">
        <v>76</v>
      </c>
      <c r="N1318">
        <v>9.0692124105011901E-2</v>
      </c>
      <c r="O1318">
        <v>10.484769968937201</v>
      </c>
      <c r="P1318">
        <v>1</v>
      </c>
      <c r="Q1318">
        <v>838</v>
      </c>
      <c r="R1318">
        <v>6.9869549049590696E-4</v>
      </c>
      <c r="S1318" t="s">
        <v>5641</v>
      </c>
      <c r="T1318" t="s">
        <v>32</v>
      </c>
    </row>
    <row r="1319" spans="1:20">
      <c r="A1319" s="1" t="s">
        <v>5642</v>
      </c>
      <c r="B1319" t="s">
        <v>5643</v>
      </c>
      <c r="D1319" t="s">
        <v>5644</v>
      </c>
      <c r="F1319" t="s">
        <v>23</v>
      </c>
      <c r="G1319" t="s">
        <v>162</v>
      </c>
      <c r="H1319" t="s">
        <v>33</v>
      </c>
      <c r="I1319" t="s">
        <v>142</v>
      </c>
      <c r="L1319" s="3" t="s">
        <v>2711</v>
      </c>
      <c r="M1319">
        <v>38</v>
      </c>
      <c r="N1319">
        <v>1.69923534409516E-3</v>
      </c>
      <c r="O1319">
        <v>5.7450921770375398</v>
      </c>
      <c r="P1319">
        <v>1</v>
      </c>
      <c r="Q1319">
        <v>22363</v>
      </c>
      <c r="R1319">
        <v>1.8645497916419999E-2</v>
      </c>
      <c r="S1319" t="s">
        <v>5645</v>
      </c>
      <c r="T1319" t="s">
        <v>40</v>
      </c>
    </row>
    <row r="1320" spans="1:20">
      <c r="A1320" s="1" t="s">
        <v>5646</v>
      </c>
      <c r="B1320" t="s">
        <v>5647</v>
      </c>
      <c r="C1320" t="s">
        <v>1013</v>
      </c>
      <c r="D1320" t="s">
        <v>5648</v>
      </c>
      <c r="E1320" t="s">
        <v>21</v>
      </c>
      <c r="F1320" t="s">
        <v>23</v>
      </c>
      <c r="G1320" t="s">
        <v>24</v>
      </c>
      <c r="H1320" t="s">
        <v>25</v>
      </c>
      <c r="I1320" t="s">
        <v>118</v>
      </c>
      <c r="M1320">
        <v>14</v>
      </c>
      <c r="N1320">
        <v>6.4187795149236602E-4</v>
      </c>
      <c r="O1320">
        <v>5.7811516319594398</v>
      </c>
      <c r="P1320">
        <v>1</v>
      </c>
      <c r="Q1320">
        <v>21811</v>
      </c>
      <c r="R1320">
        <v>1.8185259359434599E-2</v>
      </c>
      <c r="S1320" t="s">
        <v>5649</v>
      </c>
      <c r="T1320" t="s">
        <v>22</v>
      </c>
    </row>
    <row r="1321" spans="1:20">
      <c r="A1321" s="1" t="s">
        <v>5650</v>
      </c>
      <c r="B1321" t="s">
        <v>5651</v>
      </c>
      <c r="C1321" t="s">
        <v>142</v>
      </c>
      <c r="D1321" t="s">
        <v>143</v>
      </c>
      <c r="E1321" t="e">
        <f>--n4046b2</f>
        <v>#NAME?</v>
      </c>
      <c r="F1321" t="s">
        <v>24</v>
      </c>
      <c r="G1321" t="s">
        <v>24</v>
      </c>
      <c r="H1321" t="s">
        <v>25</v>
      </c>
      <c r="L1321" s="3" t="s">
        <v>2711</v>
      </c>
      <c r="S1321" t="s">
        <v>5652</v>
      </c>
      <c r="T1321" t="s">
        <v>40</v>
      </c>
    </row>
    <row r="1322" spans="1:20">
      <c r="A1322" s="1" t="s">
        <v>5653</v>
      </c>
      <c r="B1322" t="s">
        <v>5654</v>
      </c>
      <c r="C1322" t="s">
        <v>142</v>
      </c>
      <c r="D1322" t="s">
        <v>143</v>
      </c>
      <c r="E1322" t="s">
        <v>672</v>
      </c>
      <c r="F1322" t="s">
        <v>24</v>
      </c>
      <c r="G1322" t="s">
        <v>24</v>
      </c>
      <c r="H1322" t="s">
        <v>33</v>
      </c>
      <c r="L1322" s="3" t="s">
        <v>2711</v>
      </c>
      <c r="S1322" t="s">
        <v>5655</v>
      </c>
      <c r="T1322" t="s">
        <v>40</v>
      </c>
    </row>
    <row r="1323" spans="1:20">
      <c r="A1323" s="1" t="s">
        <v>5656</v>
      </c>
      <c r="B1323" t="s">
        <v>5657</v>
      </c>
      <c r="C1323" t="s">
        <v>1981</v>
      </c>
      <c r="D1323" t="s">
        <v>5658</v>
      </c>
      <c r="E1323" t="s">
        <v>329</v>
      </c>
      <c r="F1323" t="s">
        <v>23</v>
      </c>
      <c r="G1323" t="s">
        <v>24</v>
      </c>
      <c r="H1323" t="s">
        <v>25</v>
      </c>
      <c r="I1323" t="s">
        <v>329</v>
      </c>
      <c r="J1323" t="s">
        <v>8913</v>
      </c>
      <c r="K1323" t="s">
        <v>6079</v>
      </c>
      <c r="M1323">
        <v>19</v>
      </c>
      <c r="N1323">
        <v>0.52777777777777801</v>
      </c>
      <c r="O1323">
        <v>15.0645707645426</v>
      </c>
      <c r="P1323">
        <v>1</v>
      </c>
      <c r="Q1323">
        <v>36</v>
      </c>
      <c r="R1323" s="2">
        <v>3.0015558064263302E-5</v>
      </c>
      <c r="S1323" t="s">
        <v>5659</v>
      </c>
      <c r="T1323" t="s">
        <v>40</v>
      </c>
    </row>
    <row r="1324" spans="1:20">
      <c r="A1324" s="1" t="s">
        <v>5660</v>
      </c>
      <c r="B1324" t="s">
        <v>5661</v>
      </c>
      <c r="C1324" t="s">
        <v>1130</v>
      </c>
      <c r="D1324" t="s">
        <v>5662</v>
      </c>
      <c r="E1324" t="s">
        <v>32</v>
      </c>
      <c r="F1324" t="s">
        <v>23</v>
      </c>
      <c r="G1324" t="s">
        <v>24</v>
      </c>
      <c r="H1324" t="s">
        <v>25</v>
      </c>
      <c r="I1324" t="s">
        <v>5582</v>
      </c>
      <c r="M1324">
        <v>2</v>
      </c>
      <c r="N1324">
        <v>1.5267175572519101E-2</v>
      </c>
      <c r="O1324">
        <v>13.1714859684591</v>
      </c>
      <c r="P1324">
        <v>1</v>
      </c>
      <c r="Q1324">
        <v>131</v>
      </c>
      <c r="R1324">
        <v>1.09223280733847E-4</v>
      </c>
      <c r="S1324" t="s">
        <v>5663</v>
      </c>
      <c r="T1324" t="s">
        <v>32</v>
      </c>
    </row>
    <row r="1325" spans="1:20">
      <c r="A1325" s="1" t="s">
        <v>5664</v>
      </c>
      <c r="B1325" t="s">
        <v>5665</v>
      </c>
      <c r="C1325" t="s">
        <v>169</v>
      </c>
      <c r="D1325" t="s">
        <v>5666</v>
      </c>
      <c r="E1325" t="s">
        <v>32</v>
      </c>
      <c r="F1325" t="s">
        <v>5667</v>
      </c>
      <c r="G1325" t="s">
        <v>24</v>
      </c>
      <c r="H1325" t="s">
        <v>33</v>
      </c>
      <c r="I1325" t="s">
        <v>5669</v>
      </c>
      <c r="M1325">
        <v>1</v>
      </c>
      <c r="N1325">
        <v>8.6206896551724102E-3</v>
      </c>
      <c r="O1325">
        <v>13.3483637305432</v>
      </c>
      <c r="P1325">
        <v>1</v>
      </c>
      <c r="Q1325">
        <v>116</v>
      </c>
      <c r="R1325" s="2">
        <v>9.6716798207070699E-5</v>
      </c>
      <c r="S1325" t="s">
        <v>5668</v>
      </c>
      <c r="T1325" t="s">
        <v>32</v>
      </c>
    </row>
    <row r="1326" spans="1:20">
      <c r="A1326" s="1" t="s">
        <v>5670</v>
      </c>
      <c r="B1326" t="s">
        <v>5671</v>
      </c>
      <c r="C1326" t="s">
        <v>55</v>
      </c>
      <c r="D1326" t="s">
        <v>5672</v>
      </c>
      <c r="E1326" t="s">
        <v>21</v>
      </c>
      <c r="F1326" t="s">
        <v>23</v>
      </c>
      <c r="G1326" t="s">
        <v>63</v>
      </c>
      <c r="H1326" t="s">
        <v>33</v>
      </c>
      <c r="I1326" t="s">
        <v>57</v>
      </c>
      <c r="M1326">
        <v>106</v>
      </c>
      <c r="N1326">
        <v>4.7372184483374996E-3</v>
      </c>
      <c r="O1326">
        <v>5.7442537195612102</v>
      </c>
      <c r="P1326">
        <v>1</v>
      </c>
      <c r="Q1326">
        <v>22376</v>
      </c>
      <c r="R1326">
        <v>1.8656336867943199E-2</v>
      </c>
      <c r="S1326" t="s">
        <v>5673</v>
      </c>
      <c r="T1326" t="s">
        <v>22</v>
      </c>
    </row>
    <row r="1327" spans="1:20">
      <c r="A1327" s="1" t="s">
        <v>5674</v>
      </c>
      <c r="B1327" t="s">
        <v>5675</v>
      </c>
      <c r="C1327" t="s">
        <v>142</v>
      </c>
      <c r="D1327" t="s">
        <v>143</v>
      </c>
      <c r="E1327" t="s">
        <v>4108</v>
      </c>
      <c r="F1327" t="s">
        <v>44</v>
      </c>
      <c r="G1327" t="s">
        <v>44</v>
      </c>
      <c r="L1327" s="3" t="s">
        <v>2711</v>
      </c>
      <c r="S1327" t="s">
        <v>5676</v>
      </c>
      <c r="T1327" t="s">
        <v>40</v>
      </c>
    </row>
    <row r="1328" spans="1:20">
      <c r="A1328" s="1" t="s">
        <v>5677</v>
      </c>
      <c r="B1328" t="s">
        <v>5678</v>
      </c>
      <c r="C1328" t="s">
        <v>21</v>
      </c>
      <c r="D1328" t="s">
        <v>5679</v>
      </c>
      <c r="E1328" t="s">
        <v>32</v>
      </c>
      <c r="F1328" t="s">
        <v>93</v>
      </c>
      <c r="G1328" t="s">
        <v>24</v>
      </c>
      <c r="H1328" t="s">
        <v>33</v>
      </c>
      <c r="I1328" t="s">
        <v>175</v>
      </c>
      <c r="M1328">
        <v>56</v>
      </c>
      <c r="N1328">
        <v>3.1963470319634701E-2</v>
      </c>
      <c r="O1328">
        <v>9.4198904130539898</v>
      </c>
      <c r="P1328">
        <v>1</v>
      </c>
      <c r="Q1328">
        <v>1752</v>
      </c>
      <c r="R1328">
        <v>1.4607571591274801E-3</v>
      </c>
      <c r="S1328" t="s">
        <v>5680</v>
      </c>
      <c r="T1328" t="s">
        <v>32</v>
      </c>
    </row>
    <row r="1329" spans="1:20">
      <c r="A1329" s="1" t="s">
        <v>5681</v>
      </c>
      <c r="B1329" t="s">
        <v>5682</v>
      </c>
      <c r="C1329" t="s">
        <v>2281</v>
      </c>
      <c r="D1329" t="s">
        <v>5683</v>
      </c>
      <c r="E1329" t="s">
        <v>421</v>
      </c>
      <c r="F1329" t="s">
        <v>23</v>
      </c>
      <c r="G1329" t="s">
        <v>24</v>
      </c>
      <c r="H1329" t="s">
        <v>25</v>
      </c>
      <c r="I1329" t="s">
        <v>2558</v>
      </c>
      <c r="M1329">
        <v>10</v>
      </c>
      <c r="N1329">
        <v>0.2</v>
      </c>
      <c r="O1329">
        <v>14.579143937372301</v>
      </c>
      <c r="P1329">
        <v>1</v>
      </c>
      <c r="Q1329">
        <v>50</v>
      </c>
      <c r="R1329" s="2">
        <v>4.1688275089254603E-5</v>
      </c>
      <c r="S1329" t="s">
        <v>5684</v>
      </c>
      <c r="T1329" t="s">
        <v>32</v>
      </c>
    </row>
    <row r="1330" spans="1:20">
      <c r="A1330" s="1" t="s">
        <v>5685</v>
      </c>
      <c r="B1330" t="s">
        <v>5686</v>
      </c>
      <c r="C1330" t="s">
        <v>2281</v>
      </c>
      <c r="D1330" t="s">
        <v>5687</v>
      </c>
      <c r="E1330" t="s">
        <v>421</v>
      </c>
      <c r="F1330" t="s">
        <v>23</v>
      </c>
      <c r="G1330" t="s">
        <v>24</v>
      </c>
      <c r="H1330" t="s">
        <v>25</v>
      </c>
      <c r="I1330" t="s">
        <v>2558</v>
      </c>
      <c r="M1330">
        <v>10</v>
      </c>
      <c r="N1330">
        <v>0.2</v>
      </c>
      <c r="O1330">
        <v>14.579143937372301</v>
      </c>
      <c r="P1330">
        <v>1</v>
      </c>
      <c r="Q1330">
        <v>50</v>
      </c>
      <c r="R1330" s="2">
        <v>4.1688275089254603E-5</v>
      </c>
      <c r="S1330" t="s">
        <v>5688</v>
      </c>
      <c r="T1330" t="s">
        <v>32</v>
      </c>
    </row>
    <row r="1331" spans="1:20">
      <c r="A1331" s="1" t="s">
        <v>5689</v>
      </c>
      <c r="B1331" t="s">
        <v>5690</v>
      </c>
      <c r="C1331" t="s">
        <v>1165</v>
      </c>
      <c r="D1331" t="s">
        <v>5691</v>
      </c>
      <c r="E1331" t="s">
        <v>21</v>
      </c>
      <c r="F1331" t="s">
        <v>23</v>
      </c>
      <c r="G1331" t="s">
        <v>24</v>
      </c>
      <c r="H1331" t="s">
        <v>25</v>
      </c>
      <c r="I1331" t="s">
        <v>366</v>
      </c>
      <c r="M1331">
        <v>22</v>
      </c>
      <c r="N1331">
        <v>8.2613593691325607E-3</v>
      </c>
      <c r="O1331">
        <v>8.8155589255756599</v>
      </c>
      <c r="P1331">
        <v>1</v>
      </c>
      <c r="Q1331">
        <v>2663</v>
      </c>
      <c r="R1331">
        <v>2.2203175312537002E-3</v>
      </c>
      <c r="S1331" t="s">
        <v>5692</v>
      </c>
      <c r="T1331" t="s">
        <v>22</v>
      </c>
    </row>
    <row r="1332" spans="1:20">
      <c r="A1332" s="1" t="s">
        <v>5693</v>
      </c>
      <c r="B1332" t="s">
        <v>5694</v>
      </c>
      <c r="C1332" t="s">
        <v>5695</v>
      </c>
      <c r="D1332" t="s">
        <v>5696</v>
      </c>
      <c r="E1332" t="s">
        <v>57</v>
      </c>
      <c r="F1332" t="s">
        <v>23</v>
      </c>
      <c r="G1332" t="s">
        <v>24</v>
      </c>
      <c r="H1332" t="s">
        <v>33</v>
      </c>
      <c r="I1332" t="s">
        <v>575</v>
      </c>
      <c r="M1332">
        <v>27</v>
      </c>
      <c r="N1332">
        <v>4.3130990415335503E-2</v>
      </c>
      <c r="O1332">
        <v>10.9061414019381</v>
      </c>
      <c r="P1332">
        <v>1</v>
      </c>
      <c r="Q1332">
        <v>626</v>
      </c>
      <c r="R1332">
        <v>5.2193720411746803E-4</v>
      </c>
      <c r="S1332" t="s">
        <v>5697</v>
      </c>
      <c r="T1332" t="s">
        <v>32</v>
      </c>
    </row>
    <row r="1333" spans="1:20">
      <c r="A1333" s="1" t="s">
        <v>5698</v>
      </c>
      <c r="B1333" t="s">
        <v>5699</v>
      </c>
      <c r="C1333" t="s">
        <v>49</v>
      </c>
      <c r="D1333" t="s">
        <v>5700</v>
      </c>
      <c r="E1333" t="s">
        <v>477</v>
      </c>
      <c r="F1333" t="s">
        <v>5701</v>
      </c>
      <c r="G1333" t="s">
        <v>24</v>
      </c>
      <c r="H1333" t="s">
        <v>33</v>
      </c>
      <c r="I1333" t="s">
        <v>175</v>
      </c>
      <c r="M1333">
        <v>56</v>
      </c>
      <c r="N1333">
        <v>3.1963470319634701E-2</v>
      </c>
      <c r="O1333">
        <v>9.4198904130539898</v>
      </c>
      <c r="P1333">
        <v>1</v>
      </c>
      <c r="Q1333">
        <v>1752</v>
      </c>
      <c r="R1333">
        <v>1.4607571591274801E-3</v>
      </c>
      <c r="S1333" t="s">
        <v>5702</v>
      </c>
      <c r="T1333" t="s">
        <v>32</v>
      </c>
    </row>
    <row r="1334" spans="1:20">
      <c r="A1334" s="1" t="s">
        <v>5703</v>
      </c>
      <c r="B1334" t="s">
        <v>5704</v>
      </c>
      <c r="C1334" t="s">
        <v>167</v>
      </c>
      <c r="D1334" t="s">
        <v>5705</v>
      </c>
      <c r="F1334" t="s">
        <v>23</v>
      </c>
      <c r="G1334" t="s">
        <v>162</v>
      </c>
      <c r="H1334" t="s">
        <v>33</v>
      </c>
      <c r="I1334" t="s">
        <v>32</v>
      </c>
      <c r="L1334" s="3" t="s">
        <v>2711</v>
      </c>
      <c r="M1334">
        <v>5</v>
      </c>
      <c r="N1334">
        <v>2.01686095760558E-4</v>
      </c>
      <c r="O1334">
        <v>5.5963831305134697</v>
      </c>
      <c r="P1334">
        <v>1</v>
      </c>
      <c r="Q1334">
        <v>24791</v>
      </c>
      <c r="R1334">
        <v>2.0669880554754199E-2</v>
      </c>
      <c r="S1334" t="s">
        <v>5706</v>
      </c>
      <c r="T1334" t="s">
        <v>40</v>
      </c>
    </row>
    <row r="1335" spans="1:20">
      <c r="A1335" s="1" t="s">
        <v>5707</v>
      </c>
      <c r="B1335" t="s">
        <v>5708</v>
      </c>
      <c r="C1335" t="s">
        <v>1130</v>
      </c>
      <c r="D1335" t="s">
        <v>5709</v>
      </c>
      <c r="E1335" t="s">
        <v>689</v>
      </c>
      <c r="F1335" t="s">
        <v>23</v>
      </c>
      <c r="G1335" t="s">
        <v>24</v>
      </c>
      <c r="H1335" t="s">
        <v>25</v>
      </c>
      <c r="I1335" t="s">
        <v>1049</v>
      </c>
      <c r="M1335">
        <v>4</v>
      </c>
      <c r="N1335">
        <v>3.3613445378151301E-2</v>
      </c>
      <c r="O1335">
        <v>13.3112107321257</v>
      </c>
      <c r="P1335">
        <v>1</v>
      </c>
      <c r="Q1335">
        <v>119</v>
      </c>
      <c r="R1335" s="2">
        <v>9.9218094712425902E-5</v>
      </c>
      <c r="S1335" t="s">
        <v>5710</v>
      </c>
      <c r="T1335" t="s">
        <v>32</v>
      </c>
    </row>
    <row r="1336" spans="1:20">
      <c r="A1336" s="1" t="s">
        <v>5711</v>
      </c>
      <c r="B1336" t="s">
        <v>5712</v>
      </c>
      <c r="C1336" t="s">
        <v>142</v>
      </c>
      <c r="D1336" t="s">
        <v>143</v>
      </c>
      <c r="E1336" t="s">
        <v>182</v>
      </c>
      <c r="F1336" t="s">
        <v>44</v>
      </c>
      <c r="G1336" t="s">
        <v>44</v>
      </c>
      <c r="L1336" s="3" t="s">
        <v>2711</v>
      </c>
      <c r="S1336" t="s">
        <v>5713</v>
      </c>
      <c r="T1336" t="s">
        <v>40</v>
      </c>
    </row>
    <row r="1337" spans="1:20">
      <c r="A1337" s="1" t="s">
        <v>5714</v>
      </c>
      <c r="B1337" t="s">
        <v>5715</v>
      </c>
      <c r="C1337" t="s">
        <v>5716</v>
      </c>
      <c r="D1337" t="s">
        <v>5717</v>
      </c>
      <c r="E1337" t="s">
        <v>579</v>
      </c>
      <c r="F1337" t="s">
        <v>23</v>
      </c>
      <c r="G1337" t="s">
        <v>24</v>
      </c>
      <c r="H1337" t="s">
        <v>25</v>
      </c>
      <c r="I1337" t="s">
        <v>5719</v>
      </c>
      <c r="M1337">
        <v>1</v>
      </c>
      <c r="N1337">
        <v>3.5714285714285698E-2</v>
      </c>
      <c r="O1337">
        <v>15.4389662793241</v>
      </c>
      <c r="P1337">
        <v>1</v>
      </c>
      <c r="Q1337">
        <v>28</v>
      </c>
      <c r="R1337" s="2">
        <v>2.3345434049982599E-5</v>
      </c>
      <c r="S1337" t="s">
        <v>5718</v>
      </c>
      <c r="T1337" t="s">
        <v>32</v>
      </c>
    </row>
    <row r="1338" spans="1:20">
      <c r="A1338" s="1" t="s">
        <v>5720</v>
      </c>
      <c r="B1338" t="s">
        <v>5721</v>
      </c>
      <c r="C1338" t="s">
        <v>407</v>
      </c>
      <c r="D1338" t="s">
        <v>5721</v>
      </c>
      <c r="E1338" t="s">
        <v>21</v>
      </c>
      <c r="F1338" t="s">
        <v>235</v>
      </c>
      <c r="G1338" t="s">
        <v>44</v>
      </c>
      <c r="H1338" t="s">
        <v>33</v>
      </c>
      <c r="I1338" t="s">
        <v>142</v>
      </c>
      <c r="M1338">
        <v>38</v>
      </c>
      <c r="N1338">
        <v>1.69923534409516E-3</v>
      </c>
      <c r="O1338">
        <v>5.7450921770375398</v>
      </c>
      <c r="P1338">
        <v>1</v>
      </c>
      <c r="Q1338">
        <v>22363</v>
      </c>
      <c r="R1338">
        <v>1.8645497916419999E-2</v>
      </c>
      <c r="S1338" t="s">
        <v>5722</v>
      </c>
      <c r="T1338" t="s">
        <v>22</v>
      </c>
    </row>
    <row r="1339" spans="1:20">
      <c r="A1339" s="1" t="s">
        <v>5723</v>
      </c>
      <c r="B1339" t="s">
        <v>5724</v>
      </c>
      <c r="C1339" t="s">
        <v>160</v>
      </c>
      <c r="D1339" t="s">
        <v>5725</v>
      </c>
      <c r="E1339" t="s">
        <v>32</v>
      </c>
      <c r="F1339" t="s">
        <v>23</v>
      </c>
      <c r="G1339" t="s">
        <v>162</v>
      </c>
      <c r="I1339" t="s">
        <v>3960</v>
      </c>
      <c r="M1339">
        <v>6</v>
      </c>
      <c r="N1339">
        <v>1.2345679012345699E-2</v>
      </c>
      <c r="O1339">
        <v>11.2720128444131</v>
      </c>
      <c r="P1339">
        <v>1</v>
      </c>
      <c r="Q1339">
        <v>486</v>
      </c>
      <c r="R1339">
        <v>4.0521003386755501E-4</v>
      </c>
      <c r="S1339" t="s">
        <v>5726</v>
      </c>
      <c r="T1339" t="s">
        <v>32</v>
      </c>
    </row>
    <row r="1340" spans="1:20">
      <c r="A1340" s="1" t="s">
        <v>5727</v>
      </c>
      <c r="B1340" t="s">
        <v>5728</v>
      </c>
      <c r="C1340" t="s">
        <v>118</v>
      </c>
      <c r="D1340" t="s">
        <v>555</v>
      </c>
      <c r="E1340" t="s">
        <v>672</v>
      </c>
      <c r="F1340" t="s">
        <v>24</v>
      </c>
      <c r="G1340" t="s">
        <v>24</v>
      </c>
      <c r="H1340" t="s">
        <v>145</v>
      </c>
      <c r="L1340" s="3" t="s">
        <v>2711</v>
      </c>
      <c r="S1340" t="s">
        <v>5729</v>
      </c>
      <c r="T1340" t="s">
        <v>40</v>
      </c>
    </row>
    <row r="1341" spans="1:20">
      <c r="A1341" s="1" t="s">
        <v>5730</v>
      </c>
      <c r="B1341" t="s">
        <v>5731</v>
      </c>
      <c r="C1341" t="s">
        <v>398</v>
      </c>
      <c r="D1341" t="s">
        <v>5732</v>
      </c>
      <c r="E1341" t="s">
        <v>32</v>
      </c>
      <c r="F1341" t="s">
        <v>23</v>
      </c>
      <c r="G1341" t="s">
        <v>24</v>
      </c>
      <c r="H1341" t="s">
        <v>25</v>
      </c>
      <c r="I1341" t="s">
        <v>352</v>
      </c>
      <c r="M1341">
        <v>3</v>
      </c>
      <c r="N1341">
        <v>2.3790642347343398E-3</v>
      </c>
      <c r="O1341">
        <v>9.8946457631002698</v>
      </c>
      <c r="P1341">
        <v>1</v>
      </c>
      <c r="Q1341">
        <v>1261</v>
      </c>
      <c r="R1341">
        <v>1.051378297751E-3</v>
      </c>
      <c r="S1341" t="s">
        <v>5733</v>
      </c>
      <c r="T1341" t="s">
        <v>32</v>
      </c>
    </row>
    <row r="1342" spans="1:20">
      <c r="A1342" s="1" t="s">
        <v>5734</v>
      </c>
      <c r="B1342" t="s">
        <v>5735</v>
      </c>
      <c r="D1342" t="s">
        <v>5735</v>
      </c>
      <c r="E1342" t="s">
        <v>32</v>
      </c>
      <c r="F1342" t="s">
        <v>68</v>
      </c>
      <c r="G1342" t="s">
        <v>44</v>
      </c>
      <c r="I1342" t="s">
        <v>37</v>
      </c>
      <c r="M1342">
        <v>7</v>
      </c>
      <c r="N1342">
        <v>1.49253731343284E-2</v>
      </c>
      <c r="O1342">
        <v>11.3234890619041</v>
      </c>
      <c r="P1342">
        <v>1</v>
      </c>
      <c r="Q1342">
        <v>469</v>
      </c>
      <c r="R1342">
        <v>3.9103602033720798E-4</v>
      </c>
      <c r="S1342" t="s">
        <v>5736</v>
      </c>
      <c r="T1342" t="s">
        <v>32</v>
      </c>
    </row>
    <row r="1343" spans="1:20">
      <c r="A1343" s="1" t="s">
        <v>5737</v>
      </c>
      <c r="B1343" t="s">
        <v>5738</v>
      </c>
      <c r="C1343" t="s">
        <v>2727</v>
      </c>
      <c r="D1343" t="s">
        <v>5739</v>
      </c>
      <c r="E1343" t="s">
        <v>579</v>
      </c>
      <c r="F1343" t="s">
        <v>1602</v>
      </c>
      <c r="G1343" t="s">
        <v>44</v>
      </c>
      <c r="I1343" t="s">
        <v>46</v>
      </c>
      <c r="M1343">
        <v>5</v>
      </c>
      <c r="N1343">
        <v>0.16129032258064499</v>
      </c>
      <c r="O1343">
        <v>15.286963185878999</v>
      </c>
      <c r="P1343">
        <v>1</v>
      </c>
      <c r="Q1343">
        <v>31</v>
      </c>
      <c r="R1343" s="2">
        <v>2.5846730555337799E-5</v>
      </c>
      <c r="S1343" t="s">
        <v>5740</v>
      </c>
      <c r="T1343" t="s">
        <v>32</v>
      </c>
    </row>
    <row r="1344" spans="1:20">
      <c r="A1344" s="1" t="s">
        <v>5741</v>
      </c>
      <c r="B1344" t="s">
        <v>5742</v>
      </c>
      <c r="C1344" t="s">
        <v>5743</v>
      </c>
      <c r="D1344" t="s">
        <v>5744</v>
      </c>
      <c r="E1344" t="s">
        <v>477</v>
      </c>
      <c r="F1344" t="s">
        <v>23</v>
      </c>
      <c r="G1344" t="s">
        <v>24</v>
      </c>
      <c r="H1344" t="s">
        <v>25</v>
      </c>
      <c r="I1344" t="s">
        <v>1103</v>
      </c>
      <c r="M1344">
        <v>5</v>
      </c>
      <c r="N1344">
        <v>5.95238095238095E-2</v>
      </c>
      <c r="O1344">
        <v>13.818814350140601</v>
      </c>
      <c r="P1344">
        <v>1</v>
      </c>
      <c r="Q1344">
        <v>84</v>
      </c>
      <c r="R1344" s="2">
        <v>7.0036302149947699E-5</v>
      </c>
      <c r="S1344" t="s">
        <v>5745</v>
      </c>
      <c r="T1344" t="s">
        <v>32</v>
      </c>
    </row>
    <row r="1345" spans="1:20">
      <c r="A1345" s="1" t="s">
        <v>5746</v>
      </c>
      <c r="B1345" t="s">
        <v>5747</v>
      </c>
      <c r="C1345" t="s">
        <v>755</v>
      </c>
      <c r="D1345" t="s">
        <v>5748</v>
      </c>
      <c r="E1345" t="s">
        <v>21</v>
      </c>
      <c r="F1345" t="s">
        <v>24</v>
      </c>
      <c r="G1345" t="s">
        <v>24</v>
      </c>
      <c r="H1345" t="s">
        <v>33</v>
      </c>
      <c r="I1345" t="s">
        <v>629</v>
      </c>
      <c r="J1345" t="s">
        <v>8913</v>
      </c>
      <c r="K1345" t="s">
        <v>3617</v>
      </c>
      <c r="M1345">
        <v>7</v>
      </c>
      <c r="N1345">
        <v>1.3035381750465499E-2</v>
      </c>
      <c r="O1345">
        <v>11.1277645910298</v>
      </c>
      <c r="P1345">
        <v>1</v>
      </c>
      <c r="Q1345">
        <v>537</v>
      </c>
      <c r="R1345">
        <v>4.4773207445859402E-4</v>
      </c>
      <c r="S1345" t="s">
        <v>5749</v>
      </c>
      <c r="T1345" t="s">
        <v>22</v>
      </c>
    </row>
    <row r="1346" spans="1:20">
      <c r="A1346" s="1" t="s">
        <v>5750</v>
      </c>
      <c r="B1346" t="s">
        <v>5751</v>
      </c>
      <c r="C1346" t="s">
        <v>288</v>
      </c>
      <c r="D1346" t="s">
        <v>5752</v>
      </c>
      <c r="E1346" t="s">
        <v>32</v>
      </c>
      <c r="F1346" t="s">
        <v>23</v>
      </c>
      <c r="G1346" t="s">
        <v>24</v>
      </c>
      <c r="H1346" t="s">
        <v>25</v>
      </c>
      <c r="I1346" t="s">
        <v>175</v>
      </c>
      <c r="M1346">
        <v>56</v>
      </c>
      <c r="N1346">
        <v>3.1963470319634701E-2</v>
      </c>
      <c r="O1346">
        <v>9.4198904130539898</v>
      </c>
      <c r="P1346">
        <v>1</v>
      </c>
      <c r="Q1346">
        <v>1752</v>
      </c>
      <c r="R1346">
        <v>1.4607571591274801E-3</v>
      </c>
      <c r="S1346" t="s">
        <v>5753</v>
      </c>
      <c r="T1346" t="s">
        <v>32</v>
      </c>
    </row>
    <row r="1347" spans="1:20">
      <c r="A1347" s="1" t="s">
        <v>5754</v>
      </c>
      <c r="B1347" t="s">
        <v>5755</v>
      </c>
      <c r="C1347" t="s">
        <v>5756</v>
      </c>
      <c r="D1347" t="s">
        <v>5757</v>
      </c>
      <c r="E1347" t="s">
        <v>280</v>
      </c>
      <c r="F1347" t="s">
        <v>23</v>
      </c>
      <c r="G1347" t="s">
        <v>120</v>
      </c>
      <c r="I1347" t="s">
        <v>280</v>
      </c>
      <c r="L1347" s="3" t="s">
        <v>2711</v>
      </c>
      <c r="M1347">
        <v>51</v>
      </c>
      <c r="N1347">
        <v>7.3170731707317097E-2</v>
      </c>
      <c r="O1347">
        <v>10.750910285638801</v>
      </c>
      <c r="P1347">
        <v>1</v>
      </c>
      <c r="Q1347">
        <v>697</v>
      </c>
      <c r="R1347">
        <v>5.8113455474420898E-4</v>
      </c>
      <c r="S1347" t="s">
        <v>5758</v>
      </c>
      <c r="T1347" t="s">
        <v>40</v>
      </c>
    </row>
    <row r="1348" spans="1:20">
      <c r="A1348" s="1" t="s">
        <v>5759</v>
      </c>
      <c r="B1348" t="s">
        <v>5760</v>
      </c>
      <c r="C1348" t="s">
        <v>241</v>
      </c>
      <c r="D1348" t="s">
        <v>5761</v>
      </c>
      <c r="E1348" t="s">
        <v>280</v>
      </c>
      <c r="F1348" t="s">
        <v>23</v>
      </c>
      <c r="G1348" t="s">
        <v>120</v>
      </c>
      <c r="H1348" t="s">
        <v>33</v>
      </c>
      <c r="I1348" t="s">
        <v>280</v>
      </c>
      <c r="L1348" s="3" t="s">
        <v>2711</v>
      </c>
      <c r="M1348">
        <v>51</v>
      </c>
      <c r="N1348">
        <v>7.3170731707317097E-2</v>
      </c>
      <c r="O1348">
        <v>10.750910285638801</v>
      </c>
      <c r="P1348">
        <v>1</v>
      </c>
      <c r="Q1348">
        <v>697</v>
      </c>
      <c r="R1348">
        <v>5.8113455474420898E-4</v>
      </c>
      <c r="S1348" t="s">
        <v>5762</v>
      </c>
      <c r="T1348" t="s">
        <v>40</v>
      </c>
    </row>
    <row r="1349" spans="1:20">
      <c r="A1349" s="1" t="s">
        <v>5763</v>
      </c>
      <c r="B1349" t="s">
        <v>5764</v>
      </c>
      <c r="C1349" t="s">
        <v>164</v>
      </c>
      <c r="D1349" t="s">
        <v>309</v>
      </c>
      <c r="E1349" t="s">
        <v>65</v>
      </c>
      <c r="F1349" t="s">
        <v>44</v>
      </c>
      <c r="G1349" t="s">
        <v>44</v>
      </c>
      <c r="L1349" s="3" t="s">
        <v>2711</v>
      </c>
      <c r="S1349" t="s">
        <v>5765</v>
      </c>
      <c r="T1349" t="s">
        <v>40</v>
      </c>
    </row>
    <row r="1350" spans="1:20">
      <c r="A1350" s="1" t="s">
        <v>5766</v>
      </c>
      <c r="B1350" t="s">
        <v>5767</v>
      </c>
      <c r="C1350" t="s">
        <v>142</v>
      </c>
      <c r="D1350" t="s">
        <v>143</v>
      </c>
      <c r="E1350" t="s">
        <v>288</v>
      </c>
      <c r="F1350" t="s">
        <v>44</v>
      </c>
      <c r="G1350" t="s">
        <v>44</v>
      </c>
      <c r="L1350" s="3" t="s">
        <v>2711</v>
      </c>
      <c r="S1350" t="s">
        <v>5768</v>
      </c>
      <c r="T1350" t="s">
        <v>40</v>
      </c>
    </row>
    <row r="1351" spans="1:20">
      <c r="A1351" s="1" t="s">
        <v>5769</v>
      </c>
      <c r="B1351" t="s">
        <v>5770</v>
      </c>
      <c r="C1351" t="s">
        <v>534</v>
      </c>
      <c r="D1351" t="s">
        <v>5771</v>
      </c>
      <c r="E1351" t="s">
        <v>122</v>
      </c>
      <c r="F1351" t="s">
        <v>23</v>
      </c>
      <c r="H1351" t="s">
        <v>25</v>
      </c>
      <c r="I1351" t="s">
        <v>649</v>
      </c>
      <c r="L1351" s="3" t="s">
        <v>2711</v>
      </c>
      <c r="M1351">
        <v>2</v>
      </c>
      <c r="N1351">
        <v>1.13636363636364E-2</v>
      </c>
      <c r="O1351">
        <v>12.742642669655201</v>
      </c>
      <c r="P1351">
        <v>1</v>
      </c>
      <c r="Q1351">
        <v>176</v>
      </c>
      <c r="R1351">
        <v>1.46742728314176E-4</v>
      </c>
      <c r="T1351" t="s">
        <v>40</v>
      </c>
    </row>
    <row r="1352" spans="1:20">
      <c r="A1352" s="1" t="s">
        <v>5772</v>
      </c>
      <c r="B1352" t="s">
        <v>5773</v>
      </c>
      <c r="C1352" t="s">
        <v>398</v>
      </c>
      <c r="D1352" t="s">
        <v>5774</v>
      </c>
      <c r="E1352" t="s">
        <v>32</v>
      </c>
      <c r="F1352" t="s">
        <v>23</v>
      </c>
      <c r="G1352" t="s">
        <v>85</v>
      </c>
      <c r="I1352" t="s">
        <v>201</v>
      </c>
      <c r="M1352">
        <v>40</v>
      </c>
      <c r="N1352">
        <v>3.6199095022624403E-2</v>
      </c>
      <c r="O1352">
        <v>10.0853293247094</v>
      </c>
      <c r="P1352">
        <v>1</v>
      </c>
      <c r="Q1352">
        <v>1105</v>
      </c>
      <c r="R1352">
        <v>9.2131087947252698E-4</v>
      </c>
      <c r="S1352" t="s">
        <v>5775</v>
      </c>
      <c r="T1352" t="s">
        <v>32</v>
      </c>
    </row>
    <row r="1353" spans="1:20">
      <c r="A1353" s="1" t="s">
        <v>5776</v>
      </c>
      <c r="B1353" t="s">
        <v>5777</v>
      </c>
      <c r="C1353" t="s">
        <v>118</v>
      </c>
      <c r="D1353" t="s">
        <v>5778</v>
      </c>
      <c r="E1353" t="s">
        <v>32</v>
      </c>
      <c r="F1353" t="s">
        <v>23</v>
      </c>
      <c r="G1353" t="s">
        <v>120</v>
      </c>
      <c r="H1353" t="s">
        <v>33</v>
      </c>
      <c r="I1353" t="s">
        <v>122</v>
      </c>
      <c r="M1353">
        <v>146</v>
      </c>
      <c r="N1353">
        <v>7.7991452991453006E-2</v>
      </c>
      <c r="O1353">
        <v>9.3242599382467706</v>
      </c>
      <c r="P1353">
        <v>1</v>
      </c>
      <c r="Q1353">
        <v>1872</v>
      </c>
      <c r="R1353">
        <v>1.5608090193416899E-3</v>
      </c>
      <c r="S1353" t="s">
        <v>5779</v>
      </c>
      <c r="T1353" t="s">
        <v>32</v>
      </c>
    </row>
    <row r="1354" spans="1:20">
      <c r="A1354" s="1" t="s">
        <v>5780</v>
      </c>
      <c r="B1354" t="s">
        <v>5781</v>
      </c>
      <c r="C1354" t="s">
        <v>5782</v>
      </c>
      <c r="D1354" t="s">
        <v>5783</v>
      </c>
      <c r="E1354" t="s">
        <v>1716</v>
      </c>
      <c r="F1354" t="s">
        <v>23</v>
      </c>
      <c r="H1354" t="s">
        <v>25</v>
      </c>
      <c r="I1354" t="e">
        <f>--n4016db</f>
        <v>#NAME?</v>
      </c>
      <c r="L1354" s="3" t="s">
        <v>2711</v>
      </c>
      <c r="O1354">
        <v>3.1832382633776501</v>
      </c>
      <c r="P1354">
        <v>1</v>
      </c>
      <c r="Q1354" t="s">
        <v>369</v>
      </c>
      <c r="T1354" t="s">
        <v>40</v>
      </c>
    </row>
    <row r="1355" spans="1:20">
      <c r="A1355" s="1" t="s">
        <v>5784</v>
      </c>
      <c r="B1355" t="s">
        <v>5785</v>
      </c>
      <c r="C1355" t="s">
        <v>55</v>
      </c>
      <c r="D1355" t="s">
        <v>5786</v>
      </c>
      <c r="E1355" t="s">
        <v>57</v>
      </c>
      <c r="F1355" t="s">
        <v>265</v>
      </c>
      <c r="G1355" t="s">
        <v>265</v>
      </c>
      <c r="H1355" t="s">
        <v>33</v>
      </c>
      <c r="K1355" t="s">
        <v>57</v>
      </c>
      <c r="L1355" s="3"/>
      <c r="S1355" t="s">
        <v>5787</v>
      </c>
      <c r="T1355" t="s">
        <v>32</v>
      </c>
    </row>
    <row r="1356" spans="1:20">
      <c r="A1356" s="1" t="s">
        <v>5788</v>
      </c>
      <c r="B1356" t="s">
        <v>5789</v>
      </c>
      <c r="C1356" t="s">
        <v>5790</v>
      </c>
      <c r="D1356" t="s">
        <v>5791</v>
      </c>
      <c r="E1356" t="s">
        <v>32</v>
      </c>
      <c r="F1356" t="s">
        <v>23</v>
      </c>
      <c r="G1356" t="s">
        <v>120</v>
      </c>
      <c r="I1356" t="s">
        <v>122</v>
      </c>
      <c r="L1356" s="3"/>
      <c r="M1356">
        <v>146</v>
      </c>
      <c r="N1356">
        <v>7.7991452991453006E-2</v>
      </c>
      <c r="O1356">
        <v>9.3242599382467706</v>
      </c>
      <c r="P1356">
        <v>1</v>
      </c>
      <c r="Q1356">
        <v>1872</v>
      </c>
      <c r="R1356">
        <v>1.5608090193416899E-3</v>
      </c>
      <c r="S1356" t="s">
        <v>5792</v>
      </c>
      <c r="T1356" t="s">
        <v>32</v>
      </c>
    </row>
    <row r="1357" spans="1:20">
      <c r="A1357" s="1" t="s">
        <v>5793</v>
      </c>
      <c r="B1357" t="s">
        <v>5794</v>
      </c>
      <c r="C1357" t="s">
        <v>5795</v>
      </c>
      <c r="D1357" t="s">
        <v>5796</v>
      </c>
      <c r="E1357" t="s">
        <v>32</v>
      </c>
      <c r="F1357" t="s">
        <v>23</v>
      </c>
      <c r="G1357" t="s">
        <v>24</v>
      </c>
      <c r="H1357" t="s">
        <v>25</v>
      </c>
      <c r="I1357" t="s">
        <v>3511</v>
      </c>
      <c r="M1357">
        <v>2</v>
      </c>
      <c r="N1357">
        <v>0.2</v>
      </c>
      <c r="O1357">
        <v>17.0239287800452</v>
      </c>
      <c r="P1357">
        <v>1</v>
      </c>
      <c r="Q1357">
        <v>10</v>
      </c>
      <c r="R1357" s="2">
        <v>8.3376550178509196E-6</v>
      </c>
      <c r="S1357" t="s">
        <v>5797</v>
      </c>
      <c r="T1357" t="s">
        <v>32</v>
      </c>
    </row>
    <row r="1358" spans="1:20">
      <c r="A1358" s="1" t="s">
        <v>5798</v>
      </c>
      <c r="B1358" t="s">
        <v>5799</v>
      </c>
      <c r="C1358" t="s">
        <v>338</v>
      </c>
      <c r="D1358" t="s">
        <v>5800</v>
      </c>
      <c r="E1358" t="s">
        <v>62</v>
      </c>
      <c r="F1358" t="s">
        <v>93</v>
      </c>
      <c r="G1358" t="s">
        <v>24</v>
      </c>
      <c r="H1358" t="s">
        <v>33</v>
      </c>
      <c r="I1358" t="s">
        <v>62</v>
      </c>
      <c r="M1358">
        <v>25</v>
      </c>
      <c r="N1358">
        <v>9.4126506024096394E-3</v>
      </c>
      <c r="O1358">
        <v>8.8193576357960293</v>
      </c>
      <c r="P1358">
        <v>1</v>
      </c>
      <c r="Q1358">
        <v>2656</v>
      </c>
      <c r="R1358">
        <v>2.2144811727412002E-3</v>
      </c>
      <c r="S1358" t="s">
        <v>5801</v>
      </c>
      <c r="T1358" t="s">
        <v>32</v>
      </c>
    </row>
    <row r="1359" spans="1:20">
      <c r="A1359" s="1" t="s">
        <v>5802</v>
      </c>
      <c r="B1359" t="s">
        <v>5803</v>
      </c>
      <c r="C1359" t="s">
        <v>1106</v>
      </c>
      <c r="D1359" t="s">
        <v>5804</v>
      </c>
      <c r="E1359" t="s">
        <v>477</v>
      </c>
      <c r="F1359" t="s">
        <v>23</v>
      </c>
      <c r="G1359" t="s">
        <v>24</v>
      </c>
      <c r="H1359" t="s">
        <v>25</v>
      </c>
      <c r="I1359" t="s">
        <v>175</v>
      </c>
      <c r="M1359">
        <v>56</v>
      </c>
      <c r="N1359">
        <v>3.1963470319634701E-2</v>
      </c>
      <c r="O1359">
        <v>9.4198904130539898</v>
      </c>
      <c r="P1359">
        <v>1</v>
      </c>
      <c r="Q1359">
        <v>1752</v>
      </c>
      <c r="R1359">
        <v>1.4607571591274801E-3</v>
      </c>
      <c r="S1359" t="s">
        <v>5805</v>
      </c>
      <c r="T1359" t="s">
        <v>32</v>
      </c>
    </row>
    <row r="1360" spans="1:20">
      <c r="A1360" s="1" t="s">
        <v>5806</v>
      </c>
      <c r="B1360" t="s">
        <v>5807</v>
      </c>
      <c r="C1360" t="s">
        <v>160</v>
      </c>
      <c r="D1360" t="s">
        <v>5808</v>
      </c>
      <c r="F1360" t="s">
        <v>23</v>
      </c>
      <c r="G1360" t="s">
        <v>162</v>
      </c>
      <c r="H1360" t="s">
        <v>33</v>
      </c>
      <c r="I1360" t="s">
        <v>142</v>
      </c>
      <c r="L1360" s="3" t="s">
        <v>2711</v>
      </c>
      <c r="M1360">
        <v>38</v>
      </c>
      <c r="N1360">
        <v>1.69923534409516E-3</v>
      </c>
      <c r="O1360">
        <v>5.7450921770375398</v>
      </c>
      <c r="P1360">
        <v>1</v>
      </c>
      <c r="Q1360">
        <v>22363</v>
      </c>
      <c r="R1360">
        <v>1.8645497916419999E-2</v>
      </c>
      <c r="S1360" t="s">
        <v>5809</v>
      </c>
      <c r="T1360" t="s">
        <v>40</v>
      </c>
    </row>
    <row r="1361" spans="1:20">
      <c r="A1361" s="1" t="s">
        <v>5810</v>
      </c>
      <c r="B1361" t="s">
        <v>5811</v>
      </c>
      <c r="C1361" t="s">
        <v>5812</v>
      </c>
      <c r="D1361" t="s">
        <v>5813</v>
      </c>
      <c r="E1361" t="s">
        <v>280</v>
      </c>
      <c r="F1361" t="s">
        <v>23</v>
      </c>
      <c r="G1361" t="s">
        <v>24</v>
      </c>
      <c r="H1361" t="s">
        <v>25</v>
      </c>
      <c r="I1361" t="s">
        <v>280</v>
      </c>
      <c r="L1361" s="3" t="s">
        <v>2711</v>
      </c>
      <c r="M1361">
        <v>51</v>
      </c>
      <c r="N1361">
        <v>7.3170731707317097E-2</v>
      </c>
      <c r="O1361">
        <v>10.750910285638801</v>
      </c>
      <c r="P1361">
        <v>1</v>
      </c>
      <c r="Q1361">
        <v>697</v>
      </c>
      <c r="R1361">
        <v>5.8113455474420898E-4</v>
      </c>
      <c r="S1361" t="s">
        <v>5814</v>
      </c>
      <c r="T1361" t="s">
        <v>40</v>
      </c>
    </row>
    <row r="1362" spans="1:20">
      <c r="A1362" s="1" t="s">
        <v>5815</v>
      </c>
      <c r="B1362" t="s">
        <v>5816</v>
      </c>
      <c r="C1362" t="s">
        <v>288</v>
      </c>
      <c r="D1362" t="s">
        <v>5817</v>
      </c>
      <c r="E1362" t="s">
        <v>132</v>
      </c>
      <c r="F1362" t="s">
        <v>23</v>
      </c>
      <c r="G1362" t="s">
        <v>24</v>
      </c>
      <c r="H1362" t="s">
        <v>25</v>
      </c>
      <c r="I1362" t="s">
        <v>81</v>
      </c>
      <c r="M1362">
        <v>76</v>
      </c>
      <c r="N1362">
        <v>9.0692124105011901E-2</v>
      </c>
      <c r="O1362">
        <v>10.484769968937201</v>
      </c>
      <c r="P1362">
        <v>1</v>
      </c>
      <c r="Q1362">
        <v>838</v>
      </c>
      <c r="R1362">
        <v>6.9869549049590696E-4</v>
      </c>
      <c r="S1362" t="s">
        <v>5818</v>
      </c>
      <c r="T1362" t="s">
        <v>32</v>
      </c>
    </row>
    <row r="1363" spans="1:20">
      <c r="A1363" s="1" t="s">
        <v>5819</v>
      </c>
      <c r="B1363" t="s">
        <v>5820</v>
      </c>
      <c r="C1363" t="s">
        <v>4392</v>
      </c>
      <c r="D1363" t="s">
        <v>5821</v>
      </c>
      <c r="E1363" t="s">
        <v>2352</v>
      </c>
      <c r="F1363" t="s">
        <v>5822</v>
      </c>
      <c r="I1363" t="s">
        <v>2352</v>
      </c>
      <c r="L1363" s="3" t="s">
        <v>2711</v>
      </c>
      <c r="M1363">
        <v>3</v>
      </c>
      <c r="N1363">
        <v>1.85185185185185E-2</v>
      </c>
      <c r="O1363">
        <v>12.8629369033729</v>
      </c>
      <c r="P1363">
        <v>1</v>
      </c>
      <c r="Q1363">
        <v>162</v>
      </c>
      <c r="R1363">
        <v>1.3507001128918499E-4</v>
      </c>
      <c r="T1363" t="s">
        <v>40</v>
      </c>
    </row>
    <row r="1364" spans="1:20">
      <c r="A1364" s="1" t="s">
        <v>5823</v>
      </c>
      <c r="B1364" t="s">
        <v>5824</v>
      </c>
      <c r="C1364" t="s">
        <v>211</v>
      </c>
      <c r="D1364" t="s">
        <v>381</v>
      </c>
      <c r="E1364" t="s">
        <v>534</v>
      </c>
      <c r="F1364" t="s">
        <v>5825</v>
      </c>
      <c r="G1364" t="s">
        <v>5825</v>
      </c>
      <c r="H1364" t="s">
        <v>33</v>
      </c>
      <c r="L1364" s="3" t="s">
        <v>2711</v>
      </c>
      <c r="S1364" t="s">
        <v>5826</v>
      </c>
      <c r="T1364" t="s">
        <v>40</v>
      </c>
    </row>
    <row r="1365" spans="1:20">
      <c r="A1365" s="1" t="s">
        <v>5827</v>
      </c>
      <c r="B1365" t="s">
        <v>5828</v>
      </c>
      <c r="C1365" t="s">
        <v>118</v>
      </c>
      <c r="D1365" t="s">
        <v>555</v>
      </c>
      <c r="E1365" t="s">
        <v>182</v>
      </c>
      <c r="F1365" t="s">
        <v>24</v>
      </c>
      <c r="G1365" t="s">
        <v>24</v>
      </c>
      <c r="H1365" t="s">
        <v>145</v>
      </c>
      <c r="L1365" s="3" t="s">
        <v>2711</v>
      </c>
      <c r="S1365" t="s">
        <v>5829</v>
      </c>
      <c r="T1365" t="s">
        <v>40</v>
      </c>
    </row>
    <row r="1366" spans="1:20">
      <c r="A1366" s="1" t="s">
        <v>5830</v>
      </c>
      <c r="B1366" t="s">
        <v>5831</v>
      </c>
      <c r="C1366" t="s">
        <v>57</v>
      </c>
      <c r="D1366" t="s">
        <v>5832</v>
      </c>
      <c r="F1366" t="s">
        <v>235</v>
      </c>
      <c r="G1366" t="s">
        <v>44</v>
      </c>
      <c r="H1366" t="s">
        <v>33</v>
      </c>
      <c r="I1366" t="s">
        <v>324</v>
      </c>
      <c r="L1366" s="3" t="s">
        <v>2711</v>
      </c>
      <c r="M1366">
        <v>42</v>
      </c>
      <c r="N1366">
        <v>1.10424608912843E-3</v>
      </c>
      <c r="O1366">
        <v>4.9788517281102997</v>
      </c>
      <c r="P1366">
        <v>1</v>
      </c>
      <c r="Q1366">
        <v>38035</v>
      </c>
      <c r="R1366">
        <v>3.1712270860395998E-2</v>
      </c>
      <c r="S1366" t="s">
        <v>5833</v>
      </c>
      <c r="T1366" t="s">
        <v>40</v>
      </c>
    </row>
    <row r="1367" spans="1:20">
      <c r="A1367" s="1" t="s">
        <v>5834</v>
      </c>
      <c r="B1367" t="s">
        <v>5835</v>
      </c>
      <c r="C1367" t="s">
        <v>2188</v>
      </c>
      <c r="D1367" t="s">
        <v>5836</v>
      </c>
      <c r="E1367" t="s">
        <v>62</v>
      </c>
      <c r="F1367" t="s">
        <v>23</v>
      </c>
      <c r="G1367" t="s">
        <v>24</v>
      </c>
      <c r="H1367" t="s">
        <v>25</v>
      </c>
      <c r="I1367" t="s">
        <v>575</v>
      </c>
      <c r="M1367">
        <v>27</v>
      </c>
      <c r="N1367">
        <v>4.3130990415335503E-2</v>
      </c>
      <c r="O1367">
        <v>10.9061414019381</v>
      </c>
      <c r="P1367">
        <v>1</v>
      </c>
      <c r="Q1367">
        <v>626</v>
      </c>
      <c r="R1367">
        <v>5.2193720411746803E-4</v>
      </c>
      <c r="S1367" t="s">
        <v>5837</v>
      </c>
      <c r="T1367" t="s">
        <v>32</v>
      </c>
    </row>
    <row r="1368" spans="1:20">
      <c r="A1368" s="1" t="s">
        <v>5838</v>
      </c>
      <c r="B1368" t="s">
        <v>5839</v>
      </c>
      <c r="C1368" t="s">
        <v>1161</v>
      </c>
      <c r="D1368" t="s">
        <v>5840</v>
      </c>
      <c r="E1368" t="s">
        <v>57</v>
      </c>
      <c r="F1368" t="s">
        <v>23</v>
      </c>
      <c r="G1368" t="s">
        <v>24</v>
      </c>
      <c r="H1368" t="s">
        <v>33</v>
      </c>
      <c r="I1368" t="s">
        <v>1318</v>
      </c>
      <c r="M1368">
        <v>5</v>
      </c>
      <c r="N1368">
        <v>3.1806615776081401E-3</v>
      </c>
      <c r="O1368">
        <v>9.5763863161933607</v>
      </c>
      <c r="P1368">
        <v>1</v>
      </c>
      <c r="Q1368">
        <v>1572</v>
      </c>
      <c r="R1368">
        <v>1.31067936880616E-3</v>
      </c>
      <c r="S1368" t="s">
        <v>5841</v>
      </c>
      <c r="T1368" t="s">
        <v>32</v>
      </c>
    </row>
    <row r="1369" spans="1:20">
      <c r="A1369" s="1" t="s">
        <v>5842</v>
      </c>
      <c r="B1369" t="s">
        <v>5843</v>
      </c>
      <c r="C1369" t="s">
        <v>5844</v>
      </c>
      <c r="D1369" t="s">
        <v>5845</v>
      </c>
      <c r="E1369" t="s">
        <v>21</v>
      </c>
      <c r="F1369" t="s">
        <v>23</v>
      </c>
      <c r="G1369" t="s">
        <v>24</v>
      </c>
      <c r="H1369" t="s">
        <v>25</v>
      </c>
      <c r="I1369" t="s">
        <v>1113</v>
      </c>
      <c r="M1369">
        <v>3</v>
      </c>
      <c r="N1369">
        <v>2.5862068965517199E-2</v>
      </c>
      <c r="O1369">
        <v>13.3483637305432</v>
      </c>
      <c r="P1369">
        <v>1</v>
      </c>
      <c r="Q1369">
        <v>116</v>
      </c>
      <c r="R1369" s="2">
        <v>9.6716798207070699E-5</v>
      </c>
      <c r="S1369" t="s">
        <v>5846</v>
      </c>
      <c r="T1369" t="s">
        <v>22</v>
      </c>
    </row>
    <row r="1370" spans="1:20">
      <c r="A1370" s="1" t="s">
        <v>5847</v>
      </c>
      <c r="B1370" t="s">
        <v>5848</v>
      </c>
      <c r="C1370" t="s">
        <v>573</v>
      </c>
      <c r="D1370" t="s">
        <v>5848</v>
      </c>
      <c r="E1370" t="s">
        <v>2696</v>
      </c>
      <c r="F1370" t="s">
        <v>796</v>
      </c>
      <c r="G1370" t="s">
        <v>24</v>
      </c>
      <c r="H1370" t="s">
        <v>33</v>
      </c>
      <c r="I1370" t="s">
        <v>2696</v>
      </c>
      <c r="L1370" s="3" t="s">
        <v>2711</v>
      </c>
      <c r="M1370">
        <v>2</v>
      </c>
      <c r="N1370">
        <v>0.04</v>
      </c>
      <c r="O1370">
        <v>14.579143937372301</v>
      </c>
      <c r="P1370">
        <v>1</v>
      </c>
      <c r="Q1370">
        <v>50</v>
      </c>
      <c r="R1370" s="2">
        <v>4.1688275089254603E-5</v>
      </c>
      <c r="S1370" t="s">
        <v>5849</v>
      </c>
      <c r="T1370" t="s">
        <v>40</v>
      </c>
    </row>
    <row r="1371" spans="1:20">
      <c r="A1371" s="1" t="s">
        <v>5850</v>
      </c>
      <c r="B1371" t="s">
        <v>5851</v>
      </c>
      <c r="C1371" t="s">
        <v>1851</v>
      </c>
      <c r="D1371" t="s">
        <v>5852</v>
      </c>
      <c r="E1371" t="s">
        <v>32</v>
      </c>
      <c r="F1371" t="s">
        <v>23</v>
      </c>
      <c r="G1371" t="s">
        <v>120</v>
      </c>
      <c r="I1371" t="s">
        <v>122</v>
      </c>
      <c r="M1371">
        <v>146</v>
      </c>
      <c r="N1371">
        <v>7.7991452991453006E-2</v>
      </c>
      <c r="O1371">
        <v>9.3242599382467706</v>
      </c>
      <c r="P1371">
        <v>1</v>
      </c>
      <c r="Q1371">
        <v>1872</v>
      </c>
      <c r="R1371">
        <v>1.5608090193416899E-3</v>
      </c>
      <c r="S1371" t="s">
        <v>5853</v>
      </c>
      <c r="T1371" t="s">
        <v>32</v>
      </c>
    </row>
    <row r="1372" spans="1:20">
      <c r="A1372" s="1" t="s">
        <v>5854</v>
      </c>
      <c r="B1372" t="s">
        <v>5855</v>
      </c>
      <c r="C1372" t="s">
        <v>211</v>
      </c>
      <c r="D1372" t="s">
        <v>381</v>
      </c>
      <c r="E1372" t="s">
        <v>5856</v>
      </c>
      <c r="F1372" t="s">
        <v>44</v>
      </c>
      <c r="G1372" t="s">
        <v>44</v>
      </c>
      <c r="H1372" t="s">
        <v>33</v>
      </c>
      <c r="L1372" s="3" t="s">
        <v>2711</v>
      </c>
      <c r="S1372" t="s">
        <v>5857</v>
      </c>
      <c r="T1372" t="s">
        <v>40</v>
      </c>
    </row>
    <row r="1373" spans="1:20">
      <c r="A1373" s="1" t="s">
        <v>5858</v>
      </c>
      <c r="B1373" t="s">
        <v>5855</v>
      </c>
      <c r="C1373" t="s">
        <v>5856</v>
      </c>
      <c r="D1373" t="s">
        <v>5859</v>
      </c>
      <c r="E1373" t="s">
        <v>32</v>
      </c>
      <c r="F1373" t="s">
        <v>23</v>
      </c>
      <c r="G1373" t="s">
        <v>120</v>
      </c>
      <c r="I1373" t="s">
        <v>122</v>
      </c>
      <c r="M1373">
        <v>146</v>
      </c>
      <c r="N1373">
        <v>7.7991452991453006E-2</v>
      </c>
      <c r="O1373">
        <v>9.3242599382467706</v>
      </c>
      <c r="P1373">
        <v>1</v>
      </c>
      <c r="Q1373">
        <v>1872</v>
      </c>
      <c r="R1373">
        <v>1.5608090193416899E-3</v>
      </c>
      <c r="S1373" t="s">
        <v>5860</v>
      </c>
      <c r="T1373" t="s">
        <v>32</v>
      </c>
    </row>
    <row r="1374" spans="1:20">
      <c r="A1374" s="1" t="s">
        <v>5861</v>
      </c>
      <c r="B1374" t="s">
        <v>5862</v>
      </c>
      <c r="C1374" t="s">
        <v>81</v>
      </c>
      <c r="D1374" t="s">
        <v>5862</v>
      </c>
      <c r="E1374" t="s">
        <v>32</v>
      </c>
      <c r="F1374" t="s">
        <v>796</v>
      </c>
      <c r="G1374" t="s">
        <v>120</v>
      </c>
      <c r="I1374" t="s">
        <v>122</v>
      </c>
      <c r="M1374">
        <v>146</v>
      </c>
      <c r="N1374">
        <v>7.7991452991453006E-2</v>
      </c>
      <c r="O1374">
        <v>9.3242599382467706</v>
      </c>
      <c r="P1374">
        <v>1</v>
      </c>
      <c r="Q1374">
        <v>1872</v>
      </c>
      <c r="R1374">
        <v>1.5608090193416899E-3</v>
      </c>
      <c r="S1374" t="s">
        <v>5863</v>
      </c>
      <c r="T1374" t="s">
        <v>32</v>
      </c>
    </row>
    <row r="1375" spans="1:20">
      <c r="A1375" s="1" t="s">
        <v>5864</v>
      </c>
      <c r="B1375" t="s">
        <v>5865</v>
      </c>
      <c r="C1375" t="s">
        <v>5866</v>
      </c>
      <c r="D1375" t="s">
        <v>5867</v>
      </c>
      <c r="E1375" t="s">
        <v>32</v>
      </c>
      <c r="F1375" t="s">
        <v>23</v>
      </c>
      <c r="G1375" t="s">
        <v>120</v>
      </c>
      <c r="I1375" t="s">
        <v>122</v>
      </c>
      <c r="M1375">
        <v>146</v>
      </c>
      <c r="N1375">
        <v>7.7991452991453006E-2</v>
      </c>
      <c r="O1375">
        <v>9.3242599382467706</v>
      </c>
      <c r="P1375">
        <v>1</v>
      </c>
      <c r="Q1375">
        <v>1872</v>
      </c>
      <c r="R1375">
        <v>1.5608090193416899E-3</v>
      </c>
      <c r="S1375" t="s">
        <v>5868</v>
      </c>
      <c r="T1375" t="s">
        <v>32</v>
      </c>
    </row>
    <row r="1376" spans="1:20">
      <c r="A1376" s="1" t="s">
        <v>5869</v>
      </c>
      <c r="B1376" t="s">
        <v>5870</v>
      </c>
      <c r="C1376" t="s">
        <v>90</v>
      </c>
      <c r="D1376" t="s">
        <v>5871</v>
      </c>
      <c r="E1376" t="s">
        <v>32</v>
      </c>
      <c r="F1376" t="s">
        <v>93</v>
      </c>
      <c r="G1376" t="s">
        <v>24</v>
      </c>
      <c r="H1376" t="s">
        <v>33</v>
      </c>
      <c r="I1376" t="s">
        <v>27</v>
      </c>
      <c r="M1376">
        <v>15</v>
      </c>
      <c r="N1376">
        <v>7.10900473933649E-2</v>
      </c>
      <c r="O1376">
        <v>12.479608263821399</v>
      </c>
      <c r="P1376">
        <v>1</v>
      </c>
      <c r="Q1376">
        <v>211</v>
      </c>
      <c r="R1376">
        <v>1.75924520876654E-4</v>
      </c>
      <c r="S1376" t="s">
        <v>5872</v>
      </c>
      <c r="T1376" t="s">
        <v>32</v>
      </c>
    </row>
    <row r="1377" spans="1:20">
      <c r="A1377" s="1" t="s">
        <v>5873</v>
      </c>
      <c r="B1377" t="s">
        <v>5874</v>
      </c>
      <c r="C1377" t="s">
        <v>5875</v>
      </c>
      <c r="D1377" t="s">
        <v>5876</v>
      </c>
      <c r="E1377" t="s">
        <v>32</v>
      </c>
      <c r="F1377" t="s">
        <v>23</v>
      </c>
      <c r="G1377" t="s">
        <v>120</v>
      </c>
      <c r="I1377" t="s">
        <v>122</v>
      </c>
      <c r="M1377">
        <v>146</v>
      </c>
      <c r="N1377">
        <v>7.7991452991453006E-2</v>
      </c>
      <c r="O1377">
        <v>9.3242599382467706</v>
      </c>
      <c r="P1377">
        <v>1</v>
      </c>
      <c r="Q1377">
        <v>1872</v>
      </c>
      <c r="R1377">
        <v>1.5608090193416899E-3</v>
      </c>
      <c r="S1377" t="s">
        <v>5877</v>
      </c>
      <c r="T1377" t="s">
        <v>32</v>
      </c>
    </row>
    <row r="1378" spans="1:20">
      <c r="A1378" s="1" t="s">
        <v>5878</v>
      </c>
      <c r="B1378" t="s">
        <v>5879</v>
      </c>
      <c r="C1378" t="s">
        <v>5880</v>
      </c>
      <c r="D1378" t="s">
        <v>5881</v>
      </c>
      <c r="E1378" t="s">
        <v>32</v>
      </c>
      <c r="F1378" t="s">
        <v>23</v>
      </c>
      <c r="G1378" t="s">
        <v>120</v>
      </c>
      <c r="I1378" t="s">
        <v>122</v>
      </c>
      <c r="M1378">
        <v>146</v>
      </c>
      <c r="N1378">
        <v>7.7991452991453006E-2</v>
      </c>
      <c r="O1378">
        <v>9.3242599382467706</v>
      </c>
      <c r="P1378">
        <v>1</v>
      </c>
      <c r="Q1378">
        <v>1872</v>
      </c>
      <c r="R1378">
        <v>1.5608090193416899E-3</v>
      </c>
      <c r="S1378" t="s">
        <v>5882</v>
      </c>
      <c r="T1378" t="s">
        <v>32</v>
      </c>
    </row>
    <row r="1379" spans="1:20">
      <c r="A1379" s="1" t="s">
        <v>5883</v>
      </c>
      <c r="B1379" t="s">
        <v>5884</v>
      </c>
      <c r="C1379" t="s">
        <v>169</v>
      </c>
      <c r="D1379" t="s">
        <v>5885</v>
      </c>
      <c r="E1379" t="s">
        <v>21</v>
      </c>
      <c r="F1379" t="s">
        <v>93</v>
      </c>
      <c r="G1379" t="s">
        <v>24</v>
      </c>
      <c r="H1379" t="s">
        <v>33</v>
      </c>
      <c r="I1379" t="s">
        <v>5887</v>
      </c>
      <c r="M1379">
        <v>1</v>
      </c>
      <c r="N1379">
        <v>1.4492753623188401E-2</v>
      </c>
      <c r="O1379">
        <v>14.106390940237199</v>
      </c>
      <c r="P1379">
        <v>1</v>
      </c>
      <c r="Q1379">
        <v>69</v>
      </c>
      <c r="R1379" s="2">
        <v>5.7529819623171299E-5</v>
      </c>
      <c r="S1379" t="s">
        <v>5886</v>
      </c>
      <c r="T1379" t="s">
        <v>22</v>
      </c>
    </row>
    <row r="1380" spans="1:20">
      <c r="A1380" s="1" t="s">
        <v>5888</v>
      </c>
      <c r="B1380" t="s">
        <v>5889</v>
      </c>
      <c r="C1380" t="s">
        <v>30</v>
      </c>
      <c r="D1380" t="s">
        <v>5890</v>
      </c>
      <c r="E1380" t="s">
        <v>132</v>
      </c>
      <c r="F1380" t="s">
        <v>23</v>
      </c>
      <c r="G1380" t="s">
        <v>24</v>
      </c>
      <c r="H1380" t="s">
        <v>33</v>
      </c>
      <c r="I1380" t="s">
        <v>134</v>
      </c>
      <c r="M1380">
        <v>2</v>
      </c>
      <c r="N1380">
        <v>0.125</v>
      </c>
      <c r="O1380">
        <v>16.286963185878999</v>
      </c>
      <c r="P1380">
        <v>1</v>
      </c>
      <c r="Q1380">
        <v>16</v>
      </c>
      <c r="R1380" s="2">
        <v>1.33402480285615E-5</v>
      </c>
      <c r="S1380" t="s">
        <v>5891</v>
      </c>
      <c r="T1380" t="s">
        <v>32</v>
      </c>
    </row>
    <row r="1381" spans="1:20">
      <c r="A1381" s="1" t="s">
        <v>5892</v>
      </c>
      <c r="B1381" t="s">
        <v>5889</v>
      </c>
      <c r="C1381" t="s">
        <v>169</v>
      </c>
      <c r="D1381" t="s">
        <v>5893</v>
      </c>
      <c r="E1381" t="s">
        <v>32</v>
      </c>
      <c r="F1381" t="s">
        <v>93</v>
      </c>
      <c r="G1381" t="s">
        <v>24</v>
      </c>
      <c r="H1381" t="s">
        <v>33</v>
      </c>
      <c r="I1381" t="s">
        <v>37</v>
      </c>
      <c r="M1381">
        <v>7</v>
      </c>
      <c r="N1381">
        <v>1.49253731343284E-2</v>
      </c>
      <c r="O1381">
        <v>11.3234890619041</v>
      </c>
      <c r="P1381">
        <v>1</v>
      </c>
      <c r="Q1381">
        <v>469</v>
      </c>
      <c r="R1381">
        <v>3.9103602033720798E-4</v>
      </c>
      <c r="S1381" t="s">
        <v>5894</v>
      </c>
      <c r="T1381" t="s">
        <v>32</v>
      </c>
    </row>
    <row r="1382" spans="1:20">
      <c r="A1382" s="1" t="s">
        <v>5895</v>
      </c>
      <c r="B1382" t="s">
        <v>5896</v>
      </c>
      <c r="C1382" t="s">
        <v>3365</v>
      </c>
      <c r="D1382" t="s">
        <v>5897</v>
      </c>
      <c r="E1382" t="s">
        <v>280</v>
      </c>
      <c r="F1382" t="s">
        <v>23</v>
      </c>
      <c r="G1382" t="s">
        <v>24</v>
      </c>
      <c r="H1382" t="s">
        <v>25</v>
      </c>
      <c r="I1382" t="s">
        <v>280</v>
      </c>
      <c r="L1382" s="3" t="s">
        <v>2711</v>
      </c>
      <c r="M1382">
        <v>51</v>
      </c>
      <c r="N1382">
        <v>7.3170731707317097E-2</v>
      </c>
      <c r="O1382">
        <v>10.750910285638801</v>
      </c>
      <c r="P1382">
        <v>1</v>
      </c>
      <c r="Q1382">
        <v>697</v>
      </c>
      <c r="R1382">
        <v>5.8113455474420898E-4</v>
      </c>
      <c r="S1382" t="s">
        <v>5898</v>
      </c>
      <c r="T1382" t="s">
        <v>40</v>
      </c>
    </row>
    <row r="1383" spans="1:20">
      <c r="A1383" s="1" t="s">
        <v>5899</v>
      </c>
      <c r="B1383" t="s">
        <v>5900</v>
      </c>
      <c r="C1383" t="s">
        <v>390</v>
      </c>
      <c r="D1383" t="s">
        <v>5901</v>
      </c>
      <c r="F1383" t="s">
        <v>23</v>
      </c>
      <c r="G1383" t="s">
        <v>24</v>
      </c>
      <c r="H1383" t="s">
        <v>33</v>
      </c>
      <c r="I1383" t="s">
        <v>5903</v>
      </c>
      <c r="J1383" t="s">
        <v>32</v>
      </c>
      <c r="M1383">
        <v>1</v>
      </c>
      <c r="N1383">
        <v>0.2</v>
      </c>
      <c r="O1383">
        <v>18.193853781487601</v>
      </c>
      <c r="P1383">
        <v>1</v>
      </c>
      <c r="Q1383">
        <v>5</v>
      </c>
      <c r="R1383" s="2">
        <v>4.1688275089254598E-6</v>
      </c>
      <c r="S1383" t="s">
        <v>5902</v>
      </c>
      <c r="T1383" t="s">
        <v>40</v>
      </c>
    </row>
    <row r="1384" spans="1:20">
      <c r="A1384" s="1" t="s">
        <v>5904</v>
      </c>
      <c r="B1384" t="s">
        <v>5905</v>
      </c>
      <c r="C1384" t="s">
        <v>499</v>
      </c>
      <c r="D1384" t="s">
        <v>5906</v>
      </c>
      <c r="F1384" t="s">
        <v>93</v>
      </c>
      <c r="G1384" t="s">
        <v>24</v>
      </c>
      <c r="H1384" t="s">
        <v>33</v>
      </c>
      <c r="I1384" t="s">
        <v>5908</v>
      </c>
      <c r="J1384" t="s">
        <v>32</v>
      </c>
      <c r="M1384">
        <v>2</v>
      </c>
      <c r="N1384">
        <v>4.4444444444444398E-2</v>
      </c>
      <c r="O1384">
        <v>14.734422162850301</v>
      </c>
      <c r="P1384">
        <v>1</v>
      </c>
      <c r="Q1384">
        <v>45</v>
      </c>
      <c r="R1384" s="2">
        <v>3.75194475803291E-5</v>
      </c>
      <c r="S1384" t="s">
        <v>5907</v>
      </c>
      <c r="T1384" t="s">
        <v>40</v>
      </c>
    </row>
    <row r="1385" spans="1:20">
      <c r="A1385" s="1" t="s">
        <v>5909</v>
      </c>
      <c r="B1385" t="s">
        <v>5910</v>
      </c>
      <c r="D1385" t="s">
        <v>5911</v>
      </c>
      <c r="E1385" t="s">
        <v>32</v>
      </c>
      <c r="F1385" t="s">
        <v>23</v>
      </c>
      <c r="G1385" t="s">
        <v>120</v>
      </c>
      <c r="I1385" t="s">
        <v>122</v>
      </c>
      <c r="M1385">
        <v>146</v>
      </c>
      <c r="N1385">
        <v>7.7991452991453006E-2</v>
      </c>
      <c r="O1385">
        <v>9.3242599382467706</v>
      </c>
      <c r="P1385">
        <v>1</v>
      </c>
      <c r="Q1385">
        <v>1872</v>
      </c>
      <c r="R1385">
        <v>1.5608090193416899E-3</v>
      </c>
      <c r="S1385" t="s">
        <v>5912</v>
      </c>
      <c r="T1385" t="s">
        <v>32</v>
      </c>
    </row>
    <row r="1386" spans="1:20">
      <c r="A1386" s="1" t="s">
        <v>5913</v>
      </c>
      <c r="B1386" t="s">
        <v>5914</v>
      </c>
      <c r="C1386" t="s">
        <v>5915</v>
      </c>
      <c r="D1386" t="s">
        <v>5916</v>
      </c>
      <c r="E1386" t="s">
        <v>32</v>
      </c>
      <c r="F1386" t="s">
        <v>23</v>
      </c>
      <c r="G1386" t="s">
        <v>24</v>
      </c>
      <c r="H1386" t="s">
        <v>25</v>
      </c>
      <c r="I1386" t="s">
        <v>5918</v>
      </c>
      <c r="M1386">
        <v>1</v>
      </c>
      <c r="N1386">
        <v>3.125E-2</v>
      </c>
      <c r="O1386">
        <v>15.239657471100699</v>
      </c>
      <c r="P1386">
        <v>1</v>
      </c>
      <c r="Q1386">
        <v>32</v>
      </c>
      <c r="R1386" s="2">
        <v>2.6680496057122901E-5</v>
      </c>
      <c r="S1386" t="s">
        <v>5917</v>
      </c>
      <c r="T1386" t="s">
        <v>32</v>
      </c>
    </row>
    <row r="1387" spans="1:20">
      <c r="A1387" s="1" t="s">
        <v>5919</v>
      </c>
      <c r="B1387" t="s">
        <v>5920</v>
      </c>
      <c r="C1387" t="s">
        <v>1222</v>
      </c>
      <c r="D1387" t="s">
        <v>5920</v>
      </c>
      <c r="E1387" t="s">
        <v>21</v>
      </c>
      <c r="F1387" t="s">
        <v>68</v>
      </c>
      <c r="G1387" t="s">
        <v>85</v>
      </c>
      <c r="H1387" t="s">
        <v>33</v>
      </c>
      <c r="I1387" t="s">
        <v>87</v>
      </c>
      <c r="L1387" s="3" t="s">
        <v>2711</v>
      </c>
      <c r="M1387">
        <v>31</v>
      </c>
      <c r="N1387">
        <v>1</v>
      </c>
      <c r="O1387">
        <v>15.286963185878999</v>
      </c>
      <c r="P1387">
        <v>1</v>
      </c>
      <c r="Q1387">
        <v>31</v>
      </c>
      <c r="R1387" s="2">
        <v>2.5846730555337799E-5</v>
      </c>
      <c r="S1387" t="s">
        <v>5921</v>
      </c>
      <c r="T1387" t="s">
        <v>22</v>
      </c>
    </row>
    <row r="1388" spans="1:20">
      <c r="A1388" s="1" t="s">
        <v>5922</v>
      </c>
      <c r="B1388" t="s">
        <v>5923</v>
      </c>
      <c r="C1388" t="s">
        <v>5924</v>
      </c>
      <c r="D1388" t="s">
        <v>5925</v>
      </c>
      <c r="E1388" t="s">
        <v>75</v>
      </c>
      <c r="F1388" t="s">
        <v>23</v>
      </c>
      <c r="G1388" t="s">
        <v>24</v>
      </c>
      <c r="H1388" t="s">
        <v>25</v>
      </c>
      <c r="I1388" t="s">
        <v>75</v>
      </c>
      <c r="J1388" t="s">
        <v>8913</v>
      </c>
      <c r="K1388" t="s">
        <v>1103</v>
      </c>
      <c r="M1388">
        <v>59</v>
      </c>
      <c r="N1388">
        <v>0.45384615384615401</v>
      </c>
      <c r="O1388">
        <v>13.182626526064301</v>
      </c>
      <c r="P1388">
        <v>1</v>
      </c>
      <c r="Q1388">
        <v>130</v>
      </c>
      <c r="R1388">
        <v>1.0838951523206199E-4</v>
      </c>
      <c r="S1388" t="s">
        <v>5926</v>
      </c>
      <c r="T1388" t="s">
        <v>40</v>
      </c>
    </row>
    <row r="1389" spans="1:20">
      <c r="A1389" s="1" t="s">
        <v>5927</v>
      </c>
      <c r="B1389" t="s">
        <v>5928</v>
      </c>
      <c r="C1389" t="s">
        <v>108</v>
      </c>
      <c r="D1389" t="s">
        <v>5929</v>
      </c>
      <c r="E1389" t="s">
        <v>75</v>
      </c>
      <c r="F1389" t="s">
        <v>23</v>
      </c>
      <c r="G1389" t="s">
        <v>24</v>
      </c>
      <c r="H1389" t="s">
        <v>25</v>
      </c>
      <c r="I1389" t="s">
        <v>75</v>
      </c>
      <c r="J1389" t="s">
        <v>8913</v>
      </c>
      <c r="K1389" t="s">
        <v>2204</v>
      </c>
      <c r="M1389">
        <v>59</v>
      </c>
      <c r="N1389">
        <v>0.45384615384615401</v>
      </c>
      <c r="O1389">
        <v>13.182626526064301</v>
      </c>
      <c r="P1389">
        <v>1</v>
      </c>
      <c r="Q1389">
        <v>130</v>
      </c>
      <c r="R1389">
        <v>1.0838951523206199E-4</v>
      </c>
      <c r="S1389" t="s">
        <v>5930</v>
      </c>
      <c r="T1389" t="s">
        <v>40</v>
      </c>
    </row>
    <row r="1390" spans="1:20">
      <c r="A1390" s="1" t="s">
        <v>5931</v>
      </c>
      <c r="B1390" t="s">
        <v>5932</v>
      </c>
      <c r="C1390" t="s">
        <v>366</v>
      </c>
      <c r="D1390" t="s">
        <v>367</v>
      </c>
      <c r="E1390" t="s">
        <v>672</v>
      </c>
      <c r="F1390" t="s">
        <v>24</v>
      </c>
      <c r="G1390" t="s">
        <v>24</v>
      </c>
      <c r="H1390" t="s">
        <v>33</v>
      </c>
      <c r="L1390" s="3" t="s">
        <v>2711</v>
      </c>
      <c r="S1390" t="s">
        <v>5933</v>
      </c>
      <c r="T1390" t="s">
        <v>40</v>
      </c>
    </row>
    <row r="1391" spans="1:20">
      <c r="A1391" s="1" t="s">
        <v>5934</v>
      </c>
      <c r="B1391" t="s">
        <v>5935</v>
      </c>
      <c r="C1391" t="s">
        <v>108</v>
      </c>
      <c r="D1391" t="s">
        <v>5936</v>
      </c>
      <c r="E1391" t="e">
        <f>--n4036fa</f>
        <v>#NAME?</v>
      </c>
      <c r="F1391" t="s">
        <v>23</v>
      </c>
      <c r="G1391" t="s">
        <v>24</v>
      </c>
      <c r="H1391" t="s">
        <v>25</v>
      </c>
      <c r="I1391" t="s">
        <v>1376</v>
      </c>
      <c r="L1391" s="3" t="s">
        <v>2711</v>
      </c>
      <c r="M1391">
        <v>5</v>
      </c>
      <c r="N1391">
        <v>1.63934426229508E-3</v>
      </c>
      <c r="O1391">
        <v>8.6197333464777994</v>
      </c>
      <c r="P1391">
        <v>1</v>
      </c>
      <c r="Q1391">
        <v>3050</v>
      </c>
      <c r="R1391">
        <v>2.5429847804445301E-3</v>
      </c>
      <c r="S1391" t="s">
        <v>5937</v>
      </c>
      <c r="T1391" t="s">
        <v>40</v>
      </c>
    </row>
    <row r="1392" spans="1:20">
      <c r="A1392" s="1" t="s">
        <v>5938</v>
      </c>
      <c r="B1392" t="s">
        <v>5939</v>
      </c>
      <c r="C1392" t="s">
        <v>2247</v>
      </c>
      <c r="D1392" t="s">
        <v>5940</v>
      </c>
      <c r="E1392" t="s">
        <v>387</v>
      </c>
      <c r="F1392" t="s">
        <v>23</v>
      </c>
      <c r="H1392" t="s">
        <v>33</v>
      </c>
      <c r="I1392" t="s">
        <v>387</v>
      </c>
      <c r="L1392" s="3" t="s">
        <v>2711</v>
      </c>
      <c r="M1392">
        <v>5</v>
      </c>
      <c r="N1392">
        <v>1.5772870662460602E-2</v>
      </c>
      <c r="O1392">
        <v>11.890073033310401</v>
      </c>
      <c r="P1392">
        <v>1</v>
      </c>
      <c r="Q1392">
        <v>317</v>
      </c>
      <c r="R1392">
        <v>2.6430366406587398E-4</v>
      </c>
      <c r="T1392" t="s">
        <v>40</v>
      </c>
    </row>
    <row r="1393" spans="1:20">
      <c r="A1393" s="1" t="s">
        <v>5941</v>
      </c>
      <c r="B1393" t="s">
        <v>5942</v>
      </c>
      <c r="C1393" t="s">
        <v>118</v>
      </c>
      <c r="D1393" t="s">
        <v>555</v>
      </c>
      <c r="E1393" t="s">
        <v>5943</v>
      </c>
      <c r="F1393" t="s">
        <v>5944</v>
      </c>
      <c r="G1393" t="s">
        <v>5944</v>
      </c>
      <c r="H1393" t="s">
        <v>33</v>
      </c>
      <c r="L1393" s="3" t="s">
        <v>2711</v>
      </c>
      <c r="S1393" t="s">
        <v>5945</v>
      </c>
      <c r="T1393" t="s">
        <v>40</v>
      </c>
    </row>
    <row r="1394" spans="1:20">
      <c r="A1394" s="1" t="s">
        <v>5946</v>
      </c>
      <c r="B1394" t="s">
        <v>5947</v>
      </c>
      <c r="C1394" t="s">
        <v>118</v>
      </c>
      <c r="D1394" t="s">
        <v>5948</v>
      </c>
      <c r="E1394" t="s">
        <v>280</v>
      </c>
      <c r="F1394" t="s">
        <v>23</v>
      </c>
      <c r="G1394" t="s">
        <v>120</v>
      </c>
      <c r="I1394" t="s">
        <v>280</v>
      </c>
      <c r="L1394" s="3" t="s">
        <v>2711</v>
      </c>
      <c r="M1394">
        <v>51</v>
      </c>
      <c r="N1394">
        <v>7.3170731707317097E-2</v>
      </c>
      <c r="O1394">
        <v>10.750910285638801</v>
      </c>
      <c r="P1394">
        <v>1</v>
      </c>
      <c r="Q1394">
        <v>697</v>
      </c>
      <c r="R1394">
        <v>5.8113455474420898E-4</v>
      </c>
      <c r="S1394" t="s">
        <v>5949</v>
      </c>
      <c r="T1394" t="s">
        <v>40</v>
      </c>
    </row>
    <row r="1395" spans="1:20">
      <c r="A1395" s="1" t="s">
        <v>5950</v>
      </c>
      <c r="B1395" t="s">
        <v>5951</v>
      </c>
      <c r="D1395" t="s">
        <v>5952</v>
      </c>
      <c r="E1395" t="s">
        <v>21</v>
      </c>
      <c r="F1395" t="s">
        <v>68</v>
      </c>
      <c r="G1395" t="s">
        <v>85</v>
      </c>
      <c r="H1395" t="s">
        <v>33</v>
      </c>
      <c r="I1395" t="s">
        <v>87</v>
      </c>
      <c r="L1395" s="3" t="s">
        <v>2711</v>
      </c>
      <c r="M1395">
        <v>31</v>
      </c>
      <c r="N1395">
        <v>1</v>
      </c>
      <c r="O1395">
        <v>15.286963185878999</v>
      </c>
      <c r="P1395">
        <v>1</v>
      </c>
      <c r="Q1395">
        <v>31</v>
      </c>
      <c r="R1395" s="2">
        <v>2.5846730555337799E-5</v>
      </c>
      <c r="S1395" t="s">
        <v>5953</v>
      </c>
      <c r="T1395" t="s">
        <v>22</v>
      </c>
    </row>
    <row r="1396" spans="1:20">
      <c r="A1396" s="1" t="s">
        <v>5954</v>
      </c>
      <c r="B1396" t="s">
        <v>5955</v>
      </c>
      <c r="C1396" t="s">
        <v>970</v>
      </c>
      <c r="D1396" t="s">
        <v>971</v>
      </c>
      <c r="E1396" t="s">
        <v>4091</v>
      </c>
      <c r="F1396" t="s">
        <v>972</v>
      </c>
      <c r="I1396" t="s">
        <v>142</v>
      </c>
      <c r="L1396" s="3" t="s">
        <v>2711</v>
      </c>
      <c r="M1396">
        <v>38</v>
      </c>
      <c r="N1396">
        <v>1.69923534409516E-3</v>
      </c>
      <c r="O1396">
        <v>5.7450921770375398</v>
      </c>
      <c r="P1396">
        <v>1</v>
      </c>
      <c r="Q1396">
        <v>22363</v>
      </c>
      <c r="R1396">
        <v>1.8645497916419999E-2</v>
      </c>
      <c r="T1396" t="s">
        <v>40</v>
      </c>
    </row>
    <row r="1397" spans="1:20">
      <c r="A1397" s="1" t="s">
        <v>5956</v>
      </c>
      <c r="B1397" t="s">
        <v>5957</v>
      </c>
      <c r="C1397" t="s">
        <v>160</v>
      </c>
      <c r="D1397" t="s">
        <v>5958</v>
      </c>
      <c r="E1397" t="s">
        <v>21</v>
      </c>
      <c r="F1397" t="s">
        <v>23</v>
      </c>
      <c r="G1397" t="s">
        <v>85</v>
      </c>
      <c r="H1397" t="s">
        <v>33</v>
      </c>
      <c r="I1397" t="s">
        <v>87</v>
      </c>
      <c r="L1397" s="3" t="s">
        <v>2711</v>
      </c>
      <c r="M1397">
        <v>31</v>
      </c>
      <c r="N1397">
        <v>1</v>
      </c>
      <c r="O1397">
        <v>15.286963185878999</v>
      </c>
      <c r="P1397">
        <v>1</v>
      </c>
      <c r="Q1397">
        <v>31</v>
      </c>
      <c r="R1397" s="2">
        <v>2.5846730555337799E-5</v>
      </c>
      <c r="S1397" t="s">
        <v>5959</v>
      </c>
      <c r="T1397" t="s">
        <v>22</v>
      </c>
    </row>
    <row r="1398" spans="1:20">
      <c r="A1398" s="1" t="s">
        <v>5960</v>
      </c>
      <c r="B1398" t="s">
        <v>5961</v>
      </c>
      <c r="C1398" t="s">
        <v>118</v>
      </c>
      <c r="D1398" t="s">
        <v>555</v>
      </c>
      <c r="E1398" t="s">
        <v>182</v>
      </c>
      <c r="F1398" t="s">
        <v>44</v>
      </c>
      <c r="G1398" t="s">
        <v>44</v>
      </c>
      <c r="H1398" t="s">
        <v>33</v>
      </c>
      <c r="L1398" s="3" t="s">
        <v>2711</v>
      </c>
      <c r="S1398" t="s">
        <v>5962</v>
      </c>
      <c r="T1398" t="s">
        <v>40</v>
      </c>
    </row>
    <row r="1399" spans="1:20">
      <c r="A1399" s="1" t="s">
        <v>5963</v>
      </c>
      <c r="B1399" t="s">
        <v>5964</v>
      </c>
      <c r="C1399" t="s">
        <v>366</v>
      </c>
      <c r="D1399" t="s">
        <v>367</v>
      </c>
      <c r="E1399" t="s">
        <v>30</v>
      </c>
      <c r="F1399" t="s">
        <v>24</v>
      </c>
      <c r="G1399" t="s">
        <v>24</v>
      </c>
      <c r="H1399" t="s">
        <v>145</v>
      </c>
      <c r="L1399" s="3" t="s">
        <v>2711</v>
      </c>
      <c r="S1399" t="s">
        <v>5965</v>
      </c>
      <c r="T1399" t="s">
        <v>40</v>
      </c>
    </row>
    <row r="1400" spans="1:20">
      <c r="A1400" s="1" t="s">
        <v>5966</v>
      </c>
      <c r="B1400" t="s">
        <v>5967</v>
      </c>
      <c r="C1400" t="s">
        <v>366</v>
      </c>
      <c r="D1400" t="s">
        <v>367</v>
      </c>
      <c r="E1400" t="s">
        <v>30</v>
      </c>
      <c r="F1400" t="s">
        <v>24</v>
      </c>
      <c r="G1400" t="s">
        <v>24</v>
      </c>
      <c r="H1400" t="s">
        <v>145</v>
      </c>
      <c r="L1400" s="3" t="s">
        <v>2711</v>
      </c>
      <c r="S1400" t="s">
        <v>5968</v>
      </c>
      <c r="T1400" t="s">
        <v>40</v>
      </c>
    </row>
    <row r="1401" spans="1:20">
      <c r="A1401" s="1" t="s">
        <v>5969</v>
      </c>
      <c r="B1401" t="s">
        <v>5970</v>
      </c>
      <c r="C1401" t="s">
        <v>398</v>
      </c>
      <c r="D1401" t="s">
        <v>5971</v>
      </c>
      <c r="F1401" t="s">
        <v>235</v>
      </c>
      <c r="G1401" t="s">
        <v>44</v>
      </c>
      <c r="H1401" t="s">
        <v>33</v>
      </c>
      <c r="I1401" t="s">
        <v>324</v>
      </c>
      <c r="L1401" s="3" t="s">
        <v>2711</v>
      </c>
      <c r="M1401">
        <v>42</v>
      </c>
      <c r="N1401">
        <v>1.10424608912843E-3</v>
      </c>
      <c r="O1401">
        <v>4.9788517281102997</v>
      </c>
      <c r="P1401">
        <v>1</v>
      </c>
      <c r="Q1401">
        <v>38035</v>
      </c>
      <c r="R1401">
        <v>3.1712270860395998E-2</v>
      </c>
      <c r="S1401" t="s">
        <v>5972</v>
      </c>
      <c r="T1401" t="s">
        <v>40</v>
      </c>
    </row>
    <row r="1402" spans="1:20">
      <c r="A1402" s="1" t="s">
        <v>5973</v>
      </c>
      <c r="B1402" t="s">
        <v>5974</v>
      </c>
      <c r="C1402" t="s">
        <v>49</v>
      </c>
      <c r="D1402" t="s">
        <v>5974</v>
      </c>
      <c r="E1402" t="s">
        <v>32</v>
      </c>
      <c r="F1402" t="s">
        <v>68</v>
      </c>
      <c r="G1402" t="s">
        <v>44</v>
      </c>
      <c r="I1402" t="s">
        <v>5976</v>
      </c>
      <c r="M1402">
        <v>3</v>
      </c>
      <c r="N1402">
        <v>0.107142857142857</v>
      </c>
      <c r="O1402">
        <v>15.4389662793241</v>
      </c>
      <c r="P1402">
        <v>1</v>
      </c>
      <c r="Q1402">
        <v>28</v>
      </c>
      <c r="R1402" s="2">
        <v>2.3345434049982599E-5</v>
      </c>
      <c r="S1402" t="s">
        <v>5975</v>
      </c>
      <c r="T1402" t="s">
        <v>32</v>
      </c>
    </row>
    <row r="1403" spans="1:20">
      <c r="A1403" s="1" t="s">
        <v>5977</v>
      </c>
      <c r="B1403" t="s">
        <v>5978</v>
      </c>
      <c r="C1403" t="s">
        <v>55</v>
      </c>
      <c r="D1403" t="s">
        <v>5979</v>
      </c>
      <c r="F1403" t="s">
        <v>23</v>
      </c>
      <c r="G1403" t="s">
        <v>63</v>
      </c>
      <c r="L1403" s="3" t="s">
        <v>2711</v>
      </c>
      <c r="S1403" t="s">
        <v>5980</v>
      </c>
      <c r="T1403" t="s">
        <v>40</v>
      </c>
    </row>
    <row r="1404" spans="1:20">
      <c r="A1404" s="1" t="s">
        <v>5981</v>
      </c>
      <c r="B1404" t="s">
        <v>5982</v>
      </c>
      <c r="C1404" t="s">
        <v>198</v>
      </c>
      <c r="D1404" t="s">
        <v>5983</v>
      </c>
      <c r="E1404" t="s">
        <v>3855</v>
      </c>
      <c r="F1404" t="s">
        <v>23</v>
      </c>
      <c r="G1404" t="s">
        <v>120</v>
      </c>
      <c r="I1404" t="s">
        <v>3855</v>
      </c>
      <c r="L1404" s="3" t="s">
        <v>2711</v>
      </c>
      <c r="M1404">
        <v>2</v>
      </c>
      <c r="N1404">
        <v>5.4054054054054099E-2</v>
      </c>
      <c r="O1404">
        <v>15.0239287800452</v>
      </c>
      <c r="P1404">
        <v>1</v>
      </c>
      <c r="Q1404">
        <v>37</v>
      </c>
      <c r="R1404" s="2">
        <v>3.0849323566048401E-5</v>
      </c>
      <c r="S1404" t="s">
        <v>5984</v>
      </c>
      <c r="T1404" t="s">
        <v>40</v>
      </c>
    </row>
    <row r="1405" spans="1:20">
      <c r="A1405" s="1" t="s">
        <v>5985</v>
      </c>
      <c r="B1405" t="s">
        <v>5986</v>
      </c>
      <c r="C1405" t="s">
        <v>390</v>
      </c>
      <c r="D1405" t="s">
        <v>5987</v>
      </c>
      <c r="F1405" t="s">
        <v>68</v>
      </c>
      <c r="G1405" t="s">
        <v>44</v>
      </c>
      <c r="H1405" t="s">
        <v>33</v>
      </c>
      <c r="I1405" t="s">
        <v>324</v>
      </c>
      <c r="L1405" s="3" t="s">
        <v>2711</v>
      </c>
      <c r="M1405">
        <v>42</v>
      </c>
      <c r="N1405">
        <v>1.10424608912843E-3</v>
      </c>
      <c r="O1405">
        <v>4.9788517281102997</v>
      </c>
      <c r="P1405">
        <v>1</v>
      </c>
      <c r="Q1405">
        <v>38035</v>
      </c>
      <c r="R1405">
        <v>3.1712270860395998E-2</v>
      </c>
      <c r="S1405" t="s">
        <v>5988</v>
      </c>
      <c r="T1405" t="s">
        <v>40</v>
      </c>
    </row>
    <row r="1406" spans="1:20">
      <c r="A1406" s="1" t="s">
        <v>5989</v>
      </c>
      <c r="B1406" t="s">
        <v>5990</v>
      </c>
      <c r="E1406" t="s">
        <v>21</v>
      </c>
      <c r="G1406" t="s">
        <v>85</v>
      </c>
      <c r="H1406" t="s">
        <v>33</v>
      </c>
      <c r="I1406" t="s">
        <v>87</v>
      </c>
      <c r="L1406" s="3" t="s">
        <v>2711</v>
      </c>
      <c r="M1406">
        <v>31</v>
      </c>
      <c r="N1406">
        <v>1</v>
      </c>
      <c r="O1406">
        <v>15.286963185878999</v>
      </c>
      <c r="P1406">
        <v>1</v>
      </c>
      <c r="Q1406">
        <v>31</v>
      </c>
      <c r="R1406" s="2">
        <v>2.5846730555337799E-5</v>
      </c>
      <c r="S1406" t="s">
        <v>5991</v>
      </c>
      <c r="T1406" t="s">
        <v>22</v>
      </c>
    </row>
    <row r="1407" spans="1:20">
      <c r="A1407" s="1" t="s">
        <v>5992</v>
      </c>
      <c r="B1407" t="s">
        <v>5993</v>
      </c>
      <c r="C1407" t="s">
        <v>2482</v>
      </c>
      <c r="D1407" t="s">
        <v>5994</v>
      </c>
      <c r="E1407" t="s">
        <v>280</v>
      </c>
      <c r="F1407" t="s">
        <v>23</v>
      </c>
      <c r="G1407" t="s">
        <v>120</v>
      </c>
      <c r="I1407" t="s">
        <v>280</v>
      </c>
      <c r="L1407" s="3" t="s">
        <v>2711</v>
      </c>
      <c r="M1407">
        <v>51</v>
      </c>
      <c r="N1407">
        <v>7.3170731707317097E-2</v>
      </c>
      <c r="O1407">
        <v>10.750910285638801</v>
      </c>
      <c r="P1407">
        <v>1</v>
      </c>
      <c r="Q1407">
        <v>697</v>
      </c>
      <c r="R1407">
        <v>5.8113455474420898E-4</v>
      </c>
      <c r="S1407" t="s">
        <v>5995</v>
      </c>
      <c r="T1407" t="s">
        <v>40</v>
      </c>
    </row>
    <row r="1408" spans="1:20">
      <c r="A1408" s="1" t="s">
        <v>5996</v>
      </c>
      <c r="B1408" t="s">
        <v>5997</v>
      </c>
      <c r="C1408" t="s">
        <v>118</v>
      </c>
      <c r="D1408" t="s">
        <v>555</v>
      </c>
      <c r="E1408" t="s">
        <v>340</v>
      </c>
      <c r="F1408" t="s">
        <v>24</v>
      </c>
      <c r="G1408" t="s">
        <v>24</v>
      </c>
      <c r="H1408" t="s">
        <v>33</v>
      </c>
      <c r="L1408" s="3" t="s">
        <v>2711</v>
      </c>
      <c r="S1408" t="s">
        <v>5998</v>
      </c>
      <c r="T1408" t="s">
        <v>40</v>
      </c>
    </row>
    <row r="1409" spans="1:20">
      <c r="A1409" s="1" t="s">
        <v>5999</v>
      </c>
      <c r="B1409" t="s">
        <v>6000</v>
      </c>
      <c r="C1409" t="s">
        <v>5716</v>
      </c>
      <c r="D1409" t="s">
        <v>6001</v>
      </c>
      <c r="E1409" t="s">
        <v>280</v>
      </c>
      <c r="F1409" t="s">
        <v>23</v>
      </c>
      <c r="G1409" t="s">
        <v>120</v>
      </c>
      <c r="I1409" t="s">
        <v>280</v>
      </c>
      <c r="L1409" s="3" t="s">
        <v>2711</v>
      </c>
      <c r="M1409">
        <v>51</v>
      </c>
      <c r="N1409">
        <v>7.3170731707317097E-2</v>
      </c>
      <c r="O1409">
        <v>10.750910285638801</v>
      </c>
      <c r="P1409">
        <v>1</v>
      </c>
      <c r="Q1409">
        <v>697</v>
      </c>
      <c r="R1409">
        <v>5.8113455474420898E-4</v>
      </c>
      <c r="S1409" t="s">
        <v>6002</v>
      </c>
      <c r="T1409" t="s">
        <v>40</v>
      </c>
    </row>
    <row r="1410" spans="1:20">
      <c r="A1410" s="1" t="s">
        <v>6003</v>
      </c>
      <c r="B1410" t="s">
        <v>6004</v>
      </c>
      <c r="C1410" t="s">
        <v>6005</v>
      </c>
      <c r="D1410" t="s">
        <v>6006</v>
      </c>
      <c r="E1410" t="s">
        <v>32</v>
      </c>
      <c r="F1410" t="s">
        <v>235</v>
      </c>
      <c r="G1410" t="s">
        <v>44</v>
      </c>
      <c r="H1410" t="s">
        <v>33</v>
      </c>
      <c r="I1410" t="s">
        <v>4211</v>
      </c>
      <c r="M1410">
        <v>2</v>
      </c>
      <c r="N1410">
        <v>1.88679245283019E-2</v>
      </c>
      <c r="O1410">
        <v>13.479608263821399</v>
      </c>
      <c r="P1410">
        <v>1</v>
      </c>
      <c r="Q1410">
        <v>106</v>
      </c>
      <c r="R1410" s="2">
        <v>8.8379143189219706E-5</v>
      </c>
      <c r="S1410" t="s">
        <v>6007</v>
      </c>
      <c r="T1410" t="s">
        <v>32</v>
      </c>
    </row>
    <row r="1411" spans="1:20">
      <c r="A1411" s="1" t="s">
        <v>6008</v>
      </c>
      <c r="B1411" t="s">
        <v>6009</v>
      </c>
      <c r="C1411" t="s">
        <v>55</v>
      </c>
      <c r="D1411" t="s">
        <v>6010</v>
      </c>
      <c r="E1411" t="s">
        <v>62</v>
      </c>
      <c r="F1411" t="s">
        <v>23</v>
      </c>
      <c r="G1411" t="s">
        <v>63</v>
      </c>
      <c r="I1411" t="s">
        <v>81</v>
      </c>
      <c r="M1411">
        <v>76</v>
      </c>
      <c r="N1411">
        <v>9.0692124105011901E-2</v>
      </c>
      <c r="O1411">
        <v>10.484769968937201</v>
      </c>
      <c r="P1411">
        <v>1</v>
      </c>
      <c r="Q1411">
        <v>838</v>
      </c>
      <c r="R1411">
        <v>6.9869549049590696E-4</v>
      </c>
      <c r="S1411" t="s">
        <v>6011</v>
      </c>
      <c r="T1411" t="s">
        <v>32</v>
      </c>
    </row>
    <row r="1412" spans="1:20">
      <c r="A1412" s="1" t="s">
        <v>6012</v>
      </c>
      <c r="B1412" t="s">
        <v>6013</v>
      </c>
      <c r="C1412" t="s">
        <v>725</v>
      </c>
      <c r="D1412" t="s">
        <v>6014</v>
      </c>
      <c r="E1412" t="s">
        <v>1054</v>
      </c>
      <c r="F1412" t="s">
        <v>23</v>
      </c>
      <c r="G1412" t="s">
        <v>120</v>
      </c>
      <c r="I1412" t="s">
        <v>1054</v>
      </c>
      <c r="L1412" s="3" t="s">
        <v>2711</v>
      </c>
      <c r="M1412">
        <v>6</v>
      </c>
      <c r="N1412">
        <v>5.3571428571428603E-2</v>
      </c>
      <c r="O1412">
        <v>13.399437915137399</v>
      </c>
      <c r="P1412">
        <v>1</v>
      </c>
      <c r="Q1412">
        <v>112</v>
      </c>
      <c r="R1412" s="2">
        <v>9.3381736199930302E-5</v>
      </c>
      <c r="S1412" t="s">
        <v>6015</v>
      </c>
      <c r="T1412" t="s">
        <v>40</v>
      </c>
    </row>
    <row r="1413" spans="1:20">
      <c r="A1413" s="1" t="s">
        <v>6016</v>
      </c>
      <c r="B1413" t="s">
        <v>6017</v>
      </c>
      <c r="C1413" t="s">
        <v>164</v>
      </c>
      <c r="D1413" t="s">
        <v>309</v>
      </c>
      <c r="E1413" t="s">
        <v>6018</v>
      </c>
      <c r="F1413" t="s">
        <v>44</v>
      </c>
      <c r="G1413" t="s">
        <v>44</v>
      </c>
      <c r="H1413" t="s">
        <v>33</v>
      </c>
      <c r="L1413" s="3" t="s">
        <v>2711</v>
      </c>
      <c r="S1413" t="s">
        <v>6019</v>
      </c>
      <c r="T1413" t="s">
        <v>40</v>
      </c>
    </row>
    <row r="1414" spans="1:20">
      <c r="A1414" s="1" t="s">
        <v>6020</v>
      </c>
      <c r="B1414" t="s">
        <v>6021</v>
      </c>
      <c r="C1414" t="s">
        <v>118</v>
      </c>
      <c r="D1414" t="s">
        <v>555</v>
      </c>
      <c r="E1414" t="s">
        <v>1291</v>
      </c>
      <c r="F1414" t="s">
        <v>6022</v>
      </c>
      <c r="G1414" t="s">
        <v>6022</v>
      </c>
      <c r="H1414" t="s">
        <v>145</v>
      </c>
      <c r="L1414" s="3" t="s">
        <v>2711</v>
      </c>
      <c r="S1414" t="s">
        <v>6023</v>
      </c>
      <c r="T1414" t="s">
        <v>40</v>
      </c>
    </row>
    <row r="1415" spans="1:20">
      <c r="A1415" s="1" t="s">
        <v>6024</v>
      </c>
      <c r="B1415" t="s">
        <v>6025</v>
      </c>
      <c r="C1415" t="s">
        <v>6026</v>
      </c>
      <c r="D1415" t="s">
        <v>6027</v>
      </c>
      <c r="E1415" t="s">
        <v>366</v>
      </c>
      <c r="F1415" t="s">
        <v>23</v>
      </c>
      <c r="G1415" t="s">
        <v>24</v>
      </c>
      <c r="H1415" t="s">
        <v>25</v>
      </c>
      <c r="I1415" t="s">
        <v>6029</v>
      </c>
      <c r="J1415" t="s">
        <v>32</v>
      </c>
      <c r="M1415">
        <v>1</v>
      </c>
      <c r="N1415">
        <v>4.1666666666666699E-2</v>
      </c>
      <c r="O1415">
        <v>15.6702918254305</v>
      </c>
      <c r="P1415">
        <v>1</v>
      </c>
      <c r="Q1415">
        <v>24</v>
      </c>
      <c r="R1415" s="2">
        <v>2.0010372042842199E-5</v>
      </c>
      <c r="S1415" t="s">
        <v>6028</v>
      </c>
      <c r="T1415" t="s">
        <v>40</v>
      </c>
    </row>
    <row r="1416" spans="1:20">
      <c r="A1416" s="1" t="s">
        <v>6030</v>
      </c>
      <c r="B1416" t="s">
        <v>6031</v>
      </c>
      <c r="C1416" t="s">
        <v>573</v>
      </c>
      <c r="D1416" t="s">
        <v>6031</v>
      </c>
      <c r="F1416" t="s">
        <v>68</v>
      </c>
      <c r="G1416" t="s">
        <v>44</v>
      </c>
      <c r="H1416" t="s">
        <v>33</v>
      </c>
      <c r="I1416" t="s">
        <v>2771</v>
      </c>
      <c r="L1416" s="3" t="s">
        <v>2711</v>
      </c>
      <c r="M1416">
        <v>2</v>
      </c>
      <c r="N1416">
        <v>1.1540680900173101E-3</v>
      </c>
      <c r="O1416">
        <v>9.43563056676083</v>
      </c>
      <c r="P1416">
        <v>1</v>
      </c>
      <c r="Q1416">
        <v>1733</v>
      </c>
      <c r="R1416">
        <v>1.44491561459356E-3</v>
      </c>
      <c r="S1416" t="s">
        <v>6032</v>
      </c>
      <c r="T1416" t="s">
        <v>40</v>
      </c>
    </row>
    <row r="1417" spans="1:20">
      <c r="A1417" s="1" t="s">
        <v>6033</v>
      </c>
      <c r="B1417" t="s">
        <v>6034</v>
      </c>
      <c r="C1417" t="s">
        <v>471</v>
      </c>
      <c r="D1417" t="s">
        <v>6035</v>
      </c>
      <c r="E1417" t="s">
        <v>32</v>
      </c>
      <c r="F1417" t="s">
        <v>23</v>
      </c>
      <c r="G1417" t="s">
        <v>24</v>
      </c>
      <c r="H1417" t="s">
        <v>25</v>
      </c>
      <c r="I1417" t="s">
        <v>6037</v>
      </c>
      <c r="M1417">
        <v>1</v>
      </c>
      <c r="N1417">
        <v>0.25</v>
      </c>
      <c r="O1417">
        <v>18.6088912807664</v>
      </c>
      <c r="P1417">
        <v>1</v>
      </c>
      <c r="Q1417">
        <v>4</v>
      </c>
      <c r="R1417" s="2">
        <v>3.3350620071403699E-6</v>
      </c>
      <c r="S1417" t="s">
        <v>6036</v>
      </c>
      <c r="T1417" t="s">
        <v>32</v>
      </c>
    </row>
    <row r="1418" spans="1:20">
      <c r="A1418" s="1" t="s">
        <v>6038</v>
      </c>
      <c r="B1418" t="s">
        <v>6039</v>
      </c>
      <c r="C1418" t="s">
        <v>6040</v>
      </c>
      <c r="D1418" t="s">
        <v>6041</v>
      </c>
      <c r="E1418" t="s">
        <v>255</v>
      </c>
      <c r="F1418" t="s">
        <v>23</v>
      </c>
      <c r="H1418" t="s">
        <v>33</v>
      </c>
      <c r="I1418" t="e">
        <f>--n4006d1</f>
        <v>#NAME?</v>
      </c>
      <c r="L1418" s="3" t="s">
        <v>2711</v>
      </c>
      <c r="O1418">
        <v>3.1832382633776501</v>
      </c>
      <c r="P1418">
        <v>1</v>
      </c>
      <c r="Q1418" t="s">
        <v>369</v>
      </c>
      <c r="T1418" t="s">
        <v>40</v>
      </c>
    </row>
    <row r="1419" spans="1:20">
      <c r="A1419" s="1" t="s">
        <v>6042</v>
      </c>
      <c r="B1419" t="s">
        <v>6043</v>
      </c>
      <c r="C1419" t="s">
        <v>407</v>
      </c>
      <c r="D1419" t="s">
        <v>6044</v>
      </c>
      <c r="E1419" t="s">
        <v>32</v>
      </c>
      <c r="F1419" t="s">
        <v>93</v>
      </c>
      <c r="G1419" t="s">
        <v>24</v>
      </c>
      <c r="H1419" t="s">
        <v>33</v>
      </c>
      <c r="I1419" t="s">
        <v>6046</v>
      </c>
      <c r="M1419">
        <v>2</v>
      </c>
      <c r="N1419">
        <v>9.0909090909090898E-2</v>
      </c>
      <c r="O1419">
        <v>15.8015363587088</v>
      </c>
      <c r="P1419">
        <v>1</v>
      </c>
      <c r="Q1419">
        <v>22</v>
      </c>
      <c r="R1419" s="2">
        <v>1.8342841039272E-5</v>
      </c>
      <c r="S1419" t="s">
        <v>6045</v>
      </c>
      <c r="T1419" t="s">
        <v>32</v>
      </c>
    </row>
    <row r="1420" spans="1:20">
      <c r="A1420" s="1" t="s">
        <v>6047</v>
      </c>
      <c r="B1420" t="s">
        <v>6048</v>
      </c>
      <c r="C1420" t="s">
        <v>288</v>
      </c>
      <c r="D1420" t="s">
        <v>6049</v>
      </c>
      <c r="E1420" t="s">
        <v>32</v>
      </c>
      <c r="F1420" t="s">
        <v>23</v>
      </c>
      <c r="G1420" t="s">
        <v>24</v>
      </c>
      <c r="H1420" t="s">
        <v>25</v>
      </c>
      <c r="I1420" t="s">
        <v>6051</v>
      </c>
      <c r="M1420">
        <v>1</v>
      </c>
      <c r="N1420">
        <v>0.25</v>
      </c>
      <c r="O1420">
        <v>18.6088912807664</v>
      </c>
      <c r="P1420">
        <v>1</v>
      </c>
      <c r="Q1420">
        <v>4</v>
      </c>
      <c r="R1420" s="2">
        <v>3.3350620071403699E-6</v>
      </c>
      <c r="S1420" t="s">
        <v>6050</v>
      </c>
      <c r="T1420" t="s">
        <v>32</v>
      </c>
    </row>
    <row r="1421" spans="1:20">
      <c r="A1421" s="1" t="s">
        <v>6052</v>
      </c>
      <c r="B1421" t="s">
        <v>6053</v>
      </c>
      <c r="D1421" t="s">
        <v>6054</v>
      </c>
      <c r="E1421" t="s">
        <v>579</v>
      </c>
      <c r="F1421" t="s">
        <v>23</v>
      </c>
      <c r="G1421" t="s">
        <v>120</v>
      </c>
      <c r="I1421" t="s">
        <v>1436</v>
      </c>
      <c r="M1421">
        <v>12</v>
      </c>
      <c r="N1421">
        <v>4.2553191489361701E-2</v>
      </c>
      <c r="O1421">
        <v>12.059427461266599</v>
      </c>
      <c r="P1421">
        <v>1</v>
      </c>
      <c r="Q1421">
        <v>282</v>
      </c>
      <c r="R1421">
        <v>2.3512187150339601E-4</v>
      </c>
      <c r="S1421" t="s">
        <v>6055</v>
      </c>
      <c r="T1421" t="s">
        <v>32</v>
      </c>
    </row>
    <row r="1422" spans="1:20">
      <c r="A1422" s="1" t="s">
        <v>6056</v>
      </c>
      <c r="B1422" t="s">
        <v>6057</v>
      </c>
      <c r="C1422" t="s">
        <v>407</v>
      </c>
      <c r="D1422" t="s">
        <v>6057</v>
      </c>
      <c r="E1422" t="s">
        <v>132</v>
      </c>
      <c r="F1422" t="s">
        <v>93</v>
      </c>
      <c r="G1422" t="s">
        <v>24</v>
      </c>
      <c r="H1422" t="s">
        <v>33</v>
      </c>
      <c r="I1422" t="s">
        <v>6059</v>
      </c>
      <c r="M1422">
        <v>1</v>
      </c>
      <c r="N1422">
        <v>0.14285714285714299</v>
      </c>
      <c r="O1422">
        <v>17.6088912807664</v>
      </c>
      <c r="P1422">
        <v>1</v>
      </c>
      <c r="Q1422">
        <v>7</v>
      </c>
      <c r="R1422" s="2">
        <v>5.8363585124956396E-6</v>
      </c>
      <c r="S1422" t="s">
        <v>6058</v>
      </c>
      <c r="T1422" t="s">
        <v>32</v>
      </c>
    </row>
    <row r="1423" spans="1:20">
      <c r="A1423" s="1" t="s">
        <v>6060</v>
      </c>
      <c r="B1423" t="s">
        <v>6061</v>
      </c>
      <c r="C1423" t="s">
        <v>6062</v>
      </c>
      <c r="D1423" t="s">
        <v>6063</v>
      </c>
      <c r="E1423" t="s">
        <v>21</v>
      </c>
      <c r="F1423" t="s">
        <v>23</v>
      </c>
      <c r="G1423" t="s">
        <v>24</v>
      </c>
      <c r="H1423" t="s">
        <v>25</v>
      </c>
      <c r="I1423" t="s">
        <v>6065</v>
      </c>
      <c r="M1423">
        <v>1</v>
      </c>
      <c r="N1423">
        <v>0.14285714285714299</v>
      </c>
      <c r="O1423">
        <v>17.6088912807664</v>
      </c>
      <c r="P1423">
        <v>1</v>
      </c>
      <c r="Q1423">
        <v>7</v>
      </c>
      <c r="R1423" s="2">
        <v>5.8363585124956396E-6</v>
      </c>
      <c r="S1423" t="s">
        <v>6064</v>
      </c>
      <c r="T1423" t="s">
        <v>22</v>
      </c>
    </row>
    <row r="1424" spans="1:20">
      <c r="A1424" s="1" t="s">
        <v>6066</v>
      </c>
      <c r="B1424" t="s">
        <v>6067</v>
      </c>
      <c r="C1424" t="s">
        <v>55</v>
      </c>
      <c r="D1424" t="s">
        <v>6068</v>
      </c>
      <c r="E1424" t="s">
        <v>57</v>
      </c>
      <c r="F1424" t="s">
        <v>6069</v>
      </c>
      <c r="G1424" t="s">
        <v>63</v>
      </c>
      <c r="I1424" t="s">
        <v>57</v>
      </c>
      <c r="M1424">
        <v>106</v>
      </c>
      <c r="N1424">
        <v>4.7372184483374996E-3</v>
      </c>
      <c r="O1424">
        <v>5.7442537195612102</v>
      </c>
      <c r="P1424">
        <v>1</v>
      </c>
      <c r="Q1424">
        <v>22376</v>
      </c>
      <c r="R1424">
        <v>1.8656336867943199E-2</v>
      </c>
      <c r="S1424" t="s">
        <v>6070</v>
      </c>
      <c r="T1424" t="s">
        <v>32</v>
      </c>
    </row>
    <row r="1425" spans="1:20">
      <c r="A1425" s="1" t="s">
        <v>6071</v>
      </c>
      <c r="B1425" t="s">
        <v>6072</v>
      </c>
      <c r="C1425" t="s">
        <v>523</v>
      </c>
      <c r="D1425" t="s">
        <v>6073</v>
      </c>
      <c r="E1425" t="s">
        <v>65</v>
      </c>
      <c r="F1425" t="s">
        <v>23</v>
      </c>
      <c r="G1425" t="s">
        <v>24</v>
      </c>
      <c r="H1425" t="s">
        <v>33</v>
      </c>
      <c r="I1425" t="s">
        <v>65</v>
      </c>
      <c r="J1425" t="s">
        <v>8913</v>
      </c>
      <c r="K1425" t="s">
        <v>575</v>
      </c>
      <c r="M1425">
        <v>36</v>
      </c>
      <c r="N1425">
        <v>1.6720854621458399E-2</v>
      </c>
      <c r="O1425">
        <v>9.1223914189309294</v>
      </c>
      <c r="P1425">
        <v>1</v>
      </c>
      <c r="Q1425">
        <v>2153</v>
      </c>
      <c r="R1425">
        <v>1.7950971253433E-3</v>
      </c>
      <c r="S1425" t="s">
        <v>6074</v>
      </c>
      <c r="T1425" t="s">
        <v>40</v>
      </c>
    </row>
    <row r="1426" spans="1:20">
      <c r="A1426" s="1" t="s">
        <v>6075</v>
      </c>
      <c r="B1426" t="s">
        <v>6076</v>
      </c>
      <c r="C1426" t="s">
        <v>2281</v>
      </c>
      <c r="D1426" t="s">
        <v>6077</v>
      </c>
      <c r="E1426" t="s">
        <v>132</v>
      </c>
      <c r="F1426" t="s">
        <v>23</v>
      </c>
      <c r="G1426" t="s">
        <v>24</v>
      </c>
      <c r="H1426" t="s">
        <v>25</v>
      </c>
      <c r="I1426" t="s">
        <v>6079</v>
      </c>
      <c r="M1426">
        <v>1</v>
      </c>
      <c r="N1426">
        <v>8.3333333333333301E-2</v>
      </c>
      <c r="O1426">
        <v>16.734422162850301</v>
      </c>
      <c r="P1426">
        <v>1</v>
      </c>
      <c r="Q1426">
        <v>12</v>
      </c>
      <c r="R1426" s="2">
        <v>1.0005186021421099E-5</v>
      </c>
      <c r="S1426" t="s">
        <v>6078</v>
      </c>
      <c r="T1426" t="s">
        <v>32</v>
      </c>
    </row>
    <row r="1427" spans="1:20">
      <c r="A1427" s="1" t="s">
        <v>6080</v>
      </c>
      <c r="B1427" t="s">
        <v>6081</v>
      </c>
      <c r="C1427" t="s">
        <v>3710</v>
      </c>
      <c r="D1427" t="s">
        <v>6082</v>
      </c>
      <c r="E1427" t="s">
        <v>32</v>
      </c>
      <c r="F1427" t="s">
        <v>23</v>
      </c>
      <c r="G1427" t="s">
        <v>120</v>
      </c>
      <c r="I1427" t="s">
        <v>122</v>
      </c>
      <c r="M1427">
        <v>146</v>
      </c>
      <c r="N1427">
        <v>7.7991452991453006E-2</v>
      </c>
      <c r="O1427">
        <v>9.3242599382467706</v>
      </c>
      <c r="P1427">
        <v>1</v>
      </c>
      <c r="Q1427">
        <v>1872</v>
      </c>
      <c r="R1427">
        <v>1.5608090193416899E-3</v>
      </c>
      <c r="S1427" t="s">
        <v>6083</v>
      </c>
      <c r="T1427" t="s">
        <v>32</v>
      </c>
    </row>
    <row r="1428" spans="1:20">
      <c r="A1428" s="1" t="s">
        <v>6084</v>
      </c>
      <c r="B1428" t="s">
        <v>6085</v>
      </c>
      <c r="C1428" t="s">
        <v>169</v>
      </c>
      <c r="D1428" t="s">
        <v>6086</v>
      </c>
      <c r="E1428" t="s">
        <v>57</v>
      </c>
      <c r="F1428" t="s">
        <v>93</v>
      </c>
      <c r="G1428" t="s">
        <v>24</v>
      </c>
      <c r="H1428" t="s">
        <v>33</v>
      </c>
      <c r="I1428" t="s">
        <v>57</v>
      </c>
      <c r="M1428">
        <v>106</v>
      </c>
      <c r="N1428">
        <v>4.7372184483374996E-3</v>
      </c>
      <c r="O1428">
        <v>5.7442537195612102</v>
      </c>
      <c r="P1428">
        <v>1</v>
      </c>
      <c r="Q1428">
        <v>22376</v>
      </c>
      <c r="R1428">
        <v>1.8656336867943199E-2</v>
      </c>
      <c r="S1428" t="s">
        <v>6087</v>
      </c>
      <c r="T1428" t="s">
        <v>32</v>
      </c>
    </row>
    <row r="1429" spans="1:20">
      <c r="A1429" s="1" t="s">
        <v>6088</v>
      </c>
      <c r="B1429" t="s">
        <v>6089</v>
      </c>
      <c r="D1429" t="s">
        <v>6090</v>
      </c>
      <c r="E1429" t="s">
        <v>57</v>
      </c>
      <c r="F1429" t="s">
        <v>23</v>
      </c>
      <c r="G1429" t="s">
        <v>24</v>
      </c>
      <c r="H1429" t="s">
        <v>33</v>
      </c>
      <c r="I1429" t="s">
        <v>81</v>
      </c>
      <c r="M1429">
        <v>76</v>
      </c>
      <c r="N1429">
        <v>9.0692124105011901E-2</v>
      </c>
      <c r="O1429">
        <v>10.484769968937201</v>
      </c>
      <c r="P1429">
        <v>1</v>
      </c>
      <c r="Q1429">
        <v>838</v>
      </c>
      <c r="R1429">
        <v>6.9869549049590696E-4</v>
      </c>
      <c r="S1429" t="s">
        <v>6091</v>
      </c>
      <c r="T1429" t="s">
        <v>32</v>
      </c>
    </row>
    <row r="1430" spans="1:20">
      <c r="A1430" s="1" t="s">
        <v>6092</v>
      </c>
      <c r="B1430" t="s">
        <v>6093</v>
      </c>
      <c r="C1430" t="s">
        <v>699</v>
      </c>
      <c r="D1430" t="s">
        <v>6094</v>
      </c>
      <c r="E1430" t="s">
        <v>32</v>
      </c>
      <c r="F1430" t="s">
        <v>93</v>
      </c>
      <c r="G1430" t="s">
        <v>24</v>
      </c>
      <c r="H1430" t="s">
        <v>33</v>
      </c>
      <c r="I1430" t="s">
        <v>4813</v>
      </c>
      <c r="M1430">
        <v>2</v>
      </c>
      <c r="N1430">
        <v>5.1282051282051301E-2</v>
      </c>
      <c r="O1430">
        <v>14.945926268043999</v>
      </c>
      <c r="P1430">
        <v>1</v>
      </c>
      <c r="Q1430">
        <v>39</v>
      </c>
      <c r="R1430" s="2">
        <v>3.2516854569618599E-5</v>
      </c>
      <c r="S1430" t="s">
        <v>6095</v>
      </c>
      <c r="T1430" t="s">
        <v>32</v>
      </c>
    </row>
    <row r="1431" spans="1:20">
      <c r="A1431" s="1" t="s">
        <v>6096</v>
      </c>
      <c r="B1431" t="s">
        <v>6097</v>
      </c>
      <c r="C1431" t="s">
        <v>499</v>
      </c>
      <c r="D1431" t="s">
        <v>6098</v>
      </c>
      <c r="E1431" t="s">
        <v>21</v>
      </c>
      <c r="F1431" t="s">
        <v>93</v>
      </c>
      <c r="G1431" t="s">
        <v>24</v>
      </c>
      <c r="H1431" t="s">
        <v>33</v>
      </c>
      <c r="I1431" t="s">
        <v>175</v>
      </c>
      <c r="M1431">
        <v>56</v>
      </c>
      <c r="N1431">
        <v>3.1963470319634701E-2</v>
      </c>
      <c r="O1431">
        <v>9.4198904130539898</v>
      </c>
      <c r="P1431">
        <v>1</v>
      </c>
      <c r="Q1431">
        <v>1752</v>
      </c>
      <c r="R1431">
        <v>1.4607571591274801E-3</v>
      </c>
      <c r="S1431" t="s">
        <v>6099</v>
      </c>
      <c r="T1431" t="s">
        <v>22</v>
      </c>
    </row>
    <row r="1432" spans="1:20">
      <c r="A1432" s="1" t="s">
        <v>6100</v>
      </c>
      <c r="B1432" t="s">
        <v>6101</v>
      </c>
      <c r="C1432" t="s">
        <v>5032</v>
      </c>
      <c r="D1432" t="s">
        <v>6102</v>
      </c>
      <c r="E1432" t="s">
        <v>280</v>
      </c>
      <c r="F1432" t="s">
        <v>23</v>
      </c>
      <c r="G1432" t="s">
        <v>120</v>
      </c>
      <c r="I1432" t="s">
        <v>280</v>
      </c>
      <c r="L1432" s="3" t="s">
        <v>2711</v>
      </c>
      <c r="M1432">
        <v>51</v>
      </c>
      <c r="N1432">
        <v>7.3170731707317097E-2</v>
      </c>
      <c r="O1432">
        <v>10.750910285638801</v>
      </c>
      <c r="P1432">
        <v>1</v>
      </c>
      <c r="Q1432">
        <v>697</v>
      </c>
      <c r="R1432">
        <v>5.8113455474420898E-4</v>
      </c>
      <c r="S1432" t="s">
        <v>6103</v>
      </c>
      <c r="T1432" t="s">
        <v>40</v>
      </c>
    </row>
    <row r="1433" spans="1:20">
      <c r="A1433" s="1" t="s">
        <v>6104</v>
      </c>
      <c r="B1433" t="s">
        <v>6105</v>
      </c>
      <c r="C1433" t="s">
        <v>118</v>
      </c>
      <c r="D1433" t="s">
        <v>6106</v>
      </c>
      <c r="E1433" t="s">
        <v>280</v>
      </c>
      <c r="F1433" t="s">
        <v>23</v>
      </c>
      <c r="G1433" t="s">
        <v>120</v>
      </c>
      <c r="I1433" t="s">
        <v>280</v>
      </c>
      <c r="L1433" s="3" t="s">
        <v>2711</v>
      </c>
      <c r="M1433">
        <v>51</v>
      </c>
      <c r="N1433">
        <v>7.3170731707317097E-2</v>
      </c>
      <c r="O1433">
        <v>10.750910285638801</v>
      </c>
      <c r="P1433">
        <v>1</v>
      </c>
      <c r="Q1433">
        <v>697</v>
      </c>
      <c r="R1433">
        <v>5.8113455474420898E-4</v>
      </c>
      <c r="S1433" t="s">
        <v>6107</v>
      </c>
      <c r="T1433" t="s">
        <v>40</v>
      </c>
    </row>
    <row r="1434" spans="1:20">
      <c r="A1434" s="1" t="s">
        <v>6108</v>
      </c>
      <c r="B1434" t="s">
        <v>6109</v>
      </c>
      <c r="C1434" t="s">
        <v>1130</v>
      </c>
      <c r="D1434" t="s">
        <v>6110</v>
      </c>
      <c r="E1434" t="s">
        <v>579</v>
      </c>
      <c r="F1434" t="s">
        <v>23</v>
      </c>
      <c r="G1434" t="s">
        <v>24</v>
      </c>
      <c r="H1434" t="s">
        <v>25</v>
      </c>
      <c r="I1434" t="s">
        <v>81</v>
      </c>
      <c r="M1434">
        <v>76</v>
      </c>
      <c r="N1434">
        <v>9.0692124105011901E-2</v>
      </c>
      <c r="O1434">
        <v>10.484769968937201</v>
      </c>
      <c r="P1434">
        <v>1</v>
      </c>
      <c r="Q1434">
        <v>838</v>
      </c>
      <c r="R1434">
        <v>6.9869549049590696E-4</v>
      </c>
      <c r="S1434" t="s">
        <v>6111</v>
      </c>
      <c r="T1434" t="s">
        <v>32</v>
      </c>
    </row>
    <row r="1435" spans="1:20">
      <c r="A1435" s="1" t="s">
        <v>6112</v>
      </c>
      <c r="B1435" t="s">
        <v>6113</v>
      </c>
      <c r="C1435" t="s">
        <v>5032</v>
      </c>
      <c r="D1435" t="s">
        <v>6114</v>
      </c>
      <c r="E1435" t="s">
        <v>32</v>
      </c>
      <c r="F1435" t="s">
        <v>23</v>
      </c>
      <c r="G1435" t="s">
        <v>120</v>
      </c>
      <c r="I1435" t="s">
        <v>122</v>
      </c>
      <c r="M1435">
        <v>146</v>
      </c>
      <c r="N1435">
        <v>7.7991452991453006E-2</v>
      </c>
      <c r="O1435">
        <v>9.3242599382467706</v>
      </c>
      <c r="P1435">
        <v>1</v>
      </c>
      <c r="Q1435">
        <v>1872</v>
      </c>
      <c r="R1435">
        <v>1.5608090193416899E-3</v>
      </c>
      <c r="S1435" t="s">
        <v>6115</v>
      </c>
      <c r="T1435" t="s">
        <v>32</v>
      </c>
    </row>
    <row r="1436" spans="1:20">
      <c r="A1436" s="1" t="s">
        <v>6116</v>
      </c>
      <c r="B1436" t="s">
        <v>6117</v>
      </c>
      <c r="C1436" t="s">
        <v>55</v>
      </c>
      <c r="D1436" t="s">
        <v>6118</v>
      </c>
      <c r="E1436" t="s">
        <v>57</v>
      </c>
      <c r="F1436" t="s">
        <v>24</v>
      </c>
      <c r="G1436" t="s">
        <v>24</v>
      </c>
      <c r="H1436" t="s">
        <v>33</v>
      </c>
      <c r="I1436" t="s">
        <v>57</v>
      </c>
      <c r="M1436">
        <v>106</v>
      </c>
      <c r="N1436">
        <v>4.7372184483374996E-3</v>
      </c>
      <c r="O1436">
        <v>5.7442537195612102</v>
      </c>
      <c r="P1436">
        <v>1</v>
      </c>
      <c r="Q1436">
        <v>22376</v>
      </c>
      <c r="R1436">
        <v>1.8656336867943199E-2</v>
      </c>
      <c r="S1436" t="s">
        <v>6119</v>
      </c>
      <c r="T1436" t="s">
        <v>32</v>
      </c>
    </row>
    <row r="1437" spans="1:20">
      <c r="A1437" s="1" t="s">
        <v>6120</v>
      </c>
      <c r="B1437" t="s">
        <v>6121</v>
      </c>
      <c r="C1437" t="s">
        <v>55</v>
      </c>
      <c r="D1437" t="s">
        <v>6122</v>
      </c>
      <c r="E1437" t="s">
        <v>57</v>
      </c>
      <c r="F1437" t="s">
        <v>24</v>
      </c>
      <c r="G1437" t="s">
        <v>24</v>
      </c>
      <c r="H1437" t="s">
        <v>33</v>
      </c>
      <c r="I1437" t="s">
        <v>57</v>
      </c>
      <c r="M1437">
        <v>106</v>
      </c>
      <c r="N1437">
        <v>4.7372184483374996E-3</v>
      </c>
      <c r="O1437">
        <v>5.7442537195612102</v>
      </c>
      <c r="P1437">
        <v>1</v>
      </c>
      <c r="Q1437">
        <v>22376</v>
      </c>
      <c r="R1437">
        <v>1.8656336867943199E-2</v>
      </c>
      <c r="S1437" t="s">
        <v>6123</v>
      </c>
      <c r="T1437" t="s">
        <v>32</v>
      </c>
    </row>
    <row r="1438" spans="1:20">
      <c r="A1438" s="1" t="s">
        <v>6124</v>
      </c>
      <c r="B1438" t="s">
        <v>6125</v>
      </c>
      <c r="C1438" t="s">
        <v>6126</v>
      </c>
      <c r="D1438" t="s">
        <v>6127</v>
      </c>
      <c r="E1438" t="s">
        <v>32</v>
      </c>
      <c r="F1438" t="s">
        <v>93</v>
      </c>
      <c r="G1438" t="s">
        <v>24</v>
      </c>
      <c r="H1438" t="s">
        <v>33</v>
      </c>
      <c r="I1438" t="s">
        <v>6129</v>
      </c>
      <c r="M1438">
        <v>1</v>
      </c>
      <c r="N1438">
        <v>1</v>
      </c>
      <c r="O1438">
        <v>20.193854984357401</v>
      </c>
      <c r="P1438">
        <v>1</v>
      </c>
      <c r="Q1438">
        <v>1</v>
      </c>
      <c r="R1438" s="2">
        <v>8.3376550178509204E-7</v>
      </c>
      <c r="S1438" t="s">
        <v>6128</v>
      </c>
      <c r="T1438" t="s">
        <v>32</v>
      </c>
    </row>
    <row r="1439" spans="1:20">
      <c r="A1439" s="1" t="s">
        <v>6130</v>
      </c>
      <c r="B1439" t="s">
        <v>6131</v>
      </c>
      <c r="C1439" t="s">
        <v>390</v>
      </c>
      <c r="D1439" t="s">
        <v>6132</v>
      </c>
      <c r="F1439" t="s">
        <v>23</v>
      </c>
      <c r="H1439" t="s">
        <v>33</v>
      </c>
      <c r="I1439" t="s">
        <v>324</v>
      </c>
      <c r="L1439" s="3" t="s">
        <v>2711</v>
      </c>
      <c r="M1439">
        <v>42</v>
      </c>
      <c r="N1439">
        <v>1.10424608912843E-3</v>
      </c>
      <c r="O1439">
        <v>4.9788517281102997</v>
      </c>
      <c r="P1439">
        <v>1</v>
      </c>
      <c r="Q1439">
        <v>38035</v>
      </c>
      <c r="R1439">
        <v>3.1712270860395998E-2</v>
      </c>
      <c r="T1439" t="s">
        <v>40</v>
      </c>
    </row>
    <row r="1440" spans="1:20">
      <c r="A1440" s="1" t="s">
        <v>6133</v>
      </c>
      <c r="B1440" t="s">
        <v>6134</v>
      </c>
      <c r="C1440" t="s">
        <v>407</v>
      </c>
      <c r="D1440" t="s">
        <v>6135</v>
      </c>
      <c r="F1440" t="s">
        <v>93</v>
      </c>
      <c r="G1440" t="s">
        <v>44</v>
      </c>
      <c r="I1440" t="s">
        <v>691</v>
      </c>
      <c r="J1440" t="s">
        <v>32</v>
      </c>
      <c r="M1440">
        <v>4</v>
      </c>
      <c r="N1440">
        <v>0.114285714285714</v>
      </c>
      <c r="O1440">
        <v>15.106390940237199</v>
      </c>
      <c r="P1440">
        <v>1</v>
      </c>
      <c r="Q1440">
        <v>35</v>
      </c>
      <c r="R1440" s="2">
        <v>2.9181792562478199E-5</v>
      </c>
      <c r="S1440" t="s">
        <v>6136</v>
      </c>
      <c r="T1440" t="s">
        <v>40</v>
      </c>
    </row>
    <row r="1441" spans="1:20">
      <c r="A1441" s="1" t="s">
        <v>6137</v>
      </c>
      <c r="B1441" t="s">
        <v>6138</v>
      </c>
      <c r="C1441" t="s">
        <v>118</v>
      </c>
      <c r="D1441" t="s">
        <v>6139</v>
      </c>
      <c r="E1441" t="s">
        <v>477</v>
      </c>
      <c r="F1441" t="s">
        <v>23</v>
      </c>
      <c r="G1441" t="s">
        <v>120</v>
      </c>
      <c r="I1441" t="s">
        <v>1304</v>
      </c>
      <c r="M1441">
        <v>12</v>
      </c>
      <c r="N1441">
        <v>1.0425716768027799E-2</v>
      </c>
      <c r="O1441">
        <v>10.026435635655799</v>
      </c>
      <c r="P1441">
        <v>1</v>
      </c>
      <c r="Q1441">
        <v>1151</v>
      </c>
      <c r="R1441">
        <v>9.5966409255464097E-4</v>
      </c>
      <c r="S1441" t="s">
        <v>6140</v>
      </c>
      <c r="T1441" t="s">
        <v>32</v>
      </c>
    </row>
    <row r="1442" spans="1:20">
      <c r="A1442" s="1" t="s">
        <v>6141</v>
      </c>
      <c r="B1442" t="s">
        <v>6142</v>
      </c>
      <c r="C1442" t="s">
        <v>142</v>
      </c>
      <c r="D1442" t="s">
        <v>143</v>
      </c>
      <c r="E1442" t="s">
        <v>6143</v>
      </c>
      <c r="F1442" t="s">
        <v>44</v>
      </c>
      <c r="G1442" t="s">
        <v>44</v>
      </c>
      <c r="L1442" s="3" t="s">
        <v>2711</v>
      </c>
      <c r="S1442" t="s">
        <v>6144</v>
      </c>
      <c r="T1442" t="s">
        <v>40</v>
      </c>
    </row>
    <row r="1443" spans="1:20">
      <c r="A1443" s="1" t="s">
        <v>6145</v>
      </c>
      <c r="B1443" t="s">
        <v>6146</v>
      </c>
      <c r="C1443" t="s">
        <v>149</v>
      </c>
      <c r="D1443" t="s">
        <v>6147</v>
      </c>
      <c r="E1443" t="s">
        <v>477</v>
      </c>
      <c r="F1443" t="s">
        <v>23</v>
      </c>
      <c r="G1443" t="s">
        <v>24</v>
      </c>
      <c r="H1443" t="s">
        <v>33</v>
      </c>
      <c r="I1443" t="s">
        <v>2364</v>
      </c>
      <c r="M1443">
        <v>2</v>
      </c>
      <c r="N1443">
        <v>1.9047619047619001E-2</v>
      </c>
      <c r="O1443">
        <v>13.493414063346499</v>
      </c>
      <c r="P1443">
        <v>1</v>
      </c>
      <c r="Q1443">
        <v>105</v>
      </c>
      <c r="R1443" s="2">
        <v>8.7545377687434594E-5</v>
      </c>
      <c r="S1443" t="s">
        <v>6148</v>
      </c>
      <c r="T1443" t="s">
        <v>32</v>
      </c>
    </row>
    <row r="1444" spans="1:20">
      <c r="A1444" s="1" t="s">
        <v>6149</v>
      </c>
      <c r="B1444" t="s">
        <v>6150</v>
      </c>
      <c r="C1444" t="s">
        <v>164</v>
      </c>
      <c r="D1444" t="s">
        <v>309</v>
      </c>
      <c r="E1444" t="s">
        <v>1606</v>
      </c>
      <c r="F1444" t="s">
        <v>44</v>
      </c>
      <c r="G1444" t="s">
        <v>44</v>
      </c>
      <c r="H1444" t="s">
        <v>33</v>
      </c>
      <c r="L1444" s="3" t="s">
        <v>2711</v>
      </c>
      <c r="S1444" t="s">
        <v>6151</v>
      </c>
      <c r="T1444" t="s">
        <v>40</v>
      </c>
    </row>
    <row r="1445" spans="1:20">
      <c r="A1445" s="1" t="s">
        <v>6152</v>
      </c>
      <c r="B1445" t="s">
        <v>6153</v>
      </c>
      <c r="C1445" t="s">
        <v>142</v>
      </c>
      <c r="D1445" t="s">
        <v>143</v>
      </c>
      <c r="E1445" t="s">
        <v>1606</v>
      </c>
      <c r="F1445" t="s">
        <v>44</v>
      </c>
      <c r="G1445" t="s">
        <v>44</v>
      </c>
      <c r="L1445" s="3" t="s">
        <v>2711</v>
      </c>
      <c r="S1445" t="s">
        <v>6154</v>
      </c>
      <c r="T1445" t="s">
        <v>40</v>
      </c>
    </row>
    <row r="1446" spans="1:20">
      <c r="A1446" s="1" t="s">
        <v>6155</v>
      </c>
      <c r="B1446" t="s">
        <v>6156</v>
      </c>
      <c r="C1446" t="s">
        <v>108</v>
      </c>
      <c r="D1446" t="s">
        <v>6157</v>
      </c>
      <c r="E1446" t="s">
        <v>57</v>
      </c>
      <c r="F1446" t="s">
        <v>23</v>
      </c>
      <c r="G1446" t="s">
        <v>24</v>
      </c>
      <c r="H1446" t="s">
        <v>25</v>
      </c>
      <c r="I1446" t="s">
        <v>6159</v>
      </c>
      <c r="M1446">
        <v>1</v>
      </c>
      <c r="N1446">
        <v>5.9171597633136102E-3</v>
      </c>
      <c r="O1446">
        <v>12.8015363587088</v>
      </c>
      <c r="P1446">
        <v>1</v>
      </c>
      <c r="Q1446">
        <v>169</v>
      </c>
      <c r="R1446">
        <v>1.40906369801681E-4</v>
      </c>
      <c r="S1446" t="s">
        <v>6158</v>
      </c>
      <c r="T1446" t="s">
        <v>32</v>
      </c>
    </row>
    <row r="1447" spans="1:20">
      <c r="A1447" s="1" t="s">
        <v>6160</v>
      </c>
      <c r="B1447" t="s">
        <v>6161</v>
      </c>
      <c r="C1447" t="s">
        <v>398</v>
      </c>
      <c r="D1447" t="s">
        <v>6162</v>
      </c>
      <c r="E1447" t="s">
        <v>6163</v>
      </c>
      <c r="F1447" t="s">
        <v>23</v>
      </c>
      <c r="G1447" t="s">
        <v>120</v>
      </c>
      <c r="I1447" t="s">
        <v>6165</v>
      </c>
      <c r="L1447" s="3" t="s">
        <v>2711</v>
      </c>
      <c r="M1447">
        <v>1</v>
      </c>
      <c r="N1447">
        <v>3.5714285714285698E-2</v>
      </c>
      <c r="O1447">
        <v>15.4389662793241</v>
      </c>
      <c r="P1447">
        <v>1</v>
      </c>
      <c r="Q1447">
        <v>28</v>
      </c>
      <c r="R1447" s="2">
        <v>2.3345434049982599E-5</v>
      </c>
      <c r="S1447" t="s">
        <v>6164</v>
      </c>
      <c r="T1447" t="s">
        <v>40</v>
      </c>
    </row>
    <row r="1448" spans="1:20">
      <c r="A1448" s="1" t="s">
        <v>6166</v>
      </c>
      <c r="B1448" t="s">
        <v>6167</v>
      </c>
      <c r="C1448" t="s">
        <v>288</v>
      </c>
      <c r="D1448" t="s">
        <v>6168</v>
      </c>
      <c r="E1448" t="s">
        <v>62</v>
      </c>
      <c r="F1448" t="s">
        <v>23</v>
      </c>
      <c r="G1448" t="s">
        <v>24</v>
      </c>
      <c r="H1448" t="s">
        <v>25</v>
      </c>
      <c r="I1448" t="s">
        <v>62</v>
      </c>
      <c r="M1448">
        <v>25</v>
      </c>
      <c r="N1448">
        <v>9.4126506024096394E-3</v>
      </c>
      <c r="O1448">
        <v>8.8193576357960293</v>
      </c>
      <c r="P1448">
        <v>1</v>
      </c>
      <c r="Q1448">
        <v>2656</v>
      </c>
      <c r="R1448">
        <v>2.2144811727412002E-3</v>
      </c>
      <c r="S1448" t="s">
        <v>6169</v>
      </c>
      <c r="T1448" t="s">
        <v>32</v>
      </c>
    </row>
    <row r="1449" spans="1:20">
      <c r="A1449" s="1" t="s">
        <v>6170</v>
      </c>
      <c r="B1449" t="s">
        <v>6171</v>
      </c>
      <c r="C1449" t="s">
        <v>55</v>
      </c>
      <c r="D1449" t="s">
        <v>6171</v>
      </c>
      <c r="E1449" t="s">
        <v>32</v>
      </c>
      <c r="F1449" t="s">
        <v>68</v>
      </c>
      <c r="G1449" t="s">
        <v>44</v>
      </c>
      <c r="I1449" t="s">
        <v>6173</v>
      </c>
      <c r="M1449">
        <v>1</v>
      </c>
      <c r="N1449">
        <v>5.2631578947368397E-2</v>
      </c>
      <c r="O1449">
        <v>16.0239287800452</v>
      </c>
      <c r="P1449">
        <v>1</v>
      </c>
      <c r="Q1449">
        <v>19</v>
      </c>
      <c r="R1449" s="2">
        <v>1.5841544533916699E-5</v>
      </c>
      <c r="S1449" t="s">
        <v>6172</v>
      </c>
      <c r="T1449" t="s">
        <v>32</v>
      </c>
    </row>
    <row r="1450" spans="1:20">
      <c r="A1450" s="1" t="s">
        <v>6174</v>
      </c>
      <c r="B1450" t="s">
        <v>6175</v>
      </c>
      <c r="C1450" t="s">
        <v>55</v>
      </c>
      <c r="D1450" t="s">
        <v>6176</v>
      </c>
      <c r="E1450" t="s">
        <v>32</v>
      </c>
      <c r="F1450" t="s">
        <v>44</v>
      </c>
      <c r="G1450" t="s">
        <v>44</v>
      </c>
      <c r="H1450" t="s">
        <v>33</v>
      </c>
      <c r="I1450" t="s">
        <v>1948</v>
      </c>
      <c r="M1450">
        <v>3</v>
      </c>
      <c r="N1450">
        <v>3.7499999999999999E-2</v>
      </c>
      <c r="O1450">
        <v>13.890073033310401</v>
      </c>
      <c r="P1450">
        <v>1</v>
      </c>
      <c r="Q1450">
        <v>80</v>
      </c>
      <c r="R1450" s="2">
        <v>6.6701240142807397E-5</v>
      </c>
      <c r="S1450" t="s">
        <v>6177</v>
      </c>
      <c r="T1450" t="s">
        <v>32</v>
      </c>
    </row>
    <row r="1451" spans="1:20">
      <c r="A1451" s="1" t="s">
        <v>6178</v>
      </c>
      <c r="B1451" t="s">
        <v>6179</v>
      </c>
      <c r="C1451" t="s">
        <v>954</v>
      </c>
      <c r="D1451" t="s">
        <v>6180</v>
      </c>
      <c r="E1451" t="s">
        <v>32</v>
      </c>
      <c r="F1451" t="s">
        <v>23</v>
      </c>
      <c r="G1451" t="s">
        <v>24</v>
      </c>
      <c r="H1451" t="s">
        <v>25</v>
      </c>
      <c r="I1451" t="s">
        <v>6182</v>
      </c>
      <c r="M1451">
        <v>2</v>
      </c>
      <c r="N1451">
        <v>2.4390243902439001E-2</v>
      </c>
      <c r="O1451">
        <v>13.8540037786029</v>
      </c>
      <c r="P1451">
        <v>1</v>
      </c>
      <c r="Q1451">
        <v>82</v>
      </c>
      <c r="R1451" s="2">
        <v>6.8368771146377501E-5</v>
      </c>
      <c r="S1451" t="s">
        <v>6181</v>
      </c>
      <c r="T1451" t="s">
        <v>32</v>
      </c>
    </row>
    <row r="1452" spans="1:20">
      <c r="A1452" s="1" t="s">
        <v>6183</v>
      </c>
      <c r="B1452" t="s">
        <v>6184</v>
      </c>
      <c r="C1452" t="s">
        <v>4108</v>
      </c>
      <c r="D1452" t="s">
        <v>6185</v>
      </c>
      <c r="E1452" t="s">
        <v>21</v>
      </c>
      <c r="F1452" t="s">
        <v>23</v>
      </c>
      <c r="G1452" t="s">
        <v>24</v>
      </c>
      <c r="H1452" t="s">
        <v>25</v>
      </c>
      <c r="I1452" t="s">
        <v>956</v>
      </c>
      <c r="M1452">
        <v>1</v>
      </c>
      <c r="N1452">
        <v>1.7761989342806399E-3</v>
      </c>
      <c r="O1452">
        <v>11.059427461266599</v>
      </c>
      <c r="P1452">
        <v>1</v>
      </c>
      <c r="Q1452">
        <v>563</v>
      </c>
      <c r="R1452">
        <v>4.6940997750500701E-4</v>
      </c>
      <c r="S1452" t="s">
        <v>6186</v>
      </c>
      <c r="T1452" t="s">
        <v>22</v>
      </c>
    </row>
    <row r="1453" spans="1:20">
      <c r="A1453" s="1" t="s">
        <v>6187</v>
      </c>
      <c r="B1453" t="s">
        <v>6188</v>
      </c>
      <c r="C1453" t="s">
        <v>1130</v>
      </c>
      <c r="D1453" t="s">
        <v>6189</v>
      </c>
      <c r="E1453" t="s">
        <v>21</v>
      </c>
      <c r="F1453" t="s">
        <v>23</v>
      </c>
      <c r="G1453" t="s">
        <v>24</v>
      </c>
      <c r="H1453" t="s">
        <v>25</v>
      </c>
      <c r="I1453" t="s">
        <v>81</v>
      </c>
      <c r="M1453">
        <v>76</v>
      </c>
      <c r="N1453">
        <v>9.0692124105011901E-2</v>
      </c>
      <c r="O1453">
        <v>10.484769968937201</v>
      </c>
      <c r="P1453">
        <v>1</v>
      </c>
      <c r="Q1453">
        <v>838</v>
      </c>
      <c r="R1453">
        <v>6.9869549049590696E-4</v>
      </c>
      <c r="S1453" t="s">
        <v>6190</v>
      </c>
      <c r="T1453" t="s">
        <v>22</v>
      </c>
    </row>
    <row r="1454" spans="1:20">
      <c r="A1454" s="1" t="s">
        <v>6191</v>
      </c>
      <c r="B1454" t="s">
        <v>6188</v>
      </c>
      <c r="C1454" t="s">
        <v>55</v>
      </c>
      <c r="D1454" t="s">
        <v>6192</v>
      </c>
      <c r="E1454" t="s">
        <v>57</v>
      </c>
      <c r="F1454" t="s">
        <v>24</v>
      </c>
      <c r="G1454" t="s">
        <v>24</v>
      </c>
      <c r="H1454" t="s">
        <v>33</v>
      </c>
      <c r="I1454" t="s">
        <v>65</v>
      </c>
      <c r="M1454">
        <v>36</v>
      </c>
      <c r="N1454">
        <v>1.6720854621458399E-2</v>
      </c>
      <c r="O1454">
        <v>9.1223914189309294</v>
      </c>
      <c r="P1454">
        <v>1</v>
      </c>
      <c r="Q1454">
        <v>2153</v>
      </c>
      <c r="R1454">
        <v>1.7950971253433E-3</v>
      </c>
      <c r="S1454" t="s">
        <v>6190</v>
      </c>
      <c r="T1454" t="s">
        <v>32</v>
      </c>
    </row>
    <row r="1455" spans="1:20">
      <c r="A1455" s="1" t="s">
        <v>6193</v>
      </c>
      <c r="B1455" t="s">
        <v>6194</v>
      </c>
      <c r="E1455" t="s">
        <v>2301</v>
      </c>
      <c r="G1455" t="s">
        <v>44</v>
      </c>
      <c r="H1455" t="s">
        <v>33</v>
      </c>
      <c r="I1455" t="s">
        <v>2301</v>
      </c>
      <c r="J1455" t="s">
        <v>22</v>
      </c>
      <c r="K1455" t="s">
        <v>8938</v>
      </c>
      <c r="M1455">
        <v>10</v>
      </c>
      <c r="N1455">
        <v>1.49253731343284E-2</v>
      </c>
      <c r="O1455">
        <v>10.807991380846101</v>
      </c>
      <c r="P1455">
        <v>1</v>
      </c>
      <c r="Q1455">
        <v>670</v>
      </c>
      <c r="R1455">
        <v>5.5862288619601202E-4</v>
      </c>
      <c r="S1455" t="s">
        <v>6195</v>
      </c>
      <c r="T1455" t="s">
        <v>40</v>
      </c>
    </row>
    <row r="1456" spans="1:20">
      <c r="A1456" s="1" t="s">
        <v>6196</v>
      </c>
      <c r="B1456" t="s">
        <v>6197</v>
      </c>
      <c r="C1456" t="s">
        <v>1676</v>
      </c>
      <c r="D1456" t="s">
        <v>6197</v>
      </c>
      <c r="E1456" t="s">
        <v>90</v>
      </c>
      <c r="F1456" t="s">
        <v>68</v>
      </c>
      <c r="G1456" t="s">
        <v>85</v>
      </c>
      <c r="H1456" t="s">
        <v>33</v>
      </c>
      <c r="I1456" t="s">
        <v>390</v>
      </c>
      <c r="L1456" s="3" t="s">
        <v>2711</v>
      </c>
      <c r="M1456">
        <v>2</v>
      </c>
      <c r="N1456">
        <v>6.4020486555697799E-4</v>
      </c>
      <c r="O1456">
        <v>8.58513692746698</v>
      </c>
      <c r="P1456">
        <v>1</v>
      </c>
      <c r="Q1456">
        <v>3124</v>
      </c>
      <c r="R1456">
        <v>2.6046834275766299E-3</v>
      </c>
      <c r="S1456" t="s">
        <v>6198</v>
      </c>
      <c r="T1456" t="s">
        <v>40</v>
      </c>
    </row>
    <row r="1457" spans="1:20">
      <c r="A1457" s="1" t="s">
        <v>6199</v>
      </c>
      <c r="B1457" t="s">
        <v>6197</v>
      </c>
      <c r="C1457" t="s">
        <v>90</v>
      </c>
      <c r="D1457" t="s">
        <v>3534</v>
      </c>
      <c r="E1457" t="s">
        <v>182</v>
      </c>
      <c r="F1457" t="s">
        <v>93</v>
      </c>
      <c r="G1457" t="s">
        <v>24</v>
      </c>
      <c r="H1457" t="s">
        <v>33</v>
      </c>
      <c r="L1457" s="3" t="s">
        <v>2711</v>
      </c>
      <c r="S1457" t="s">
        <v>6200</v>
      </c>
      <c r="T1457" t="s">
        <v>40</v>
      </c>
    </row>
    <row r="1458" spans="1:20">
      <c r="A1458" s="1" t="s">
        <v>6201</v>
      </c>
      <c r="B1458" t="s">
        <v>6202</v>
      </c>
      <c r="C1458" t="s">
        <v>398</v>
      </c>
      <c r="D1458" t="s">
        <v>6203</v>
      </c>
      <c r="E1458" t="s">
        <v>6204</v>
      </c>
      <c r="F1458" t="s">
        <v>235</v>
      </c>
      <c r="G1458" t="s">
        <v>44</v>
      </c>
      <c r="I1458" t="s">
        <v>2818</v>
      </c>
      <c r="M1458">
        <v>3</v>
      </c>
      <c r="N1458">
        <v>5.5555555555555601E-2</v>
      </c>
      <c r="O1458">
        <v>14.4659333269244</v>
      </c>
      <c r="P1458">
        <v>1</v>
      </c>
      <c r="Q1458">
        <v>54</v>
      </c>
      <c r="R1458" s="2">
        <v>4.5023337096395E-5</v>
      </c>
      <c r="S1458" t="s">
        <v>6205</v>
      </c>
      <c r="T1458" t="s">
        <v>40</v>
      </c>
    </row>
    <row r="1459" spans="1:20">
      <c r="A1459" s="1" t="s">
        <v>6206</v>
      </c>
      <c r="B1459" t="s">
        <v>6207</v>
      </c>
      <c r="C1459" t="s">
        <v>755</v>
      </c>
      <c r="D1459" t="s">
        <v>6208</v>
      </c>
      <c r="E1459" t="s">
        <v>32</v>
      </c>
      <c r="F1459" t="s">
        <v>93</v>
      </c>
      <c r="G1459" t="s">
        <v>24</v>
      </c>
      <c r="H1459" t="s">
        <v>33</v>
      </c>
      <c r="I1459" t="s">
        <v>5976</v>
      </c>
      <c r="M1459">
        <v>3</v>
      </c>
      <c r="N1459">
        <v>0.107142857142857</v>
      </c>
      <c r="O1459">
        <v>15.4389662793241</v>
      </c>
      <c r="P1459">
        <v>1</v>
      </c>
      <c r="Q1459">
        <v>28</v>
      </c>
      <c r="R1459" s="2">
        <v>2.3345434049982599E-5</v>
      </c>
      <c r="S1459" t="s">
        <v>6209</v>
      </c>
      <c r="T1459" t="s">
        <v>32</v>
      </c>
    </row>
    <row r="1460" spans="1:20">
      <c r="A1460" s="1" t="s">
        <v>6210</v>
      </c>
      <c r="B1460" t="s">
        <v>6211</v>
      </c>
      <c r="C1460" t="s">
        <v>55</v>
      </c>
      <c r="D1460" t="s">
        <v>6212</v>
      </c>
      <c r="E1460" t="s">
        <v>57</v>
      </c>
      <c r="F1460" t="s">
        <v>23</v>
      </c>
      <c r="G1460" t="s">
        <v>63</v>
      </c>
      <c r="I1460" t="s">
        <v>81</v>
      </c>
      <c r="M1460">
        <v>76</v>
      </c>
      <c r="N1460">
        <v>9.0692124105011901E-2</v>
      </c>
      <c r="O1460">
        <v>10.484769968937201</v>
      </c>
      <c r="P1460">
        <v>1</v>
      </c>
      <c r="Q1460">
        <v>838</v>
      </c>
      <c r="R1460">
        <v>6.9869549049590696E-4</v>
      </c>
      <c r="S1460" t="s">
        <v>6213</v>
      </c>
      <c r="T1460" t="s">
        <v>32</v>
      </c>
    </row>
    <row r="1461" spans="1:20">
      <c r="A1461" s="1" t="s">
        <v>6214</v>
      </c>
      <c r="B1461" t="s">
        <v>6215</v>
      </c>
      <c r="C1461" t="s">
        <v>55</v>
      </c>
      <c r="D1461" t="s">
        <v>6216</v>
      </c>
      <c r="E1461" t="s">
        <v>57</v>
      </c>
      <c r="F1461" t="s">
        <v>23</v>
      </c>
      <c r="G1461" t="s">
        <v>63</v>
      </c>
      <c r="I1461" t="s">
        <v>57</v>
      </c>
      <c r="M1461">
        <v>106</v>
      </c>
      <c r="N1461">
        <v>4.7372184483374996E-3</v>
      </c>
      <c r="O1461">
        <v>5.7442537195612102</v>
      </c>
      <c r="P1461">
        <v>1</v>
      </c>
      <c r="Q1461">
        <v>22376</v>
      </c>
      <c r="R1461">
        <v>1.8656336867943199E-2</v>
      </c>
      <c r="S1461" t="s">
        <v>6217</v>
      </c>
      <c r="T1461" t="s">
        <v>32</v>
      </c>
    </row>
    <row r="1462" spans="1:20">
      <c r="A1462" s="1" t="s">
        <v>6218</v>
      </c>
      <c r="B1462" t="s">
        <v>6219</v>
      </c>
      <c r="C1462" t="s">
        <v>142</v>
      </c>
      <c r="D1462" t="s">
        <v>143</v>
      </c>
      <c r="E1462" t="s">
        <v>288</v>
      </c>
      <c r="F1462" t="s">
        <v>44</v>
      </c>
      <c r="G1462" t="s">
        <v>44</v>
      </c>
      <c r="L1462" s="3" t="s">
        <v>2711</v>
      </c>
      <c r="S1462" t="s">
        <v>6220</v>
      </c>
      <c r="T1462" t="s">
        <v>40</v>
      </c>
    </row>
    <row r="1463" spans="1:20">
      <c r="A1463" s="1" t="s">
        <v>6221</v>
      </c>
      <c r="B1463" t="s">
        <v>6222</v>
      </c>
      <c r="C1463" t="s">
        <v>55</v>
      </c>
      <c r="D1463" t="s">
        <v>6223</v>
      </c>
      <c r="E1463" t="s">
        <v>182</v>
      </c>
      <c r="F1463" t="s">
        <v>44</v>
      </c>
      <c r="G1463" t="s">
        <v>44</v>
      </c>
      <c r="H1463" t="s">
        <v>33</v>
      </c>
      <c r="L1463" s="3" t="s">
        <v>2711</v>
      </c>
      <c r="S1463" t="s">
        <v>6224</v>
      </c>
      <c r="T1463" t="s">
        <v>40</v>
      </c>
    </row>
    <row r="1464" spans="1:20">
      <c r="A1464" s="1" t="s">
        <v>6225</v>
      </c>
      <c r="B1464" t="s">
        <v>6226</v>
      </c>
      <c r="C1464" t="s">
        <v>55</v>
      </c>
      <c r="D1464" t="s">
        <v>6226</v>
      </c>
      <c r="E1464" t="s">
        <v>132</v>
      </c>
      <c r="F1464" t="s">
        <v>68</v>
      </c>
      <c r="G1464" t="s">
        <v>6227</v>
      </c>
      <c r="I1464" t="s">
        <v>6229</v>
      </c>
      <c r="M1464">
        <v>1</v>
      </c>
      <c r="N1464">
        <v>4.1666666666666699E-2</v>
      </c>
      <c r="O1464">
        <v>15.6702918254305</v>
      </c>
      <c r="P1464">
        <v>1</v>
      </c>
      <c r="Q1464">
        <v>24</v>
      </c>
      <c r="R1464" s="2">
        <v>2.0010372042842199E-5</v>
      </c>
      <c r="S1464" t="s">
        <v>6228</v>
      </c>
      <c r="T1464" t="s">
        <v>32</v>
      </c>
    </row>
    <row r="1465" spans="1:20">
      <c r="A1465" s="1" t="s">
        <v>6230</v>
      </c>
      <c r="B1465" t="s">
        <v>6231</v>
      </c>
      <c r="C1465" t="s">
        <v>426</v>
      </c>
      <c r="D1465" t="s">
        <v>6231</v>
      </c>
      <c r="F1465" t="s">
        <v>68</v>
      </c>
      <c r="G1465" t="s">
        <v>44</v>
      </c>
      <c r="I1465" t="s">
        <v>6233</v>
      </c>
      <c r="J1465" t="s">
        <v>32</v>
      </c>
      <c r="M1465">
        <v>1</v>
      </c>
      <c r="N1465">
        <v>3.4482758620689703E-2</v>
      </c>
      <c r="O1465">
        <v>15.386498859429899</v>
      </c>
      <c r="P1465">
        <v>1</v>
      </c>
      <c r="Q1465">
        <v>29</v>
      </c>
      <c r="R1465" s="2">
        <v>2.4179199551767698E-5</v>
      </c>
      <c r="S1465" t="s">
        <v>6232</v>
      </c>
      <c r="T1465" t="s">
        <v>40</v>
      </c>
    </row>
    <row r="1466" spans="1:20">
      <c r="A1466" s="1" t="s">
        <v>6234</v>
      </c>
      <c r="B1466" t="s">
        <v>6235</v>
      </c>
      <c r="C1466" t="s">
        <v>366</v>
      </c>
      <c r="D1466" t="s">
        <v>367</v>
      </c>
      <c r="E1466" t="s">
        <v>198</v>
      </c>
      <c r="F1466" t="s">
        <v>24</v>
      </c>
      <c r="G1466" t="s">
        <v>24</v>
      </c>
      <c r="H1466" t="s">
        <v>145</v>
      </c>
      <c r="L1466" s="3" t="s">
        <v>2711</v>
      </c>
      <c r="S1466" t="s">
        <v>6236</v>
      </c>
      <c r="T1466" t="s">
        <v>40</v>
      </c>
    </row>
    <row r="1467" spans="1:20">
      <c r="A1467" s="1" t="s">
        <v>6237</v>
      </c>
      <c r="B1467" t="s">
        <v>6238</v>
      </c>
      <c r="C1467" t="s">
        <v>6239</v>
      </c>
      <c r="D1467" t="s">
        <v>6240</v>
      </c>
      <c r="E1467" t="s">
        <v>579</v>
      </c>
      <c r="F1467" t="s">
        <v>23</v>
      </c>
      <c r="G1467" t="s">
        <v>24</v>
      </c>
      <c r="H1467" t="s">
        <v>25</v>
      </c>
      <c r="I1467" t="s">
        <v>6242</v>
      </c>
      <c r="M1467">
        <v>1</v>
      </c>
      <c r="N1467">
        <v>9.5238095238095195E-3</v>
      </c>
      <c r="O1467">
        <v>13.493414063346499</v>
      </c>
      <c r="P1467">
        <v>1</v>
      </c>
      <c r="Q1467">
        <v>105</v>
      </c>
      <c r="R1467" s="2">
        <v>8.7545377687434594E-5</v>
      </c>
      <c r="S1467" t="s">
        <v>6241</v>
      </c>
      <c r="T1467" t="s">
        <v>32</v>
      </c>
    </row>
    <row r="1468" spans="1:20">
      <c r="A1468" s="1" t="s">
        <v>6243</v>
      </c>
      <c r="B1468" t="s">
        <v>6244</v>
      </c>
      <c r="C1468" t="s">
        <v>167</v>
      </c>
      <c r="D1468" t="s">
        <v>4125</v>
      </c>
      <c r="F1468" t="s">
        <v>24</v>
      </c>
      <c r="G1468" t="s">
        <v>24</v>
      </c>
      <c r="H1468" t="s">
        <v>33</v>
      </c>
      <c r="I1468" t="s">
        <v>324</v>
      </c>
      <c r="L1468" s="3" t="s">
        <v>2711</v>
      </c>
      <c r="M1468">
        <v>42</v>
      </c>
      <c r="N1468">
        <v>1.10424608912843E-3</v>
      </c>
      <c r="O1468">
        <v>4.9788517281102997</v>
      </c>
      <c r="P1468">
        <v>1</v>
      </c>
      <c r="Q1468">
        <v>38035</v>
      </c>
      <c r="R1468">
        <v>3.1712270860395998E-2</v>
      </c>
      <c r="S1468" t="s">
        <v>6245</v>
      </c>
      <c r="T1468" t="s">
        <v>40</v>
      </c>
    </row>
    <row r="1469" spans="1:20">
      <c r="A1469" s="1" t="s">
        <v>6246</v>
      </c>
      <c r="B1469" t="s">
        <v>6247</v>
      </c>
      <c r="C1469" t="s">
        <v>108</v>
      </c>
      <c r="D1469" t="s">
        <v>6248</v>
      </c>
      <c r="E1469" t="s">
        <v>57</v>
      </c>
      <c r="F1469" t="s">
        <v>23</v>
      </c>
      <c r="G1469" t="s">
        <v>6249</v>
      </c>
      <c r="I1469" t="s">
        <v>57</v>
      </c>
      <c r="M1469">
        <v>106</v>
      </c>
      <c r="N1469">
        <v>4.7372184483374996E-3</v>
      </c>
      <c r="O1469">
        <v>5.7442537195612102</v>
      </c>
      <c r="P1469">
        <v>1</v>
      </c>
      <c r="Q1469">
        <v>22376</v>
      </c>
      <c r="R1469">
        <v>1.8656336867943199E-2</v>
      </c>
      <c r="S1469" t="s">
        <v>6250</v>
      </c>
      <c r="T1469" t="s">
        <v>32</v>
      </c>
    </row>
    <row r="1470" spans="1:20">
      <c r="A1470" s="1" t="s">
        <v>6251</v>
      </c>
      <c r="B1470" t="s">
        <v>6252</v>
      </c>
      <c r="C1470" t="s">
        <v>6253</v>
      </c>
      <c r="D1470" t="s">
        <v>6254</v>
      </c>
      <c r="E1470" t="s">
        <v>139</v>
      </c>
      <c r="F1470" t="s">
        <v>23</v>
      </c>
      <c r="G1470" t="s">
        <v>24</v>
      </c>
      <c r="H1470" t="s">
        <v>25</v>
      </c>
      <c r="I1470" t="s">
        <v>6256</v>
      </c>
      <c r="M1470">
        <v>4</v>
      </c>
      <c r="N1470">
        <v>0.02</v>
      </c>
      <c r="O1470">
        <v>12.5572291609439</v>
      </c>
      <c r="P1470">
        <v>1</v>
      </c>
      <c r="Q1470">
        <v>200</v>
      </c>
      <c r="R1470">
        <v>1.6675310035701801E-4</v>
      </c>
      <c r="S1470" t="s">
        <v>6255</v>
      </c>
      <c r="T1470" t="s">
        <v>32</v>
      </c>
    </row>
    <row r="1471" spans="1:20">
      <c r="A1471" s="1" t="s">
        <v>6257</v>
      </c>
      <c r="B1471" t="s">
        <v>6258</v>
      </c>
      <c r="C1471" t="s">
        <v>169</v>
      </c>
      <c r="D1471" t="s">
        <v>6259</v>
      </c>
      <c r="F1471" t="s">
        <v>93</v>
      </c>
      <c r="G1471" t="s">
        <v>24</v>
      </c>
      <c r="H1471" t="s">
        <v>33</v>
      </c>
      <c r="I1471" t="s">
        <v>211</v>
      </c>
      <c r="L1471" s="3" t="s">
        <v>2711</v>
      </c>
      <c r="M1471">
        <v>25</v>
      </c>
      <c r="N1471">
        <v>2.2921059869808399E-3</v>
      </c>
      <c r="O1471">
        <v>6.78101934136828</v>
      </c>
      <c r="P1471">
        <v>1</v>
      </c>
      <c r="Q1471">
        <v>10907</v>
      </c>
      <c r="R1471">
        <v>9.0938803279700005E-3</v>
      </c>
      <c r="S1471" t="s">
        <v>6260</v>
      </c>
      <c r="T1471" t="s">
        <v>40</v>
      </c>
    </row>
    <row r="1472" spans="1:20">
      <c r="A1472" s="1" t="s">
        <v>6261</v>
      </c>
      <c r="B1472" t="s">
        <v>6262</v>
      </c>
      <c r="C1472" t="s">
        <v>169</v>
      </c>
      <c r="D1472" t="s">
        <v>6263</v>
      </c>
      <c r="E1472" t="s">
        <v>559</v>
      </c>
      <c r="F1472" t="s">
        <v>93</v>
      </c>
      <c r="G1472" t="s">
        <v>24</v>
      </c>
      <c r="H1472" t="s">
        <v>33</v>
      </c>
      <c r="I1472" t="s">
        <v>211</v>
      </c>
      <c r="L1472" s="3" t="s">
        <v>2711</v>
      </c>
      <c r="M1472">
        <v>25</v>
      </c>
      <c r="N1472">
        <v>2.2921059869808399E-3</v>
      </c>
      <c r="O1472">
        <v>6.78101934136828</v>
      </c>
      <c r="P1472">
        <v>1</v>
      </c>
      <c r="Q1472">
        <v>10907</v>
      </c>
      <c r="R1472">
        <v>9.0938803279700005E-3</v>
      </c>
      <c r="S1472" t="s">
        <v>6264</v>
      </c>
      <c r="T1472" t="s">
        <v>40</v>
      </c>
    </row>
    <row r="1473" spans="1:20">
      <c r="A1473" s="1" t="s">
        <v>6265</v>
      </c>
      <c r="B1473" t="s">
        <v>6266</v>
      </c>
      <c r="C1473" t="s">
        <v>2243</v>
      </c>
      <c r="D1473" t="e">
        <f>--N401043 getting sued --N401052 and, um, all sorts of lawsuits</f>
        <v>#NAME?</v>
      </c>
      <c r="E1473" t="s">
        <v>329</v>
      </c>
      <c r="F1473" t="s">
        <v>24</v>
      </c>
      <c r="G1473" t="s">
        <v>24</v>
      </c>
      <c r="H1473" t="s">
        <v>33</v>
      </c>
      <c r="I1473" t="s">
        <v>329</v>
      </c>
      <c r="J1473" t="s">
        <v>8913</v>
      </c>
      <c r="K1473" t="s">
        <v>6059</v>
      </c>
      <c r="M1473">
        <v>19</v>
      </c>
      <c r="N1473">
        <v>0.52777777777777801</v>
      </c>
      <c r="O1473">
        <v>15.0645707645426</v>
      </c>
      <c r="P1473">
        <v>1</v>
      </c>
      <c r="Q1473">
        <v>36</v>
      </c>
      <c r="R1473" s="2">
        <v>3.0015558064263302E-5</v>
      </c>
      <c r="S1473" t="s">
        <v>6267</v>
      </c>
      <c r="T1473" t="s">
        <v>40</v>
      </c>
    </row>
    <row r="1474" spans="1:20">
      <c r="A1474" s="1" t="s">
        <v>6268</v>
      </c>
      <c r="B1474" t="s">
        <v>6269</v>
      </c>
      <c r="C1474" t="s">
        <v>167</v>
      </c>
      <c r="D1474" t="s">
        <v>6270</v>
      </c>
      <c r="E1474" t="s">
        <v>57</v>
      </c>
      <c r="F1474" t="s">
        <v>23</v>
      </c>
      <c r="G1474" t="s">
        <v>162</v>
      </c>
      <c r="H1474" t="s">
        <v>33</v>
      </c>
      <c r="I1474" t="s">
        <v>324</v>
      </c>
      <c r="L1474" s="3" t="s">
        <v>2711</v>
      </c>
      <c r="M1474">
        <v>42</v>
      </c>
      <c r="N1474">
        <v>1.10424608912843E-3</v>
      </c>
      <c r="O1474">
        <v>4.9788517281102997</v>
      </c>
      <c r="P1474">
        <v>1</v>
      </c>
      <c r="Q1474">
        <v>38035</v>
      </c>
      <c r="R1474">
        <v>3.1712270860395998E-2</v>
      </c>
      <c r="S1474" t="s">
        <v>6271</v>
      </c>
      <c r="T1474" t="s">
        <v>32</v>
      </c>
    </row>
    <row r="1475" spans="1:20">
      <c r="A1475" s="1" t="s">
        <v>6272</v>
      </c>
      <c r="B1475" t="s">
        <v>6273</v>
      </c>
      <c r="C1475" t="s">
        <v>970</v>
      </c>
      <c r="D1475" t="s">
        <v>971</v>
      </c>
      <c r="E1475" t="s">
        <v>672</v>
      </c>
      <c r="F1475" t="s">
        <v>93</v>
      </c>
      <c r="G1475" t="s">
        <v>24</v>
      </c>
      <c r="H1475" t="s">
        <v>33</v>
      </c>
      <c r="L1475" s="3" t="s">
        <v>2711</v>
      </c>
      <c r="S1475" t="s">
        <v>6274</v>
      </c>
      <c r="T1475" t="s">
        <v>40</v>
      </c>
    </row>
    <row r="1476" spans="1:20">
      <c r="A1476" s="1" t="s">
        <v>6275</v>
      </c>
      <c r="B1476" t="s">
        <v>6276</v>
      </c>
      <c r="C1476" t="s">
        <v>160</v>
      </c>
      <c r="D1476" t="s">
        <v>6277</v>
      </c>
      <c r="F1476" t="s">
        <v>23</v>
      </c>
      <c r="G1476" t="s">
        <v>162</v>
      </c>
      <c r="H1476" t="s">
        <v>33</v>
      </c>
      <c r="I1476" t="s">
        <v>324</v>
      </c>
      <c r="L1476" s="3" t="s">
        <v>2711</v>
      </c>
      <c r="M1476">
        <v>42</v>
      </c>
      <c r="N1476">
        <v>1.10424608912843E-3</v>
      </c>
      <c r="O1476">
        <v>4.9788517281102997</v>
      </c>
      <c r="P1476">
        <v>1</v>
      </c>
      <c r="Q1476">
        <v>38035</v>
      </c>
      <c r="R1476">
        <v>3.1712270860395998E-2</v>
      </c>
      <c r="S1476" t="s">
        <v>6278</v>
      </c>
      <c r="T1476" t="s">
        <v>40</v>
      </c>
    </row>
    <row r="1477" spans="1:20">
      <c r="A1477" s="1" t="s">
        <v>6279</v>
      </c>
      <c r="B1477" t="s">
        <v>6280</v>
      </c>
      <c r="C1477" t="s">
        <v>6281</v>
      </c>
      <c r="D1477" t="s">
        <v>6282</v>
      </c>
      <c r="E1477" t="s">
        <v>62</v>
      </c>
      <c r="F1477" t="s">
        <v>23</v>
      </c>
      <c r="G1477" t="s">
        <v>24</v>
      </c>
      <c r="H1477" t="s">
        <v>25</v>
      </c>
      <c r="I1477" t="s">
        <v>62</v>
      </c>
      <c r="M1477">
        <v>25</v>
      </c>
      <c r="N1477">
        <v>9.4126506024096394E-3</v>
      </c>
      <c r="O1477">
        <v>8.8193576357960293</v>
      </c>
      <c r="P1477">
        <v>1</v>
      </c>
      <c r="Q1477">
        <v>2656</v>
      </c>
      <c r="R1477">
        <v>2.2144811727412002E-3</v>
      </c>
      <c r="S1477" t="s">
        <v>6283</v>
      </c>
      <c r="T1477" t="s">
        <v>32</v>
      </c>
    </row>
    <row r="1478" spans="1:20">
      <c r="A1478" s="1" t="s">
        <v>6284</v>
      </c>
      <c r="B1478" t="s">
        <v>6285</v>
      </c>
      <c r="C1478" t="s">
        <v>598</v>
      </c>
      <c r="D1478" t="s">
        <v>6286</v>
      </c>
      <c r="E1478" t="s">
        <v>32</v>
      </c>
      <c r="F1478" t="s">
        <v>23</v>
      </c>
      <c r="G1478" t="s">
        <v>24</v>
      </c>
      <c r="H1478" t="s">
        <v>25</v>
      </c>
      <c r="I1478" t="s">
        <v>201</v>
      </c>
      <c r="M1478">
        <v>40</v>
      </c>
      <c r="N1478">
        <v>3.6199095022624403E-2</v>
      </c>
      <c r="O1478">
        <v>10.0853293247094</v>
      </c>
      <c r="P1478">
        <v>1</v>
      </c>
      <c r="Q1478">
        <v>1105</v>
      </c>
      <c r="R1478">
        <v>9.2131087947252698E-4</v>
      </c>
      <c r="S1478" t="s">
        <v>6287</v>
      </c>
      <c r="T1478" t="s">
        <v>32</v>
      </c>
    </row>
    <row r="1479" spans="1:20">
      <c r="A1479" s="1" t="s">
        <v>6288</v>
      </c>
      <c r="B1479" t="s">
        <v>6289</v>
      </c>
      <c r="C1479" t="s">
        <v>90</v>
      </c>
      <c r="D1479" t="s">
        <v>6290</v>
      </c>
      <c r="E1479" t="s">
        <v>32</v>
      </c>
      <c r="F1479" t="s">
        <v>701</v>
      </c>
      <c r="G1479" t="s">
        <v>24</v>
      </c>
      <c r="H1479" t="s">
        <v>33</v>
      </c>
      <c r="I1479" t="s">
        <v>1840</v>
      </c>
      <c r="M1479">
        <v>2</v>
      </c>
      <c r="N1479">
        <v>5.4054054054054099E-2</v>
      </c>
      <c r="O1479">
        <v>15.0239287800452</v>
      </c>
      <c r="P1479">
        <v>1</v>
      </c>
      <c r="Q1479">
        <v>37</v>
      </c>
      <c r="R1479" s="2">
        <v>3.0849323566048401E-5</v>
      </c>
      <c r="S1479" t="s">
        <v>6291</v>
      </c>
      <c r="T1479" t="s">
        <v>32</v>
      </c>
    </row>
    <row r="1480" spans="1:20">
      <c r="A1480" s="1" t="s">
        <v>6292</v>
      </c>
      <c r="B1480" t="s">
        <v>6293</v>
      </c>
      <c r="C1480" t="s">
        <v>198</v>
      </c>
      <c r="D1480" t="s">
        <v>6294</v>
      </c>
      <c r="E1480" t="s">
        <v>132</v>
      </c>
      <c r="F1480" t="s">
        <v>23</v>
      </c>
      <c r="G1480" t="s">
        <v>24</v>
      </c>
      <c r="H1480" t="s">
        <v>33</v>
      </c>
      <c r="I1480" t="s">
        <v>241</v>
      </c>
      <c r="M1480">
        <v>36</v>
      </c>
      <c r="N1480">
        <v>1.5880017644463999E-2</v>
      </c>
      <c r="O1480">
        <v>9.0479216356670396</v>
      </c>
      <c r="P1480">
        <v>1</v>
      </c>
      <c r="Q1480">
        <v>2267</v>
      </c>
      <c r="R1480">
        <v>1.8901463925468001E-3</v>
      </c>
      <c r="S1480" t="s">
        <v>6295</v>
      </c>
      <c r="T1480" t="s">
        <v>32</v>
      </c>
    </row>
    <row r="1481" spans="1:20">
      <c r="A1481" s="1" t="s">
        <v>6296</v>
      </c>
      <c r="B1481" t="s">
        <v>6297</v>
      </c>
      <c r="C1481" t="s">
        <v>6298</v>
      </c>
      <c r="D1481" t="s">
        <v>6299</v>
      </c>
      <c r="E1481" t="s">
        <v>62</v>
      </c>
      <c r="F1481" t="s">
        <v>23</v>
      </c>
      <c r="G1481" t="s">
        <v>120</v>
      </c>
      <c r="I1481" t="s">
        <v>387</v>
      </c>
      <c r="M1481">
        <v>5</v>
      </c>
      <c r="N1481">
        <v>1.5772870662460602E-2</v>
      </c>
      <c r="O1481">
        <v>11.890073033310401</v>
      </c>
      <c r="P1481">
        <v>1</v>
      </c>
      <c r="Q1481">
        <v>317</v>
      </c>
      <c r="R1481">
        <v>2.6430366406587398E-4</v>
      </c>
      <c r="S1481" t="s">
        <v>6300</v>
      </c>
      <c r="T1481" t="s">
        <v>32</v>
      </c>
    </row>
    <row r="1482" spans="1:20">
      <c r="A1482" s="1" t="s">
        <v>6301</v>
      </c>
      <c r="B1482" t="s">
        <v>6302</v>
      </c>
      <c r="C1482" t="s">
        <v>37</v>
      </c>
      <c r="D1482" t="s">
        <v>6303</v>
      </c>
      <c r="E1482" t="s">
        <v>6304</v>
      </c>
      <c r="F1482" t="s">
        <v>44</v>
      </c>
      <c r="G1482" t="s">
        <v>44</v>
      </c>
      <c r="H1482" t="s">
        <v>33</v>
      </c>
      <c r="L1482" s="3" t="s">
        <v>2711</v>
      </c>
      <c r="S1482" t="s">
        <v>6305</v>
      </c>
      <c r="T1482" t="s">
        <v>40</v>
      </c>
    </row>
    <row r="1483" spans="1:20">
      <c r="A1483" s="1" t="s">
        <v>6306</v>
      </c>
      <c r="B1483" t="s">
        <v>6307</v>
      </c>
      <c r="C1483" t="s">
        <v>607</v>
      </c>
      <c r="D1483" t="s">
        <v>6308</v>
      </c>
      <c r="E1483" t="s">
        <v>6304</v>
      </c>
      <c r="F1483" t="s">
        <v>44</v>
      </c>
      <c r="G1483" t="s">
        <v>44</v>
      </c>
      <c r="H1483" t="s">
        <v>33</v>
      </c>
      <c r="L1483" s="3" t="s">
        <v>2711</v>
      </c>
      <c r="S1483" t="s">
        <v>6309</v>
      </c>
      <c r="T1483" t="s">
        <v>40</v>
      </c>
    </row>
    <row r="1484" spans="1:20">
      <c r="A1484" s="1" t="s">
        <v>6310</v>
      </c>
      <c r="B1484" t="s">
        <v>6311</v>
      </c>
      <c r="C1484" t="s">
        <v>530</v>
      </c>
      <c r="D1484" t="s">
        <v>6311</v>
      </c>
      <c r="E1484" t="s">
        <v>21</v>
      </c>
      <c r="F1484" t="s">
        <v>796</v>
      </c>
      <c r="G1484" t="s">
        <v>24</v>
      </c>
      <c r="H1484" t="s">
        <v>33</v>
      </c>
      <c r="I1484" t="s">
        <v>366</v>
      </c>
      <c r="M1484">
        <v>22</v>
      </c>
      <c r="N1484">
        <v>8.2613593691325607E-3</v>
      </c>
      <c r="O1484">
        <v>8.8155589255756599</v>
      </c>
      <c r="P1484">
        <v>1</v>
      </c>
      <c r="Q1484">
        <v>2663</v>
      </c>
      <c r="R1484">
        <v>2.2203175312537002E-3</v>
      </c>
      <c r="S1484" t="s">
        <v>6312</v>
      </c>
      <c r="T1484" t="s">
        <v>22</v>
      </c>
    </row>
    <row r="1485" spans="1:20">
      <c r="A1485" s="1" t="s">
        <v>6313</v>
      </c>
      <c r="B1485" t="s">
        <v>6314</v>
      </c>
      <c r="C1485" t="s">
        <v>198</v>
      </c>
      <c r="D1485" t="s">
        <v>6315</v>
      </c>
      <c r="E1485" t="s">
        <v>579</v>
      </c>
      <c r="F1485" t="s">
        <v>23</v>
      </c>
      <c r="G1485" t="s">
        <v>24</v>
      </c>
      <c r="H1485" t="s">
        <v>33</v>
      </c>
      <c r="I1485" t="s">
        <v>6317</v>
      </c>
      <c r="M1485">
        <v>1</v>
      </c>
      <c r="N1485">
        <v>1</v>
      </c>
      <c r="O1485">
        <v>20.193854984357401</v>
      </c>
      <c r="P1485">
        <v>1</v>
      </c>
      <c r="Q1485">
        <v>1</v>
      </c>
      <c r="R1485" s="2">
        <v>8.3376550178509204E-7</v>
      </c>
      <c r="S1485" t="s">
        <v>6316</v>
      </c>
      <c r="T1485" t="s">
        <v>32</v>
      </c>
    </row>
    <row r="1486" spans="1:20">
      <c r="A1486" s="1" t="s">
        <v>6318</v>
      </c>
      <c r="B1486" t="s">
        <v>6319</v>
      </c>
      <c r="C1486" t="s">
        <v>1529</v>
      </c>
      <c r="D1486" t="s">
        <v>6320</v>
      </c>
      <c r="F1486" t="s">
        <v>235</v>
      </c>
      <c r="G1486" t="s">
        <v>44</v>
      </c>
      <c r="H1486" t="s">
        <v>33</v>
      </c>
      <c r="I1486" t="s">
        <v>324</v>
      </c>
      <c r="L1486" s="3" t="s">
        <v>2711</v>
      </c>
      <c r="M1486">
        <v>42</v>
      </c>
      <c r="N1486">
        <v>1.10424608912843E-3</v>
      </c>
      <c r="O1486">
        <v>4.9788517281102997</v>
      </c>
      <c r="P1486">
        <v>1</v>
      </c>
      <c r="Q1486">
        <v>38035</v>
      </c>
      <c r="R1486">
        <v>3.1712270860395998E-2</v>
      </c>
      <c r="S1486" t="s">
        <v>6321</v>
      </c>
      <c r="T1486" t="s">
        <v>40</v>
      </c>
    </row>
    <row r="1487" spans="1:20">
      <c r="A1487" s="1" t="s">
        <v>6322</v>
      </c>
      <c r="B1487" t="s">
        <v>6323</v>
      </c>
      <c r="C1487" t="s">
        <v>1716</v>
      </c>
      <c r="D1487" t="s">
        <v>6324</v>
      </c>
      <c r="E1487" t="s">
        <v>32</v>
      </c>
      <c r="F1487" t="s">
        <v>23</v>
      </c>
      <c r="G1487" t="s">
        <v>162</v>
      </c>
      <c r="H1487" t="s">
        <v>25</v>
      </c>
      <c r="I1487" t="s">
        <v>6326</v>
      </c>
      <c r="M1487">
        <v>1</v>
      </c>
      <c r="N1487">
        <v>0.1</v>
      </c>
      <c r="O1487">
        <v>17.0239287800452</v>
      </c>
      <c r="P1487">
        <v>1</v>
      </c>
      <c r="Q1487">
        <v>10</v>
      </c>
      <c r="R1487" s="2">
        <v>8.3376550178509196E-6</v>
      </c>
      <c r="S1487" t="s">
        <v>6325</v>
      </c>
      <c r="T1487" t="s">
        <v>32</v>
      </c>
    </row>
    <row r="1488" spans="1:20">
      <c r="A1488" s="1" t="s">
        <v>6327</v>
      </c>
      <c r="B1488" t="s">
        <v>6328</v>
      </c>
      <c r="C1488" t="s">
        <v>55</v>
      </c>
      <c r="D1488" t="s">
        <v>6328</v>
      </c>
      <c r="E1488" t="s">
        <v>477</v>
      </c>
      <c r="F1488" t="s">
        <v>68</v>
      </c>
      <c r="G1488" t="s">
        <v>44</v>
      </c>
      <c r="I1488" t="s">
        <v>241</v>
      </c>
      <c r="M1488">
        <v>36</v>
      </c>
      <c r="N1488">
        <v>1.5880017644463999E-2</v>
      </c>
      <c r="O1488">
        <v>9.0479216356670396</v>
      </c>
      <c r="P1488">
        <v>1</v>
      </c>
      <c r="Q1488">
        <v>2267</v>
      </c>
      <c r="R1488">
        <v>1.8901463925468001E-3</v>
      </c>
      <c r="S1488" t="s">
        <v>6329</v>
      </c>
      <c r="T1488" t="s">
        <v>32</v>
      </c>
    </row>
    <row r="1489" spans="1:20">
      <c r="A1489" s="1" t="s">
        <v>6330</v>
      </c>
      <c r="B1489" t="s">
        <v>6331</v>
      </c>
      <c r="C1489" t="s">
        <v>1676</v>
      </c>
      <c r="D1489" t="s">
        <v>6331</v>
      </c>
      <c r="E1489" t="s">
        <v>21</v>
      </c>
      <c r="F1489" t="s">
        <v>68</v>
      </c>
      <c r="G1489" t="s">
        <v>85</v>
      </c>
      <c r="H1489" t="s">
        <v>33</v>
      </c>
      <c r="I1489" t="s">
        <v>87</v>
      </c>
      <c r="M1489">
        <v>31</v>
      </c>
      <c r="N1489">
        <v>1</v>
      </c>
      <c r="O1489">
        <v>15.286963185878999</v>
      </c>
      <c r="P1489">
        <v>1</v>
      </c>
      <c r="Q1489">
        <v>31</v>
      </c>
      <c r="R1489" s="2">
        <v>2.5846730555337799E-5</v>
      </c>
      <c r="S1489" t="s">
        <v>6332</v>
      </c>
      <c r="T1489" t="s">
        <v>22</v>
      </c>
    </row>
    <row r="1490" spans="1:20">
      <c r="A1490" s="1" t="s">
        <v>6333</v>
      </c>
      <c r="B1490" t="s">
        <v>6334</v>
      </c>
      <c r="E1490" t="s">
        <v>57</v>
      </c>
      <c r="G1490" t="s">
        <v>24</v>
      </c>
      <c r="H1490" t="s">
        <v>33</v>
      </c>
      <c r="I1490" t="e">
        <f>--n4018e9</f>
        <v>#NAME?</v>
      </c>
      <c r="L1490" s="3" t="s">
        <v>2711</v>
      </c>
      <c r="O1490">
        <v>3.1832382633776501</v>
      </c>
      <c r="P1490">
        <v>1</v>
      </c>
      <c r="Q1490" t="s">
        <v>369</v>
      </c>
      <c r="S1490" t="s">
        <v>6335</v>
      </c>
      <c r="T1490" t="s">
        <v>32</v>
      </c>
    </row>
    <row r="1491" spans="1:20">
      <c r="A1491" s="1" t="s">
        <v>6336</v>
      </c>
      <c r="B1491" t="s">
        <v>6337</v>
      </c>
      <c r="C1491" t="s">
        <v>21</v>
      </c>
      <c r="D1491" t="s">
        <v>6338</v>
      </c>
      <c r="E1491" t="s">
        <v>32</v>
      </c>
      <c r="F1491" t="s">
        <v>6339</v>
      </c>
      <c r="G1491" t="s">
        <v>24</v>
      </c>
      <c r="H1491" t="s">
        <v>33</v>
      </c>
      <c r="I1491" t="s">
        <v>6341</v>
      </c>
      <c r="M1491">
        <v>1</v>
      </c>
      <c r="N1491">
        <v>8.3333333333333301E-2</v>
      </c>
      <c r="O1491">
        <v>16.734422162850301</v>
      </c>
      <c r="P1491">
        <v>1</v>
      </c>
      <c r="Q1491">
        <v>12</v>
      </c>
      <c r="R1491" s="2">
        <v>1.0005186021421099E-5</v>
      </c>
      <c r="S1491" t="s">
        <v>6340</v>
      </c>
      <c r="T1491" t="s">
        <v>32</v>
      </c>
    </row>
    <row r="1492" spans="1:20">
      <c r="A1492" s="1" t="s">
        <v>6342</v>
      </c>
      <c r="B1492" t="s">
        <v>6343</v>
      </c>
      <c r="C1492" t="s">
        <v>688</v>
      </c>
      <c r="D1492" t="s">
        <v>6343</v>
      </c>
      <c r="F1492" t="s">
        <v>68</v>
      </c>
      <c r="G1492" t="s">
        <v>44</v>
      </c>
      <c r="H1492" t="s">
        <v>33</v>
      </c>
      <c r="I1492" t="s">
        <v>324</v>
      </c>
      <c r="L1492" s="3" t="s">
        <v>2711</v>
      </c>
      <c r="M1492">
        <v>42</v>
      </c>
      <c r="N1492">
        <v>1.10424608912843E-3</v>
      </c>
      <c r="O1492">
        <v>4.9788517281102997</v>
      </c>
      <c r="P1492">
        <v>1</v>
      </c>
      <c r="Q1492">
        <v>38035</v>
      </c>
      <c r="R1492">
        <v>3.1712270860395998E-2</v>
      </c>
      <c r="S1492" t="s">
        <v>6344</v>
      </c>
      <c r="T1492" t="s">
        <v>40</v>
      </c>
    </row>
    <row r="1493" spans="1:20">
      <c r="A1493" s="1" t="s">
        <v>6345</v>
      </c>
      <c r="B1493" t="s">
        <v>6346</v>
      </c>
      <c r="C1493" t="s">
        <v>6347</v>
      </c>
      <c r="D1493" t="s">
        <v>6348</v>
      </c>
      <c r="E1493" t="s">
        <v>2301</v>
      </c>
      <c r="F1493" t="s">
        <v>235</v>
      </c>
      <c r="G1493" t="s">
        <v>265</v>
      </c>
      <c r="H1493" t="s">
        <v>33</v>
      </c>
      <c r="I1493" t="s">
        <v>2301</v>
      </c>
      <c r="J1493" t="s">
        <v>22</v>
      </c>
      <c r="K1493" t="s">
        <v>37</v>
      </c>
      <c r="M1493">
        <v>10</v>
      </c>
      <c r="N1493">
        <v>1.49253731343284E-2</v>
      </c>
      <c r="O1493">
        <v>10.807991380846101</v>
      </c>
      <c r="P1493">
        <v>1</v>
      </c>
      <c r="Q1493">
        <v>670</v>
      </c>
      <c r="R1493">
        <v>5.5862288619601202E-4</v>
      </c>
      <c r="S1493" t="s">
        <v>6349</v>
      </c>
      <c r="T1493" t="s">
        <v>40</v>
      </c>
    </row>
    <row r="1494" spans="1:20">
      <c r="A1494" s="1" t="s">
        <v>6350</v>
      </c>
      <c r="B1494" t="s">
        <v>6351</v>
      </c>
      <c r="C1494" t="s">
        <v>398</v>
      </c>
      <c r="D1494" t="s">
        <v>6352</v>
      </c>
      <c r="E1494" t="s">
        <v>32</v>
      </c>
      <c r="F1494" t="s">
        <v>6353</v>
      </c>
      <c r="G1494" t="s">
        <v>24</v>
      </c>
      <c r="H1494" t="s">
        <v>33</v>
      </c>
      <c r="I1494" t="s">
        <v>1774</v>
      </c>
      <c r="M1494">
        <v>2</v>
      </c>
      <c r="N1494">
        <v>6.6666666666666697E-3</v>
      </c>
      <c r="O1494">
        <v>11.9698521072894</v>
      </c>
      <c r="P1494">
        <v>1</v>
      </c>
      <c r="Q1494">
        <v>300</v>
      </c>
      <c r="R1494">
        <v>2.5012965053552798E-4</v>
      </c>
      <c r="S1494" t="s">
        <v>6354</v>
      </c>
      <c r="T1494" t="s">
        <v>32</v>
      </c>
    </row>
    <row r="1495" spans="1:20">
      <c r="A1495" s="1" t="s">
        <v>6355</v>
      </c>
      <c r="B1495" t="s">
        <v>6356</v>
      </c>
      <c r="C1495" t="s">
        <v>55</v>
      </c>
      <c r="D1495" t="s">
        <v>6357</v>
      </c>
      <c r="E1495" t="s">
        <v>57</v>
      </c>
      <c r="F1495" t="s">
        <v>24</v>
      </c>
      <c r="G1495" t="s">
        <v>24</v>
      </c>
      <c r="H1495" t="s">
        <v>33</v>
      </c>
      <c r="I1495" t="s">
        <v>65</v>
      </c>
      <c r="J1495" t="s">
        <v>8913</v>
      </c>
      <c r="K1495" t="s">
        <v>3617</v>
      </c>
      <c r="M1495">
        <v>36</v>
      </c>
      <c r="N1495">
        <v>1.6720854621458399E-2</v>
      </c>
      <c r="O1495">
        <v>9.1223914189309294</v>
      </c>
      <c r="P1495">
        <v>1</v>
      </c>
      <c r="Q1495">
        <v>2153</v>
      </c>
      <c r="R1495">
        <v>1.7950971253433E-3</v>
      </c>
      <c r="S1495" t="s">
        <v>6358</v>
      </c>
      <c r="T1495" t="s">
        <v>32</v>
      </c>
    </row>
    <row r="1496" spans="1:20">
      <c r="A1496" s="1" t="s">
        <v>6359</v>
      </c>
      <c r="B1496" t="s">
        <v>6360</v>
      </c>
      <c r="G1496" t="s">
        <v>44</v>
      </c>
      <c r="H1496" t="s">
        <v>33</v>
      </c>
      <c r="I1496" t="s">
        <v>324</v>
      </c>
      <c r="L1496" s="3" t="s">
        <v>2711</v>
      </c>
      <c r="M1496">
        <v>42</v>
      </c>
      <c r="N1496">
        <v>1.10424608912843E-3</v>
      </c>
      <c r="O1496">
        <v>4.9788517281102997</v>
      </c>
      <c r="P1496">
        <v>1</v>
      </c>
      <c r="Q1496">
        <v>38035</v>
      </c>
      <c r="R1496">
        <v>3.1712270860395998E-2</v>
      </c>
      <c r="S1496" t="s">
        <v>6361</v>
      </c>
      <c r="T1496" t="s">
        <v>40</v>
      </c>
    </row>
    <row r="1497" spans="1:20">
      <c r="A1497" s="1" t="s">
        <v>6362</v>
      </c>
      <c r="B1497" t="s">
        <v>6363</v>
      </c>
      <c r="C1497" t="s">
        <v>55</v>
      </c>
      <c r="D1497" t="s">
        <v>6364</v>
      </c>
      <c r="E1497" t="s">
        <v>57</v>
      </c>
      <c r="F1497" t="s">
        <v>24</v>
      </c>
      <c r="G1497" t="s">
        <v>24</v>
      </c>
      <c r="H1497" t="s">
        <v>33</v>
      </c>
      <c r="I1497" t="s">
        <v>57</v>
      </c>
      <c r="M1497">
        <v>106</v>
      </c>
      <c r="N1497">
        <v>4.7372184483374996E-3</v>
      </c>
      <c r="O1497">
        <v>5.7442537195612102</v>
      </c>
      <c r="P1497">
        <v>1</v>
      </c>
      <c r="Q1497">
        <v>22376</v>
      </c>
      <c r="R1497">
        <v>1.8656336867943199E-2</v>
      </c>
      <c r="S1497" t="s">
        <v>6365</v>
      </c>
      <c r="T1497" t="s">
        <v>32</v>
      </c>
    </row>
    <row r="1498" spans="1:20">
      <c r="A1498" s="1" t="s">
        <v>6366</v>
      </c>
      <c r="B1498" t="s">
        <v>6367</v>
      </c>
      <c r="C1498" t="s">
        <v>539</v>
      </c>
      <c r="D1498" t="s">
        <v>6368</v>
      </c>
      <c r="E1498" t="s">
        <v>21</v>
      </c>
      <c r="F1498" t="s">
        <v>23</v>
      </c>
      <c r="G1498" t="s">
        <v>24</v>
      </c>
      <c r="H1498" t="s">
        <v>25</v>
      </c>
      <c r="I1498" t="s">
        <v>366</v>
      </c>
      <c r="M1498">
        <v>22</v>
      </c>
      <c r="N1498">
        <v>8.2613593691325607E-3</v>
      </c>
      <c r="O1498">
        <v>8.8155589255756599</v>
      </c>
      <c r="P1498">
        <v>1</v>
      </c>
      <c r="Q1498">
        <v>2663</v>
      </c>
      <c r="R1498">
        <v>2.2203175312537002E-3</v>
      </c>
      <c r="S1498" t="s">
        <v>6369</v>
      </c>
      <c r="T1498" t="s">
        <v>22</v>
      </c>
    </row>
    <row r="1499" spans="1:20">
      <c r="A1499" s="1" t="s">
        <v>6370</v>
      </c>
      <c r="B1499" t="s">
        <v>6371</v>
      </c>
      <c r="C1499" t="s">
        <v>338</v>
      </c>
      <c r="D1499" t="s">
        <v>6372</v>
      </c>
      <c r="E1499" t="s">
        <v>340</v>
      </c>
      <c r="F1499" t="s">
        <v>93</v>
      </c>
      <c r="H1499" t="s">
        <v>25</v>
      </c>
      <c r="L1499" s="3" t="s">
        <v>2711</v>
      </c>
      <c r="T1499" t="s">
        <v>40</v>
      </c>
    </row>
    <row r="1500" spans="1:20">
      <c r="A1500" s="1" t="s">
        <v>6373</v>
      </c>
      <c r="B1500" t="s">
        <v>6374</v>
      </c>
      <c r="C1500" t="s">
        <v>32</v>
      </c>
      <c r="D1500" t="s">
        <v>6374</v>
      </c>
      <c r="E1500" t="s">
        <v>2301</v>
      </c>
      <c r="F1500" t="s">
        <v>68</v>
      </c>
      <c r="G1500" t="s">
        <v>6375</v>
      </c>
      <c r="H1500" t="s">
        <v>33</v>
      </c>
      <c r="I1500" t="s">
        <v>366</v>
      </c>
      <c r="J1500" t="s">
        <v>22</v>
      </c>
      <c r="M1500">
        <v>22</v>
      </c>
      <c r="N1500">
        <v>8.2613593691325607E-3</v>
      </c>
      <c r="O1500">
        <v>8.8155589255756599</v>
      </c>
      <c r="P1500">
        <v>1</v>
      </c>
      <c r="Q1500">
        <v>2663</v>
      </c>
      <c r="R1500">
        <v>2.2203175312537002E-3</v>
      </c>
      <c r="S1500" t="s">
        <v>6376</v>
      </c>
      <c r="T1500" t="s">
        <v>40</v>
      </c>
    </row>
    <row r="1501" spans="1:20">
      <c r="A1501" s="1" t="s">
        <v>6377</v>
      </c>
      <c r="B1501" t="s">
        <v>6378</v>
      </c>
      <c r="C1501" t="s">
        <v>970</v>
      </c>
      <c r="D1501" t="s">
        <v>971</v>
      </c>
      <c r="E1501" t="s">
        <v>672</v>
      </c>
      <c r="F1501" t="s">
        <v>972</v>
      </c>
      <c r="L1501" s="3" t="s">
        <v>2711</v>
      </c>
      <c r="T1501" t="s">
        <v>40</v>
      </c>
    </row>
    <row r="1502" spans="1:20">
      <c r="A1502" s="1" t="s">
        <v>6379</v>
      </c>
      <c r="B1502" t="s">
        <v>6380</v>
      </c>
      <c r="C1502" t="s">
        <v>559</v>
      </c>
      <c r="D1502" t="s">
        <v>560</v>
      </c>
      <c r="E1502" t="s">
        <v>672</v>
      </c>
      <c r="F1502" t="s">
        <v>24</v>
      </c>
      <c r="G1502" t="s">
        <v>24</v>
      </c>
      <c r="H1502" t="s">
        <v>33</v>
      </c>
      <c r="L1502" s="3" t="s">
        <v>2711</v>
      </c>
      <c r="S1502" t="s">
        <v>6381</v>
      </c>
      <c r="T1502" t="s">
        <v>40</v>
      </c>
    </row>
    <row r="1503" spans="1:20">
      <c r="A1503" s="1" t="s">
        <v>6382</v>
      </c>
      <c r="B1503" t="s">
        <v>6383</v>
      </c>
      <c r="C1503" t="s">
        <v>1161</v>
      </c>
      <c r="D1503" t="s">
        <v>6383</v>
      </c>
      <c r="F1503" t="s">
        <v>68</v>
      </c>
      <c r="G1503" t="s">
        <v>44</v>
      </c>
      <c r="H1503" t="s">
        <v>33</v>
      </c>
      <c r="I1503" t="s">
        <v>324</v>
      </c>
      <c r="L1503" s="3" t="s">
        <v>2711</v>
      </c>
      <c r="M1503">
        <v>42</v>
      </c>
      <c r="N1503">
        <v>1.10424608912843E-3</v>
      </c>
      <c r="O1503">
        <v>4.9788517281102997</v>
      </c>
      <c r="P1503">
        <v>1</v>
      </c>
      <c r="Q1503">
        <v>38035</v>
      </c>
      <c r="R1503">
        <v>3.1712270860395998E-2</v>
      </c>
      <c r="S1503" t="s">
        <v>6384</v>
      </c>
      <c r="T1503" t="s">
        <v>40</v>
      </c>
    </row>
    <row r="1504" spans="1:20">
      <c r="A1504" s="1" t="s">
        <v>6385</v>
      </c>
      <c r="B1504" t="s">
        <v>6386</v>
      </c>
      <c r="C1504" t="s">
        <v>55</v>
      </c>
      <c r="D1504" t="s">
        <v>6386</v>
      </c>
      <c r="E1504" t="s">
        <v>477</v>
      </c>
      <c r="F1504" t="s">
        <v>68</v>
      </c>
      <c r="G1504" t="s">
        <v>44</v>
      </c>
      <c r="I1504" t="s">
        <v>175</v>
      </c>
      <c r="M1504">
        <v>56</v>
      </c>
      <c r="N1504">
        <v>3.1963470319634701E-2</v>
      </c>
      <c r="O1504">
        <v>9.4198904130539898</v>
      </c>
      <c r="P1504">
        <v>1</v>
      </c>
      <c r="Q1504">
        <v>1752</v>
      </c>
      <c r="R1504">
        <v>1.4607571591274801E-3</v>
      </c>
      <c r="S1504" t="s">
        <v>6387</v>
      </c>
      <c r="T1504" t="s">
        <v>32</v>
      </c>
    </row>
    <row r="1505" spans="1:20">
      <c r="A1505" s="1" t="s">
        <v>6388</v>
      </c>
      <c r="B1505" t="s">
        <v>6389</v>
      </c>
      <c r="C1505" t="s">
        <v>198</v>
      </c>
      <c r="D1505" t="s">
        <v>6390</v>
      </c>
      <c r="E1505" t="s">
        <v>21</v>
      </c>
      <c r="F1505" t="s">
        <v>23</v>
      </c>
      <c r="G1505" t="s">
        <v>24</v>
      </c>
      <c r="H1505" t="s">
        <v>33</v>
      </c>
      <c r="I1505" t="s">
        <v>5908</v>
      </c>
      <c r="M1505">
        <v>2</v>
      </c>
      <c r="N1505">
        <v>4.4444444444444398E-2</v>
      </c>
      <c r="O1505">
        <v>14.734422162850301</v>
      </c>
      <c r="P1505">
        <v>1</v>
      </c>
      <c r="Q1505">
        <v>45</v>
      </c>
      <c r="R1505" s="2">
        <v>3.75194475803291E-5</v>
      </c>
      <c r="S1505" t="s">
        <v>6391</v>
      </c>
      <c r="T1505" t="s">
        <v>22</v>
      </c>
    </row>
    <row r="1506" spans="1:20">
      <c r="A1506" s="1" t="s">
        <v>6392</v>
      </c>
      <c r="B1506" t="s">
        <v>6393</v>
      </c>
      <c r="C1506" t="s">
        <v>5599</v>
      </c>
      <c r="D1506" t="s">
        <v>6394</v>
      </c>
      <c r="E1506" t="s">
        <v>32</v>
      </c>
      <c r="F1506" t="s">
        <v>23</v>
      </c>
      <c r="G1506" t="s">
        <v>162</v>
      </c>
      <c r="I1506" t="s">
        <v>575</v>
      </c>
      <c r="M1506">
        <v>27</v>
      </c>
      <c r="N1506">
        <v>4.3130990415335503E-2</v>
      </c>
      <c r="O1506">
        <v>10.9061414019381</v>
      </c>
      <c r="P1506">
        <v>1</v>
      </c>
      <c r="Q1506">
        <v>626</v>
      </c>
      <c r="R1506">
        <v>5.2193720411746803E-4</v>
      </c>
      <c r="S1506" t="s">
        <v>6395</v>
      </c>
      <c r="T1506" t="s">
        <v>32</v>
      </c>
    </row>
    <row r="1507" spans="1:20">
      <c r="A1507" s="1" t="s">
        <v>6396</v>
      </c>
      <c r="B1507" t="s">
        <v>6397</v>
      </c>
      <c r="C1507" t="s">
        <v>55</v>
      </c>
      <c r="D1507" t="s">
        <v>6397</v>
      </c>
      <c r="E1507" t="s">
        <v>21</v>
      </c>
      <c r="F1507" t="s">
        <v>68</v>
      </c>
      <c r="G1507" t="s">
        <v>120</v>
      </c>
      <c r="H1507" t="s">
        <v>33</v>
      </c>
      <c r="I1507" t="s">
        <v>87</v>
      </c>
      <c r="L1507" s="3" t="s">
        <v>2711</v>
      </c>
      <c r="M1507">
        <v>31</v>
      </c>
      <c r="N1507">
        <v>1</v>
      </c>
      <c r="O1507">
        <v>15.286963185878999</v>
      </c>
      <c r="P1507">
        <v>1</v>
      </c>
      <c r="Q1507">
        <v>31</v>
      </c>
      <c r="R1507" s="2">
        <v>2.5846730555337799E-5</v>
      </c>
      <c r="S1507" t="s">
        <v>6398</v>
      </c>
      <c r="T1507" t="s">
        <v>22</v>
      </c>
    </row>
    <row r="1508" spans="1:20">
      <c r="A1508" s="1" t="s">
        <v>6399</v>
      </c>
      <c r="B1508" t="s">
        <v>6400</v>
      </c>
      <c r="C1508" t="s">
        <v>6401</v>
      </c>
      <c r="D1508" t="s">
        <v>6402</v>
      </c>
      <c r="E1508" t="s">
        <v>57</v>
      </c>
      <c r="F1508" t="s">
        <v>24</v>
      </c>
      <c r="G1508" t="s">
        <v>24</v>
      </c>
      <c r="H1508" t="s">
        <v>33</v>
      </c>
      <c r="I1508" t="s">
        <v>575</v>
      </c>
      <c r="M1508">
        <v>27</v>
      </c>
      <c r="N1508">
        <v>4.3130990415335503E-2</v>
      </c>
      <c r="O1508">
        <v>10.9061414019381</v>
      </c>
      <c r="P1508">
        <v>1</v>
      </c>
      <c r="Q1508">
        <v>626</v>
      </c>
      <c r="R1508">
        <v>5.2193720411746803E-4</v>
      </c>
      <c r="S1508" t="s">
        <v>6403</v>
      </c>
      <c r="T1508" t="s">
        <v>32</v>
      </c>
    </row>
    <row r="1509" spans="1:20">
      <c r="A1509" s="1" t="s">
        <v>6404</v>
      </c>
      <c r="B1509" t="s">
        <v>6405</v>
      </c>
      <c r="E1509" t="s">
        <v>21</v>
      </c>
      <c r="G1509" t="s">
        <v>44</v>
      </c>
      <c r="H1509" t="s">
        <v>33</v>
      </c>
      <c r="I1509" t="s">
        <v>607</v>
      </c>
      <c r="M1509">
        <v>16</v>
      </c>
      <c r="N1509">
        <v>2.03562340966921E-2</v>
      </c>
      <c r="O1509">
        <v>10.5773049377086</v>
      </c>
      <c r="P1509">
        <v>1</v>
      </c>
      <c r="Q1509">
        <v>786</v>
      </c>
      <c r="R1509">
        <v>6.5533968440308196E-4</v>
      </c>
      <c r="S1509" t="s">
        <v>6406</v>
      </c>
      <c r="T1509" t="s">
        <v>22</v>
      </c>
    </row>
    <row r="1510" spans="1:20">
      <c r="A1510" s="1" t="s">
        <v>6407</v>
      </c>
      <c r="B1510" t="s">
        <v>6408</v>
      </c>
      <c r="C1510" t="s">
        <v>57</v>
      </c>
      <c r="D1510" t="s">
        <v>2913</v>
      </c>
      <c r="F1510" t="s">
        <v>24</v>
      </c>
      <c r="G1510" t="s">
        <v>24</v>
      </c>
      <c r="H1510" t="s">
        <v>33</v>
      </c>
      <c r="L1510" s="3" t="s">
        <v>2711</v>
      </c>
      <c r="S1510" t="s">
        <v>6409</v>
      </c>
      <c r="T1510" t="s">
        <v>40</v>
      </c>
    </row>
    <row r="1511" spans="1:20">
      <c r="A1511" s="1" t="s">
        <v>6410</v>
      </c>
      <c r="B1511" t="s">
        <v>6411</v>
      </c>
      <c r="C1511" t="s">
        <v>55</v>
      </c>
      <c r="D1511" t="s">
        <v>6412</v>
      </c>
      <c r="E1511" t="s">
        <v>57</v>
      </c>
      <c r="F1511" t="s">
        <v>24</v>
      </c>
      <c r="G1511" t="s">
        <v>24</v>
      </c>
      <c r="H1511" t="s">
        <v>33</v>
      </c>
      <c r="I1511" t="s">
        <v>57</v>
      </c>
      <c r="M1511">
        <v>106</v>
      </c>
      <c r="N1511">
        <v>4.7372184483374996E-3</v>
      </c>
      <c r="O1511">
        <v>5.7442537195612102</v>
      </c>
      <c r="P1511">
        <v>1</v>
      </c>
      <c r="Q1511">
        <v>22376</v>
      </c>
      <c r="R1511">
        <v>1.8656336867943199E-2</v>
      </c>
      <c r="S1511" t="s">
        <v>6413</v>
      </c>
      <c r="T1511" t="s">
        <v>32</v>
      </c>
    </row>
    <row r="1512" spans="1:20">
      <c r="A1512" s="1" t="s">
        <v>6414</v>
      </c>
      <c r="B1512" t="s">
        <v>6415</v>
      </c>
      <c r="C1512" t="s">
        <v>55</v>
      </c>
      <c r="D1512" t="s">
        <v>6416</v>
      </c>
      <c r="E1512" t="s">
        <v>57</v>
      </c>
      <c r="F1512" t="s">
        <v>24</v>
      </c>
      <c r="G1512" t="s">
        <v>24</v>
      </c>
      <c r="H1512" t="s">
        <v>33</v>
      </c>
      <c r="I1512" t="s">
        <v>81</v>
      </c>
      <c r="M1512">
        <v>76</v>
      </c>
      <c r="N1512">
        <v>9.0692124105011901E-2</v>
      </c>
      <c r="O1512">
        <v>10.484769968937201</v>
      </c>
      <c r="P1512">
        <v>1</v>
      </c>
      <c r="Q1512">
        <v>838</v>
      </c>
      <c r="R1512">
        <v>6.9869549049590696E-4</v>
      </c>
      <c r="S1512" t="s">
        <v>6417</v>
      </c>
      <c r="T1512" t="s">
        <v>32</v>
      </c>
    </row>
    <row r="1513" spans="1:20">
      <c r="A1513" s="1" t="s">
        <v>6418</v>
      </c>
      <c r="B1513" t="s">
        <v>6419</v>
      </c>
      <c r="C1513" t="s">
        <v>169</v>
      </c>
      <c r="D1513" t="s">
        <v>6420</v>
      </c>
      <c r="E1513" t="s">
        <v>241</v>
      </c>
      <c r="F1513" t="s">
        <v>93</v>
      </c>
      <c r="G1513" t="s">
        <v>24</v>
      </c>
      <c r="H1513" t="s">
        <v>33</v>
      </c>
      <c r="I1513" t="s">
        <v>241</v>
      </c>
      <c r="M1513">
        <v>36</v>
      </c>
      <c r="N1513">
        <v>1.5880017644463999E-2</v>
      </c>
      <c r="O1513">
        <v>9.0479216356670396</v>
      </c>
      <c r="P1513">
        <v>1</v>
      </c>
      <c r="Q1513">
        <v>2267</v>
      </c>
      <c r="R1513">
        <v>1.8901463925468001E-3</v>
      </c>
      <c r="S1513" t="s">
        <v>6421</v>
      </c>
      <c r="T1513" t="s">
        <v>40</v>
      </c>
    </row>
    <row r="1514" spans="1:20">
      <c r="A1514" s="1" t="s">
        <v>6422</v>
      </c>
      <c r="B1514" t="s">
        <v>6423</v>
      </c>
      <c r="C1514" t="s">
        <v>2718</v>
      </c>
      <c r="D1514" t="s">
        <v>6424</v>
      </c>
      <c r="E1514" t="s">
        <v>280</v>
      </c>
      <c r="F1514" t="s">
        <v>23</v>
      </c>
      <c r="G1514" t="s">
        <v>120</v>
      </c>
      <c r="I1514" t="s">
        <v>280</v>
      </c>
      <c r="L1514" s="3" t="s">
        <v>2711</v>
      </c>
      <c r="M1514">
        <v>51</v>
      </c>
      <c r="N1514">
        <v>7.3170731707317097E-2</v>
      </c>
      <c r="O1514">
        <v>10.750910285638801</v>
      </c>
      <c r="P1514">
        <v>1</v>
      </c>
      <c r="Q1514">
        <v>697</v>
      </c>
      <c r="R1514">
        <v>5.8113455474420898E-4</v>
      </c>
      <c r="S1514" t="s">
        <v>6425</v>
      </c>
      <c r="T1514" t="s">
        <v>40</v>
      </c>
    </row>
    <row r="1515" spans="1:20">
      <c r="A1515" s="1" t="s">
        <v>6426</v>
      </c>
      <c r="B1515" t="s">
        <v>6427</v>
      </c>
      <c r="C1515" t="s">
        <v>770</v>
      </c>
      <c r="D1515" t="s">
        <v>6428</v>
      </c>
      <c r="E1515" t="s">
        <v>6429</v>
      </c>
      <c r="F1515" t="s">
        <v>23</v>
      </c>
      <c r="H1515" t="s">
        <v>33</v>
      </c>
      <c r="L1515" s="3" t="s">
        <v>2711</v>
      </c>
      <c r="T1515" t="s">
        <v>40</v>
      </c>
    </row>
    <row r="1516" spans="1:20">
      <c r="A1516" s="1" t="s">
        <v>6430</v>
      </c>
      <c r="B1516" t="s">
        <v>6431</v>
      </c>
      <c r="C1516" t="s">
        <v>241</v>
      </c>
      <c r="D1516" t="s">
        <v>6432</v>
      </c>
      <c r="E1516" t="s">
        <v>32</v>
      </c>
      <c r="F1516" t="s">
        <v>24</v>
      </c>
      <c r="G1516" t="s">
        <v>85</v>
      </c>
      <c r="I1516" t="s">
        <v>201</v>
      </c>
      <c r="M1516">
        <v>40</v>
      </c>
      <c r="N1516">
        <v>3.6199095022624403E-2</v>
      </c>
      <c r="O1516">
        <v>10.0853293247094</v>
      </c>
      <c r="P1516">
        <v>1</v>
      </c>
      <c r="Q1516">
        <v>1105</v>
      </c>
      <c r="R1516">
        <v>9.2131087947252698E-4</v>
      </c>
      <c r="S1516" t="s">
        <v>6433</v>
      </c>
      <c r="T1516" t="s">
        <v>32</v>
      </c>
    </row>
    <row r="1517" spans="1:20">
      <c r="A1517" s="1" t="s">
        <v>6434</v>
      </c>
      <c r="B1517" t="s">
        <v>6435</v>
      </c>
      <c r="C1517" t="s">
        <v>118</v>
      </c>
      <c r="D1517" t="s">
        <v>555</v>
      </c>
      <c r="E1517" t="s">
        <v>3663</v>
      </c>
      <c r="F1517" t="s">
        <v>24</v>
      </c>
      <c r="G1517" t="s">
        <v>24</v>
      </c>
      <c r="H1517" t="s">
        <v>33</v>
      </c>
      <c r="L1517" s="3" t="s">
        <v>2711</v>
      </c>
      <c r="S1517" t="s">
        <v>6436</v>
      </c>
      <c r="T1517" t="s">
        <v>40</v>
      </c>
    </row>
    <row r="1518" spans="1:20">
      <c r="A1518" s="1" t="s">
        <v>6437</v>
      </c>
      <c r="B1518" t="s">
        <v>6438</v>
      </c>
      <c r="C1518" t="s">
        <v>755</v>
      </c>
      <c r="D1518" t="s">
        <v>6439</v>
      </c>
      <c r="F1518" t="s">
        <v>93</v>
      </c>
      <c r="G1518" t="s">
        <v>24</v>
      </c>
      <c r="H1518" t="s">
        <v>33</v>
      </c>
      <c r="I1518" t="s">
        <v>6441</v>
      </c>
      <c r="J1518" t="s">
        <v>32</v>
      </c>
      <c r="M1518">
        <v>1</v>
      </c>
      <c r="N1518">
        <v>1</v>
      </c>
      <c r="O1518">
        <v>20.193854984357401</v>
      </c>
      <c r="P1518">
        <v>1</v>
      </c>
      <c r="Q1518">
        <v>1</v>
      </c>
      <c r="R1518" s="2">
        <v>8.3376550178509204E-7</v>
      </c>
      <c r="S1518" t="s">
        <v>6440</v>
      </c>
      <c r="T1518" t="s">
        <v>40</v>
      </c>
    </row>
    <row r="1519" spans="1:20">
      <c r="A1519" s="1" t="s">
        <v>6442</v>
      </c>
      <c r="B1519" t="s">
        <v>6443</v>
      </c>
      <c r="C1519" t="s">
        <v>6444</v>
      </c>
      <c r="D1519" t="s">
        <v>6445</v>
      </c>
      <c r="E1519" t="s">
        <v>6446</v>
      </c>
      <c r="F1519" t="s">
        <v>23</v>
      </c>
      <c r="G1519" t="s">
        <v>24</v>
      </c>
      <c r="H1519" t="s">
        <v>25</v>
      </c>
      <c r="I1519" t="s">
        <v>6446</v>
      </c>
      <c r="L1519" s="3" t="s">
        <v>2711</v>
      </c>
      <c r="M1519">
        <v>1</v>
      </c>
      <c r="N1519">
        <v>2.46305418719212E-3</v>
      </c>
      <c r="O1519">
        <v>11.5320756837156</v>
      </c>
      <c r="P1519">
        <v>1</v>
      </c>
      <c r="Q1519">
        <v>406</v>
      </c>
      <c r="R1519">
        <v>3.3850879372474701E-4</v>
      </c>
      <c r="S1519" t="s">
        <v>6447</v>
      </c>
      <c r="T1519" t="s">
        <v>40</v>
      </c>
    </row>
    <row r="1520" spans="1:20">
      <c r="A1520" s="1" t="s">
        <v>6448</v>
      </c>
      <c r="B1520" t="s">
        <v>6449</v>
      </c>
      <c r="C1520" t="s">
        <v>545</v>
      </c>
      <c r="D1520" t="s">
        <v>6450</v>
      </c>
      <c r="E1520" t="s">
        <v>32</v>
      </c>
      <c r="F1520" t="s">
        <v>23</v>
      </c>
      <c r="G1520" t="s">
        <v>24</v>
      </c>
      <c r="H1520" t="s">
        <v>25</v>
      </c>
      <c r="I1520" t="s">
        <v>297</v>
      </c>
      <c r="M1520">
        <v>11</v>
      </c>
      <c r="N1520">
        <v>7.0063694267515894E-2</v>
      </c>
      <c r="O1520">
        <v>12.9084515626253</v>
      </c>
      <c r="P1520">
        <v>1</v>
      </c>
      <c r="Q1520">
        <v>157</v>
      </c>
      <c r="R1520">
        <v>1.30901183780259E-4</v>
      </c>
      <c r="S1520" t="s">
        <v>6451</v>
      </c>
      <c r="T1520" t="s">
        <v>32</v>
      </c>
    </row>
    <row r="1521" spans="1:20">
      <c r="A1521" s="1" t="s">
        <v>6452</v>
      </c>
      <c r="B1521" t="s">
        <v>6453</v>
      </c>
      <c r="C1521" t="s">
        <v>55</v>
      </c>
      <c r="D1521" t="s">
        <v>6453</v>
      </c>
      <c r="E1521" t="s">
        <v>57</v>
      </c>
      <c r="F1521" t="s">
        <v>729</v>
      </c>
      <c r="G1521" t="s">
        <v>24</v>
      </c>
      <c r="H1521" t="s">
        <v>33</v>
      </c>
      <c r="I1521" t="s">
        <v>57</v>
      </c>
      <c r="M1521">
        <v>106</v>
      </c>
      <c r="N1521">
        <v>4.7372184483374996E-3</v>
      </c>
      <c r="O1521">
        <v>5.7442537195612102</v>
      </c>
      <c r="P1521">
        <v>1</v>
      </c>
      <c r="Q1521">
        <v>22376</v>
      </c>
      <c r="R1521">
        <v>1.8656336867943199E-2</v>
      </c>
      <c r="S1521" t="s">
        <v>6454</v>
      </c>
      <c r="T1521" t="s">
        <v>32</v>
      </c>
    </row>
    <row r="1522" spans="1:20">
      <c r="A1522" s="1" t="s">
        <v>6455</v>
      </c>
      <c r="B1522" t="s">
        <v>6456</v>
      </c>
      <c r="C1522" t="s">
        <v>6457</v>
      </c>
      <c r="D1522" t="s">
        <v>6458</v>
      </c>
      <c r="E1522" t="s">
        <v>132</v>
      </c>
      <c r="F1522" t="s">
        <v>23</v>
      </c>
      <c r="G1522" t="s">
        <v>24</v>
      </c>
      <c r="H1522" t="s">
        <v>25</v>
      </c>
      <c r="I1522" t="s">
        <v>669</v>
      </c>
      <c r="M1522">
        <v>3</v>
      </c>
      <c r="N1522">
        <v>1.1070110701107E-2</v>
      </c>
      <c r="O1522">
        <v>12.1170381844367</v>
      </c>
      <c r="P1522">
        <v>1</v>
      </c>
      <c r="Q1522">
        <v>271</v>
      </c>
      <c r="R1522">
        <v>2.2595045098376001E-4</v>
      </c>
      <c r="S1522" t="s">
        <v>6459</v>
      </c>
      <c r="T1522" t="s">
        <v>32</v>
      </c>
    </row>
    <row r="1523" spans="1:20">
      <c r="A1523" s="1" t="s">
        <v>6460</v>
      </c>
      <c r="B1523" t="s">
        <v>6461</v>
      </c>
      <c r="C1523" t="s">
        <v>6462</v>
      </c>
      <c r="D1523" t="s">
        <v>6463</v>
      </c>
      <c r="E1523" t="s">
        <v>32</v>
      </c>
      <c r="F1523" t="s">
        <v>6464</v>
      </c>
      <c r="G1523" t="s">
        <v>6465</v>
      </c>
      <c r="I1523" t="s">
        <v>1657</v>
      </c>
      <c r="M1523">
        <v>3</v>
      </c>
      <c r="N1523">
        <v>1.41509433962264E-2</v>
      </c>
      <c r="O1523">
        <v>12.472754592780401</v>
      </c>
      <c r="P1523">
        <v>1</v>
      </c>
      <c r="Q1523">
        <v>212</v>
      </c>
      <c r="R1523">
        <v>1.7675828637843901E-4</v>
      </c>
      <c r="S1523" t="s">
        <v>6466</v>
      </c>
      <c r="T1523" t="s">
        <v>32</v>
      </c>
    </row>
    <row r="1524" spans="1:20">
      <c r="A1524" s="1" t="s">
        <v>6467</v>
      </c>
      <c r="B1524" t="s">
        <v>6468</v>
      </c>
      <c r="C1524" t="s">
        <v>118</v>
      </c>
      <c r="D1524" t="s">
        <v>555</v>
      </c>
      <c r="E1524" t="s">
        <v>6469</v>
      </c>
      <c r="F1524" t="s">
        <v>44</v>
      </c>
      <c r="G1524" t="s">
        <v>44</v>
      </c>
      <c r="H1524" t="s">
        <v>33</v>
      </c>
      <c r="L1524" s="3" t="s">
        <v>2711</v>
      </c>
      <c r="S1524" t="s">
        <v>6470</v>
      </c>
      <c r="T1524" t="s">
        <v>40</v>
      </c>
    </row>
    <row r="1525" spans="1:20">
      <c r="A1525" s="1" t="s">
        <v>6471</v>
      </c>
      <c r="B1525" t="s">
        <v>6472</v>
      </c>
      <c r="C1525" t="s">
        <v>160</v>
      </c>
      <c r="D1525" t="s">
        <v>6473</v>
      </c>
      <c r="F1525" t="s">
        <v>23</v>
      </c>
      <c r="G1525" t="s">
        <v>162</v>
      </c>
      <c r="H1525" t="s">
        <v>33</v>
      </c>
      <c r="I1525" t="s">
        <v>164</v>
      </c>
      <c r="L1525" s="3" t="s">
        <v>2711</v>
      </c>
      <c r="M1525">
        <v>20</v>
      </c>
      <c r="N1525">
        <v>2.4116724948752E-3</v>
      </c>
      <c r="O1525">
        <v>7.1763493803781397</v>
      </c>
      <c r="P1525">
        <v>1</v>
      </c>
      <c r="Q1525">
        <v>8293</v>
      </c>
      <c r="R1525">
        <v>6.9144173063037696E-3</v>
      </c>
      <c r="S1525" t="s">
        <v>6474</v>
      </c>
      <c r="T1525" t="s">
        <v>40</v>
      </c>
    </row>
    <row r="1526" spans="1:20">
      <c r="A1526" s="1" t="s">
        <v>6475</v>
      </c>
      <c r="B1526" t="s">
        <v>6476</v>
      </c>
      <c r="C1526" t="s">
        <v>471</v>
      </c>
      <c r="D1526" t="s">
        <v>6477</v>
      </c>
      <c r="E1526" t="s">
        <v>62</v>
      </c>
      <c r="F1526" t="s">
        <v>23</v>
      </c>
      <c r="G1526" t="s">
        <v>24</v>
      </c>
      <c r="H1526" t="s">
        <v>25</v>
      </c>
      <c r="I1526" t="s">
        <v>3049</v>
      </c>
      <c r="M1526">
        <v>3</v>
      </c>
      <c r="N1526">
        <v>3.3333333333333298E-2</v>
      </c>
      <c r="O1526">
        <v>13.7181203505212</v>
      </c>
      <c r="P1526">
        <v>1</v>
      </c>
      <c r="Q1526">
        <v>90</v>
      </c>
      <c r="R1526" s="2">
        <v>7.5038895160658295E-5</v>
      </c>
      <c r="S1526" t="s">
        <v>6478</v>
      </c>
      <c r="T1526" t="s">
        <v>32</v>
      </c>
    </row>
    <row r="1527" spans="1:20">
      <c r="A1527" s="1" t="s">
        <v>6479</v>
      </c>
      <c r="B1527" t="s">
        <v>6480</v>
      </c>
      <c r="C1527" t="s">
        <v>1676</v>
      </c>
      <c r="D1527" t="s">
        <v>6480</v>
      </c>
      <c r="E1527" t="s">
        <v>21</v>
      </c>
      <c r="F1527" t="s">
        <v>68</v>
      </c>
      <c r="G1527" t="s">
        <v>120</v>
      </c>
      <c r="H1527" t="s">
        <v>33</v>
      </c>
      <c r="I1527" t="s">
        <v>87</v>
      </c>
      <c r="L1527" s="3" t="s">
        <v>2711</v>
      </c>
      <c r="M1527">
        <v>31</v>
      </c>
      <c r="N1527">
        <v>1</v>
      </c>
      <c r="O1527">
        <v>15.286963185878999</v>
      </c>
      <c r="P1527">
        <v>1</v>
      </c>
      <c r="Q1527">
        <v>31</v>
      </c>
      <c r="R1527" s="2">
        <v>2.5846730555337799E-5</v>
      </c>
      <c r="S1527" t="s">
        <v>6481</v>
      </c>
      <c r="T1527" t="s">
        <v>22</v>
      </c>
    </row>
    <row r="1528" spans="1:20">
      <c r="A1528" s="1" t="s">
        <v>6482</v>
      </c>
      <c r="B1528" t="s">
        <v>6483</v>
      </c>
      <c r="C1528" t="s">
        <v>49</v>
      </c>
      <c r="D1528" t="s">
        <v>6483</v>
      </c>
      <c r="E1528" t="s">
        <v>132</v>
      </c>
      <c r="F1528" t="s">
        <v>796</v>
      </c>
      <c r="G1528" t="s">
        <v>24</v>
      </c>
      <c r="H1528" t="s">
        <v>33</v>
      </c>
      <c r="I1528" t="s">
        <v>1103</v>
      </c>
      <c r="M1528">
        <v>5</v>
      </c>
      <c r="N1528">
        <v>5.95238095238095E-2</v>
      </c>
      <c r="O1528">
        <v>13.818814350140601</v>
      </c>
      <c r="P1528">
        <v>1</v>
      </c>
      <c r="Q1528">
        <v>84</v>
      </c>
      <c r="R1528" s="2">
        <v>7.0036302149947699E-5</v>
      </c>
      <c r="S1528" t="s">
        <v>6484</v>
      </c>
      <c r="T1528" t="s">
        <v>32</v>
      </c>
    </row>
    <row r="1529" spans="1:20">
      <c r="A1529" s="1" t="s">
        <v>6485</v>
      </c>
      <c r="B1529" t="s">
        <v>6483</v>
      </c>
      <c r="C1529" t="s">
        <v>6486</v>
      </c>
      <c r="D1529" t="s">
        <v>6483</v>
      </c>
      <c r="E1529" t="s">
        <v>32</v>
      </c>
      <c r="F1529" t="s">
        <v>796</v>
      </c>
      <c r="G1529" t="s">
        <v>85</v>
      </c>
      <c r="I1529" t="s">
        <v>201</v>
      </c>
      <c r="M1529">
        <v>40</v>
      </c>
      <c r="N1529">
        <v>3.6199095022624403E-2</v>
      </c>
      <c r="O1529">
        <v>10.0853293247094</v>
      </c>
      <c r="P1529">
        <v>1</v>
      </c>
      <c r="Q1529">
        <v>1105</v>
      </c>
      <c r="R1529">
        <v>9.2131087947252698E-4</v>
      </c>
      <c r="S1529" t="s">
        <v>6487</v>
      </c>
      <c r="T1529" t="s">
        <v>32</v>
      </c>
    </row>
    <row r="1530" spans="1:20">
      <c r="A1530" s="1" t="s">
        <v>6488</v>
      </c>
      <c r="B1530" t="s">
        <v>6489</v>
      </c>
      <c r="D1530" t="s">
        <v>143</v>
      </c>
      <c r="E1530" t="s">
        <v>6490</v>
      </c>
      <c r="F1530" t="s">
        <v>44</v>
      </c>
      <c r="G1530" t="s">
        <v>44</v>
      </c>
      <c r="H1530" t="s">
        <v>33</v>
      </c>
      <c r="L1530" s="3" t="s">
        <v>2711</v>
      </c>
      <c r="S1530" t="s">
        <v>6491</v>
      </c>
      <c r="T1530" t="s">
        <v>40</v>
      </c>
    </row>
    <row r="1531" spans="1:20">
      <c r="A1531" s="1" t="s">
        <v>6492</v>
      </c>
      <c r="B1531" t="s">
        <v>6493</v>
      </c>
      <c r="C1531" t="s">
        <v>2658</v>
      </c>
      <c r="D1531" t="s">
        <v>6494</v>
      </c>
      <c r="E1531" t="s">
        <v>57</v>
      </c>
      <c r="F1531" t="s">
        <v>23</v>
      </c>
      <c r="G1531" t="s">
        <v>24</v>
      </c>
      <c r="H1531" t="s">
        <v>25</v>
      </c>
      <c r="I1531" t="s">
        <v>6496</v>
      </c>
      <c r="M1531">
        <v>1</v>
      </c>
      <c r="N1531">
        <v>2.4390243902439001E-2</v>
      </c>
      <c r="O1531">
        <v>14.8719256866002</v>
      </c>
      <c r="P1531">
        <v>1</v>
      </c>
      <c r="Q1531">
        <v>41</v>
      </c>
      <c r="R1531" s="2">
        <v>3.4184385573188798E-5</v>
      </c>
      <c r="S1531" t="s">
        <v>6495</v>
      </c>
      <c r="T1531" t="s">
        <v>32</v>
      </c>
    </row>
    <row r="1532" spans="1:20">
      <c r="A1532" s="1" t="s">
        <v>6497</v>
      </c>
      <c r="B1532" t="s">
        <v>6498</v>
      </c>
      <c r="C1532" t="s">
        <v>3975</v>
      </c>
      <c r="D1532" t="s">
        <v>6499</v>
      </c>
      <c r="E1532" t="s">
        <v>32</v>
      </c>
      <c r="F1532" t="s">
        <v>23</v>
      </c>
      <c r="G1532" t="s">
        <v>24</v>
      </c>
      <c r="H1532" t="s">
        <v>25</v>
      </c>
      <c r="I1532" t="s">
        <v>1103</v>
      </c>
      <c r="M1532">
        <v>5</v>
      </c>
      <c r="N1532">
        <v>5.95238095238095E-2</v>
      </c>
      <c r="O1532">
        <v>13.818814350140601</v>
      </c>
      <c r="P1532">
        <v>1</v>
      </c>
      <c r="Q1532">
        <v>84</v>
      </c>
      <c r="R1532" s="2">
        <v>7.0036302149947699E-5</v>
      </c>
      <c r="S1532" t="s">
        <v>6500</v>
      </c>
      <c r="T1532" t="s">
        <v>32</v>
      </c>
    </row>
    <row r="1533" spans="1:20">
      <c r="A1533" s="1" t="s">
        <v>6501</v>
      </c>
      <c r="B1533" t="s">
        <v>6502</v>
      </c>
      <c r="C1533" t="s">
        <v>661</v>
      </c>
      <c r="D1533" t="s">
        <v>6503</v>
      </c>
      <c r="E1533" t="s">
        <v>57</v>
      </c>
      <c r="F1533" t="s">
        <v>23</v>
      </c>
      <c r="G1533" t="s">
        <v>24</v>
      </c>
      <c r="H1533" t="s">
        <v>25</v>
      </c>
      <c r="I1533" t="s">
        <v>57</v>
      </c>
      <c r="M1533">
        <v>106</v>
      </c>
      <c r="N1533">
        <v>4.7372184483374996E-3</v>
      </c>
      <c r="O1533">
        <v>5.7442537195612102</v>
      </c>
      <c r="P1533">
        <v>1</v>
      </c>
      <c r="Q1533">
        <v>22376</v>
      </c>
      <c r="R1533">
        <v>1.8656336867943199E-2</v>
      </c>
      <c r="S1533" t="s">
        <v>6504</v>
      </c>
      <c r="T1533" t="s">
        <v>32</v>
      </c>
    </row>
    <row r="1534" spans="1:20">
      <c r="A1534" s="1" t="s">
        <v>6505</v>
      </c>
      <c r="B1534" t="s">
        <v>6506</v>
      </c>
      <c r="C1534" t="s">
        <v>534</v>
      </c>
      <c r="D1534" t="s">
        <v>6507</v>
      </c>
      <c r="E1534" t="s">
        <v>32</v>
      </c>
      <c r="F1534" t="s">
        <v>23</v>
      </c>
      <c r="G1534" t="s">
        <v>120</v>
      </c>
      <c r="I1534" t="s">
        <v>122</v>
      </c>
      <c r="M1534">
        <v>146</v>
      </c>
      <c r="N1534">
        <v>7.7991452991453006E-2</v>
      </c>
      <c r="O1534">
        <v>9.3242599382467706</v>
      </c>
      <c r="P1534">
        <v>1</v>
      </c>
      <c r="Q1534">
        <v>1872</v>
      </c>
      <c r="R1534">
        <v>1.5608090193416899E-3</v>
      </c>
      <c r="S1534" t="s">
        <v>6508</v>
      </c>
      <c r="T1534" t="s">
        <v>32</v>
      </c>
    </row>
    <row r="1535" spans="1:20">
      <c r="A1535" s="1" t="s">
        <v>6509</v>
      </c>
      <c r="B1535" t="s">
        <v>6510</v>
      </c>
      <c r="C1535" t="s">
        <v>2658</v>
      </c>
      <c r="D1535" t="s">
        <v>6511</v>
      </c>
      <c r="E1535" t="s">
        <v>75</v>
      </c>
      <c r="F1535" t="s">
        <v>23</v>
      </c>
      <c r="G1535" t="s">
        <v>24</v>
      </c>
      <c r="H1535" t="s">
        <v>25</v>
      </c>
      <c r="I1535" t="s">
        <v>75</v>
      </c>
      <c r="J1535" t="s">
        <v>8913</v>
      </c>
      <c r="K1535" t="s">
        <v>8894</v>
      </c>
      <c r="M1535">
        <v>59</v>
      </c>
      <c r="N1535">
        <v>0.45384615384615401</v>
      </c>
      <c r="O1535">
        <v>13.182626526064301</v>
      </c>
      <c r="P1535">
        <v>1</v>
      </c>
      <c r="Q1535">
        <v>130</v>
      </c>
      <c r="R1535">
        <v>1.0838951523206199E-4</v>
      </c>
      <c r="S1535" t="s">
        <v>6512</v>
      </c>
      <c r="T1535" t="s">
        <v>40</v>
      </c>
    </row>
    <row r="1536" spans="1:20">
      <c r="A1536" s="1" t="s">
        <v>6513</v>
      </c>
      <c r="B1536" t="s">
        <v>6514</v>
      </c>
      <c r="C1536" t="s">
        <v>211</v>
      </c>
      <c r="D1536" t="s">
        <v>381</v>
      </c>
      <c r="E1536" t="s">
        <v>288</v>
      </c>
      <c r="F1536" t="s">
        <v>44</v>
      </c>
      <c r="G1536" t="s">
        <v>44</v>
      </c>
      <c r="H1536" t="s">
        <v>33</v>
      </c>
      <c r="L1536" s="3" t="s">
        <v>2711</v>
      </c>
      <c r="S1536" t="s">
        <v>6515</v>
      </c>
      <c r="T1536" t="s">
        <v>40</v>
      </c>
    </row>
    <row r="1537" spans="1:20">
      <c r="A1537" s="1" t="s">
        <v>6516</v>
      </c>
      <c r="B1537" t="s">
        <v>6517</v>
      </c>
      <c r="C1537" t="s">
        <v>118</v>
      </c>
      <c r="D1537" t="s">
        <v>555</v>
      </c>
      <c r="E1537" t="s">
        <v>4871</v>
      </c>
      <c r="F1537" t="s">
        <v>44</v>
      </c>
      <c r="G1537" t="s">
        <v>44</v>
      </c>
      <c r="H1537" t="s">
        <v>33</v>
      </c>
      <c r="L1537" s="3" t="s">
        <v>2711</v>
      </c>
      <c r="S1537" t="s">
        <v>6518</v>
      </c>
      <c r="T1537" t="s">
        <v>40</v>
      </c>
    </row>
    <row r="1538" spans="1:20">
      <c r="A1538" s="1" t="s">
        <v>6519</v>
      </c>
      <c r="B1538" t="s">
        <v>6520</v>
      </c>
      <c r="C1538" t="s">
        <v>118</v>
      </c>
      <c r="D1538" t="s">
        <v>555</v>
      </c>
      <c r="E1538" t="s">
        <v>4871</v>
      </c>
      <c r="F1538" t="s">
        <v>44</v>
      </c>
      <c r="G1538" t="s">
        <v>44</v>
      </c>
      <c r="H1538" t="s">
        <v>33</v>
      </c>
      <c r="L1538" s="3" t="s">
        <v>2711</v>
      </c>
      <c r="S1538" t="s">
        <v>6521</v>
      </c>
      <c r="T1538" t="s">
        <v>40</v>
      </c>
    </row>
    <row r="1539" spans="1:20">
      <c r="A1539" s="1" t="s">
        <v>6522</v>
      </c>
      <c r="B1539" t="s">
        <v>6523</v>
      </c>
      <c r="C1539" t="s">
        <v>366</v>
      </c>
      <c r="D1539" t="s">
        <v>367</v>
      </c>
      <c r="E1539" t="s">
        <v>3195</v>
      </c>
      <c r="F1539" t="s">
        <v>24</v>
      </c>
      <c r="H1539" t="s">
        <v>145</v>
      </c>
      <c r="L1539" s="3" t="s">
        <v>2711</v>
      </c>
      <c r="T1539" t="s">
        <v>40</v>
      </c>
    </row>
    <row r="1540" spans="1:20">
      <c r="A1540" s="1" t="s">
        <v>6524</v>
      </c>
      <c r="B1540" t="s">
        <v>6525</v>
      </c>
      <c r="C1540" t="s">
        <v>5209</v>
      </c>
      <c r="D1540" t="s">
        <v>6526</v>
      </c>
      <c r="E1540" t="s">
        <v>280</v>
      </c>
      <c r="F1540" t="s">
        <v>23</v>
      </c>
      <c r="G1540" t="s">
        <v>120</v>
      </c>
      <c r="I1540" t="s">
        <v>280</v>
      </c>
      <c r="L1540" s="3" t="s">
        <v>2711</v>
      </c>
      <c r="M1540">
        <v>51</v>
      </c>
      <c r="N1540">
        <v>7.3170731707317097E-2</v>
      </c>
      <c r="O1540">
        <v>10.750910285638801</v>
      </c>
      <c r="P1540">
        <v>1</v>
      </c>
      <c r="Q1540">
        <v>697</v>
      </c>
      <c r="R1540">
        <v>5.8113455474420898E-4</v>
      </c>
      <c r="S1540" t="s">
        <v>6527</v>
      </c>
      <c r="T1540" t="s">
        <v>40</v>
      </c>
    </row>
    <row r="1541" spans="1:20">
      <c r="A1541" s="1" t="s">
        <v>6528</v>
      </c>
      <c r="B1541" t="s">
        <v>6529</v>
      </c>
      <c r="C1541" t="s">
        <v>6530</v>
      </c>
      <c r="D1541" t="s">
        <v>6531</v>
      </c>
      <c r="E1541" t="s">
        <v>32</v>
      </c>
      <c r="F1541" t="s">
        <v>23</v>
      </c>
      <c r="G1541" t="s">
        <v>120</v>
      </c>
      <c r="I1541" t="s">
        <v>122</v>
      </c>
      <c r="M1541">
        <v>146</v>
      </c>
      <c r="N1541">
        <v>7.7991452991453006E-2</v>
      </c>
      <c r="O1541">
        <v>9.3242599382467706</v>
      </c>
      <c r="P1541">
        <v>1</v>
      </c>
      <c r="Q1541">
        <v>1872</v>
      </c>
      <c r="R1541">
        <v>1.5608090193416899E-3</v>
      </c>
      <c r="S1541" t="s">
        <v>6532</v>
      </c>
      <c r="T1541" t="s">
        <v>32</v>
      </c>
    </row>
    <row r="1542" spans="1:20">
      <c r="A1542" s="1" t="s">
        <v>6533</v>
      </c>
      <c r="B1542" t="s">
        <v>6534</v>
      </c>
      <c r="C1542" t="s">
        <v>57</v>
      </c>
      <c r="D1542" t="s">
        <v>6535</v>
      </c>
      <c r="E1542" t="s">
        <v>32</v>
      </c>
      <c r="F1542" t="s">
        <v>23</v>
      </c>
      <c r="G1542" t="s">
        <v>120</v>
      </c>
      <c r="I1542" t="s">
        <v>122</v>
      </c>
      <c r="M1542">
        <v>146</v>
      </c>
      <c r="N1542">
        <v>7.7991452991453006E-2</v>
      </c>
      <c r="O1542">
        <v>9.3242599382467706</v>
      </c>
      <c r="P1542">
        <v>1</v>
      </c>
      <c r="Q1542">
        <v>1872</v>
      </c>
      <c r="R1542">
        <v>1.5608090193416899E-3</v>
      </c>
      <c r="S1542" t="s">
        <v>6536</v>
      </c>
      <c r="T1542" t="s">
        <v>32</v>
      </c>
    </row>
    <row r="1543" spans="1:20">
      <c r="A1543" s="1" t="s">
        <v>6537</v>
      </c>
      <c r="B1543" t="s">
        <v>6538</v>
      </c>
      <c r="C1543" t="s">
        <v>688</v>
      </c>
      <c r="D1543" t="s">
        <v>6538</v>
      </c>
      <c r="E1543" t="s">
        <v>6539</v>
      </c>
      <c r="F1543" t="s">
        <v>68</v>
      </c>
      <c r="G1543" t="s">
        <v>44</v>
      </c>
      <c r="I1543" t="s">
        <v>6541</v>
      </c>
      <c r="M1543">
        <v>1</v>
      </c>
      <c r="N1543">
        <v>3.4482758620689703E-2</v>
      </c>
      <c r="O1543">
        <v>15.386498859429899</v>
      </c>
      <c r="P1543">
        <v>1</v>
      </c>
      <c r="Q1543">
        <v>29</v>
      </c>
      <c r="R1543" s="2">
        <v>2.4179199551767698E-5</v>
      </c>
      <c r="S1543" t="s">
        <v>6540</v>
      </c>
      <c r="T1543" t="s">
        <v>40</v>
      </c>
    </row>
    <row r="1544" spans="1:20">
      <c r="A1544" s="1" t="s">
        <v>6542</v>
      </c>
      <c r="B1544" t="s">
        <v>6543</v>
      </c>
      <c r="C1544" t="s">
        <v>3710</v>
      </c>
      <c r="D1544" t="s">
        <v>6543</v>
      </c>
      <c r="F1544" t="s">
        <v>68</v>
      </c>
      <c r="G1544" t="s">
        <v>44</v>
      </c>
      <c r="H1544" t="s">
        <v>33</v>
      </c>
      <c r="I1544" t="s">
        <v>164</v>
      </c>
      <c r="L1544" s="3" t="s">
        <v>2711</v>
      </c>
      <c r="M1544">
        <v>20</v>
      </c>
      <c r="N1544">
        <v>2.4116724948752E-3</v>
      </c>
      <c r="O1544">
        <v>7.1763493803781397</v>
      </c>
      <c r="P1544">
        <v>1</v>
      </c>
      <c r="Q1544">
        <v>8293</v>
      </c>
      <c r="R1544">
        <v>6.9144173063037696E-3</v>
      </c>
      <c r="S1544" t="s">
        <v>6544</v>
      </c>
      <c r="T1544" t="s">
        <v>40</v>
      </c>
    </row>
    <row r="1545" spans="1:20">
      <c r="A1545" s="1" t="s">
        <v>6545</v>
      </c>
      <c r="B1545" t="s">
        <v>6546</v>
      </c>
      <c r="C1545" t="s">
        <v>2901</v>
      </c>
      <c r="D1545" t="s">
        <v>6547</v>
      </c>
      <c r="E1545" t="s">
        <v>32</v>
      </c>
      <c r="F1545" t="s">
        <v>23</v>
      </c>
      <c r="G1545" t="s">
        <v>120</v>
      </c>
      <c r="I1545" t="s">
        <v>122</v>
      </c>
      <c r="M1545">
        <v>146</v>
      </c>
      <c r="N1545">
        <v>7.7991452991453006E-2</v>
      </c>
      <c r="O1545">
        <v>9.3242599382467706</v>
      </c>
      <c r="P1545">
        <v>1</v>
      </c>
      <c r="Q1545">
        <v>1872</v>
      </c>
      <c r="R1545">
        <v>1.5608090193416899E-3</v>
      </c>
      <c r="S1545" t="s">
        <v>6548</v>
      </c>
      <c r="T1545" t="s">
        <v>32</v>
      </c>
    </row>
    <row r="1546" spans="1:20">
      <c r="A1546" s="1" t="s">
        <v>6549</v>
      </c>
      <c r="B1546" t="s">
        <v>6550</v>
      </c>
      <c r="C1546" t="s">
        <v>770</v>
      </c>
      <c r="D1546" t="s">
        <v>6551</v>
      </c>
      <c r="E1546" t="s">
        <v>329</v>
      </c>
      <c r="F1546" t="s">
        <v>23</v>
      </c>
      <c r="G1546" t="s">
        <v>162</v>
      </c>
      <c r="H1546" t="s">
        <v>25</v>
      </c>
      <c r="I1546" t="s">
        <v>329</v>
      </c>
      <c r="J1546" t="s">
        <v>8913</v>
      </c>
      <c r="K1546" t="s">
        <v>111</v>
      </c>
      <c r="M1546">
        <v>19</v>
      </c>
      <c r="N1546">
        <v>0.52777777777777801</v>
      </c>
      <c r="O1546">
        <v>15.0645707645426</v>
      </c>
      <c r="P1546">
        <v>1</v>
      </c>
      <c r="Q1546">
        <v>36</v>
      </c>
      <c r="R1546" s="2">
        <v>3.0015558064263302E-5</v>
      </c>
      <c r="S1546" t="s">
        <v>6552</v>
      </c>
      <c r="T1546" t="s">
        <v>40</v>
      </c>
    </row>
    <row r="1547" spans="1:20">
      <c r="A1547" s="1" t="s">
        <v>6553</v>
      </c>
      <c r="B1547" t="s">
        <v>6554</v>
      </c>
      <c r="C1547" t="s">
        <v>755</v>
      </c>
      <c r="D1547" t="s">
        <v>6555</v>
      </c>
      <c r="E1547" t="s">
        <v>75</v>
      </c>
      <c r="F1547" t="s">
        <v>23</v>
      </c>
      <c r="G1547" t="s">
        <v>24</v>
      </c>
      <c r="H1547" t="s">
        <v>33</v>
      </c>
      <c r="I1547" t="s">
        <v>75</v>
      </c>
      <c r="J1547" t="s">
        <v>8913</v>
      </c>
      <c r="K1547" t="s">
        <v>241</v>
      </c>
      <c r="M1547">
        <v>59</v>
      </c>
      <c r="N1547">
        <v>0.45384615384615401</v>
      </c>
      <c r="O1547">
        <v>13.182626526064301</v>
      </c>
      <c r="P1547">
        <v>1</v>
      </c>
      <c r="Q1547">
        <v>130</v>
      </c>
      <c r="R1547">
        <v>1.0838951523206199E-4</v>
      </c>
      <c r="S1547" t="s">
        <v>6556</v>
      </c>
      <c r="T1547" t="s">
        <v>40</v>
      </c>
    </row>
    <row r="1548" spans="1:20">
      <c r="A1548" s="1" t="s">
        <v>6557</v>
      </c>
      <c r="B1548" t="s">
        <v>6558</v>
      </c>
      <c r="C1548" t="s">
        <v>155</v>
      </c>
      <c r="D1548" t="s">
        <v>6559</v>
      </c>
      <c r="E1548" t="s">
        <v>51</v>
      </c>
      <c r="F1548" t="s">
        <v>23</v>
      </c>
      <c r="G1548" t="s">
        <v>120</v>
      </c>
      <c r="I1548" t="s">
        <v>2069</v>
      </c>
      <c r="M1548">
        <v>6</v>
      </c>
      <c r="N1548">
        <v>1.74418604651163E-2</v>
      </c>
      <c r="O1548">
        <v>11.771789015314701</v>
      </c>
      <c r="P1548">
        <v>1</v>
      </c>
      <c r="Q1548">
        <v>344</v>
      </c>
      <c r="R1548">
        <v>2.8681533261407202E-4</v>
      </c>
      <c r="S1548" t="s">
        <v>6560</v>
      </c>
      <c r="T1548" t="s">
        <v>40</v>
      </c>
    </row>
    <row r="1549" spans="1:20">
      <c r="A1549" s="1" t="s">
        <v>6561</v>
      </c>
      <c r="B1549" t="s">
        <v>6562</v>
      </c>
      <c r="C1549" t="s">
        <v>169</v>
      </c>
      <c r="D1549" t="s">
        <v>6563</v>
      </c>
      <c r="E1549" t="s">
        <v>32</v>
      </c>
      <c r="F1549" t="s">
        <v>93</v>
      </c>
      <c r="G1549" t="s">
        <v>24</v>
      </c>
      <c r="H1549" t="s">
        <v>33</v>
      </c>
      <c r="I1549" t="s">
        <v>175</v>
      </c>
      <c r="M1549">
        <v>56</v>
      </c>
      <c r="N1549">
        <v>3.1963470319634701E-2</v>
      </c>
      <c r="O1549">
        <v>9.4198904130539898</v>
      </c>
      <c r="P1549">
        <v>1</v>
      </c>
      <c r="Q1549">
        <v>1752</v>
      </c>
      <c r="R1549">
        <v>1.4607571591274801E-3</v>
      </c>
      <c r="S1549" t="s">
        <v>6564</v>
      </c>
      <c r="T1549" t="s">
        <v>32</v>
      </c>
    </row>
    <row r="1550" spans="1:20">
      <c r="A1550" s="1" t="s">
        <v>6565</v>
      </c>
      <c r="B1550" t="s">
        <v>6566</v>
      </c>
      <c r="C1550" t="s">
        <v>6567</v>
      </c>
      <c r="D1550" t="s">
        <v>6568</v>
      </c>
      <c r="E1550" t="s">
        <v>32</v>
      </c>
      <c r="F1550" t="s">
        <v>23</v>
      </c>
      <c r="G1550" t="s">
        <v>24</v>
      </c>
      <c r="H1550" t="s">
        <v>25</v>
      </c>
      <c r="I1550" t="s">
        <v>6570</v>
      </c>
      <c r="M1550">
        <v>1</v>
      </c>
      <c r="N1550">
        <v>0.33333333333333298</v>
      </c>
      <c r="O1550">
        <v>19.193853781487601</v>
      </c>
      <c r="P1550">
        <v>1</v>
      </c>
      <c r="Q1550">
        <v>3</v>
      </c>
      <c r="R1550" s="2">
        <v>2.5012965053552799E-6</v>
      </c>
      <c r="S1550" t="s">
        <v>6569</v>
      </c>
      <c r="T1550" t="s">
        <v>32</v>
      </c>
    </row>
    <row r="1551" spans="1:20">
      <c r="A1551" s="1" t="s">
        <v>6571</v>
      </c>
      <c r="B1551" t="s">
        <v>6572</v>
      </c>
      <c r="C1551" t="s">
        <v>970</v>
      </c>
      <c r="D1551" t="s">
        <v>971</v>
      </c>
      <c r="E1551" t="s">
        <v>57</v>
      </c>
      <c r="F1551" t="s">
        <v>972</v>
      </c>
      <c r="I1551" t="s">
        <v>201</v>
      </c>
      <c r="M1551">
        <v>40</v>
      </c>
      <c r="N1551">
        <v>3.6199095022624403E-2</v>
      </c>
      <c r="O1551">
        <v>10.0853293247094</v>
      </c>
      <c r="P1551">
        <v>1</v>
      </c>
      <c r="Q1551">
        <v>1105</v>
      </c>
      <c r="R1551">
        <v>9.2131087947252698E-4</v>
      </c>
      <c r="T1551" t="s">
        <v>32</v>
      </c>
    </row>
    <row r="1552" spans="1:20">
      <c r="A1552" s="1" t="s">
        <v>6573</v>
      </c>
      <c r="B1552" t="s">
        <v>6574</v>
      </c>
      <c r="C1552" t="s">
        <v>4222</v>
      </c>
      <c r="D1552" t="s">
        <v>6575</v>
      </c>
      <c r="E1552" t="s">
        <v>21</v>
      </c>
      <c r="F1552" t="s">
        <v>24</v>
      </c>
      <c r="G1552" t="s">
        <v>24</v>
      </c>
      <c r="H1552" t="s">
        <v>25</v>
      </c>
      <c r="I1552" t="s">
        <v>5393</v>
      </c>
      <c r="M1552">
        <v>3</v>
      </c>
      <c r="N1552">
        <v>1.53061224489796E-2</v>
      </c>
      <c r="O1552">
        <v>12.5865234677379</v>
      </c>
      <c r="P1552">
        <v>1</v>
      </c>
      <c r="Q1552">
        <v>196</v>
      </c>
      <c r="R1552">
        <v>1.6341803834987799E-4</v>
      </c>
      <c r="S1552" t="s">
        <v>6576</v>
      </c>
      <c r="T1552" t="s">
        <v>22</v>
      </c>
    </row>
    <row r="1553" spans="1:20">
      <c r="A1553" s="1" t="s">
        <v>6577</v>
      </c>
      <c r="B1553" t="s">
        <v>6578</v>
      </c>
      <c r="D1553" t="s">
        <v>6578</v>
      </c>
      <c r="F1553" t="s">
        <v>68</v>
      </c>
      <c r="G1553" t="s">
        <v>44</v>
      </c>
      <c r="H1553" t="s">
        <v>33</v>
      </c>
      <c r="I1553" t="s">
        <v>324</v>
      </c>
      <c r="L1553" s="3" t="s">
        <v>2711</v>
      </c>
      <c r="M1553">
        <v>42</v>
      </c>
      <c r="N1553">
        <v>1.10424608912843E-3</v>
      </c>
      <c r="O1553">
        <v>4.9788517281102997</v>
      </c>
      <c r="P1553">
        <v>1</v>
      </c>
      <c r="Q1553">
        <v>38035</v>
      </c>
      <c r="R1553">
        <v>3.1712270860395998E-2</v>
      </c>
      <c r="S1553" t="s">
        <v>6579</v>
      </c>
      <c r="T1553" t="s">
        <v>40</v>
      </c>
    </row>
    <row r="1554" spans="1:20">
      <c r="A1554" s="1" t="s">
        <v>6580</v>
      </c>
      <c r="B1554" t="s">
        <v>6581</v>
      </c>
      <c r="C1554" t="s">
        <v>948</v>
      </c>
      <c r="D1554" t="s">
        <v>6582</v>
      </c>
      <c r="E1554" t="s">
        <v>32</v>
      </c>
      <c r="F1554" t="s">
        <v>23</v>
      </c>
      <c r="G1554" t="s">
        <v>162</v>
      </c>
      <c r="H1554" t="s">
        <v>25</v>
      </c>
      <c r="I1554" t="s">
        <v>152</v>
      </c>
      <c r="M1554">
        <v>6</v>
      </c>
      <c r="N1554">
        <v>7.0588235294117604E-2</v>
      </c>
      <c r="O1554">
        <v>13.8015363587088</v>
      </c>
      <c r="P1554">
        <v>1</v>
      </c>
      <c r="Q1554">
        <v>85</v>
      </c>
      <c r="R1554" s="2">
        <v>7.0870067651732799E-5</v>
      </c>
      <c r="S1554" t="s">
        <v>6583</v>
      </c>
      <c r="T1554" t="s">
        <v>32</v>
      </c>
    </row>
    <row r="1555" spans="1:20">
      <c r="A1555" s="1" t="s">
        <v>6584</v>
      </c>
      <c r="B1555" t="s">
        <v>6585</v>
      </c>
      <c r="G1555" t="s">
        <v>44</v>
      </c>
      <c r="H1555" t="s">
        <v>33</v>
      </c>
      <c r="I1555" t="s">
        <v>211</v>
      </c>
      <c r="L1555" s="3" t="s">
        <v>2711</v>
      </c>
      <c r="M1555">
        <v>25</v>
      </c>
      <c r="N1555">
        <v>2.2921059869808399E-3</v>
      </c>
      <c r="O1555">
        <v>6.78101934136828</v>
      </c>
      <c r="P1555">
        <v>1</v>
      </c>
      <c r="Q1555">
        <v>10907</v>
      </c>
      <c r="R1555">
        <v>9.0938803279700005E-3</v>
      </c>
      <c r="S1555" t="s">
        <v>6586</v>
      </c>
      <c r="T1555" t="s">
        <v>40</v>
      </c>
    </row>
    <row r="1556" spans="1:20">
      <c r="A1556" s="1" t="s">
        <v>6587</v>
      </c>
      <c r="B1556" t="s">
        <v>6588</v>
      </c>
      <c r="C1556" t="s">
        <v>21</v>
      </c>
      <c r="D1556" t="s">
        <v>940</v>
      </c>
      <c r="E1556" t="s">
        <v>672</v>
      </c>
      <c r="F1556" t="s">
        <v>93</v>
      </c>
      <c r="G1556" t="s">
        <v>24</v>
      </c>
      <c r="H1556" t="s">
        <v>33</v>
      </c>
      <c r="L1556" s="3" t="s">
        <v>2711</v>
      </c>
      <c r="S1556" t="s">
        <v>6589</v>
      </c>
      <c r="T1556" t="s">
        <v>40</v>
      </c>
    </row>
    <row r="1557" spans="1:20">
      <c r="A1557" s="1" t="s">
        <v>6590</v>
      </c>
      <c r="B1557" t="s">
        <v>6591</v>
      </c>
      <c r="C1557" t="s">
        <v>1611</v>
      </c>
      <c r="D1557" t="s">
        <v>6592</v>
      </c>
      <c r="E1557" t="s">
        <v>32</v>
      </c>
      <c r="F1557" t="s">
        <v>93</v>
      </c>
      <c r="G1557" t="s">
        <v>24</v>
      </c>
      <c r="H1557" t="s">
        <v>33</v>
      </c>
      <c r="I1557" t="s">
        <v>297</v>
      </c>
      <c r="M1557">
        <v>11</v>
      </c>
      <c r="N1557">
        <v>7.0063694267515894E-2</v>
      </c>
      <c r="O1557">
        <v>12.9084515626253</v>
      </c>
      <c r="P1557">
        <v>1</v>
      </c>
      <c r="Q1557">
        <v>157</v>
      </c>
      <c r="R1557">
        <v>1.30901183780259E-4</v>
      </c>
      <c r="S1557" t="s">
        <v>6593</v>
      </c>
      <c r="T1557" t="s">
        <v>32</v>
      </c>
    </row>
    <row r="1558" spans="1:20">
      <c r="A1558" s="1" t="s">
        <v>6594</v>
      </c>
      <c r="B1558" t="s">
        <v>6595</v>
      </c>
      <c r="C1558" t="s">
        <v>1165</v>
      </c>
      <c r="D1558" t="s">
        <v>6596</v>
      </c>
      <c r="E1558" t="s">
        <v>132</v>
      </c>
      <c r="F1558" t="s">
        <v>23</v>
      </c>
      <c r="G1558" t="s">
        <v>24</v>
      </c>
      <c r="H1558" t="s">
        <v>25</v>
      </c>
      <c r="I1558" t="s">
        <v>1333</v>
      </c>
      <c r="M1558">
        <v>4</v>
      </c>
      <c r="N1558">
        <v>4.3956043956044001E-2</v>
      </c>
      <c r="O1558">
        <v>13.7020006851579</v>
      </c>
      <c r="P1558">
        <v>1</v>
      </c>
      <c r="Q1558">
        <v>91</v>
      </c>
      <c r="R1558" s="2">
        <v>7.5872660662443394E-5</v>
      </c>
      <c r="S1558" t="s">
        <v>6597</v>
      </c>
      <c r="T1558" t="s">
        <v>32</v>
      </c>
    </row>
    <row r="1559" spans="1:20">
      <c r="A1559" s="1" t="s">
        <v>6598</v>
      </c>
      <c r="B1559" t="s">
        <v>6599</v>
      </c>
      <c r="C1559" t="s">
        <v>118</v>
      </c>
      <c r="D1559" t="s">
        <v>3031</v>
      </c>
      <c r="E1559" t="s">
        <v>32</v>
      </c>
      <c r="F1559" t="s">
        <v>23</v>
      </c>
      <c r="G1559" t="s">
        <v>120</v>
      </c>
      <c r="I1559" t="s">
        <v>122</v>
      </c>
      <c r="M1559">
        <v>146</v>
      </c>
      <c r="N1559">
        <v>7.7991452991453006E-2</v>
      </c>
      <c r="O1559">
        <v>9.3242599382467706</v>
      </c>
      <c r="P1559">
        <v>1</v>
      </c>
      <c r="Q1559">
        <v>1872</v>
      </c>
      <c r="R1559">
        <v>1.5608090193416899E-3</v>
      </c>
      <c r="S1559" t="s">
        <v>6600</v>
      </c>
      <c r="T1559" t="s">
        <v>32</v>
      </c>
    </row>
    <row r="1560" spans="1:20">
      <c r="A1560" s="1" t="s">
        <v>6601</v>
      </c>
      <c r="B1560" t="s">
        <v>6602</v>
      </c>
      <c r="C1560" t="s">
        <v>144</v>
      </c>
      <c r="D1560" t="s">
        <v>6603</v>
      </c>
      <c r="E1560" t="s">
        <v>21</v>
      </c>
      <c r="F1560" t="s">
        <v>23</v>
      </c>
      <c r="G1560" t="s">
        <v>24</v>
      </c>
      <c r="H1560" t="s">
        <v>25</v>
      </c>
      <c r="I1560" t="s">
        <v>62</v>
      </c>
      <c r="M1560">
        <v>25</v>
      </c>
      <c r="N1560">
        <v>9.4126506024096394E-3</v>
      </c>
      <c r="O1560">
        <v>8.8193576357960293</v>
      </c>
      <c r="P1560">
        <v>1</v>
      </c>
      <c r="Q1560">
        <v>2656</v>
      </c>
      <c r="R1560">
        <v>2.2144811727412002E-3</v>
      </c>
      <c r="S1560" t="s">
        <v>6604</v>
      </c>
      <c r="T1560" t="s">
        <v>22</v>
      </c>
    </row>
    <row r="1561" spans="1:20">
      <c r="A1561" s="1" t="s">
        <v>6605</v>
      </c>
      <c r="B1561" t="s">
        <v>6606</v>
      </c>
      <c r="C1561" t="s">
        <v>55</v>
      </c>
      <c r="D1561" t="s">
        <v>6606</v>
      </c>
      <c r="F1561" t="s">
        <v>68</v>
      </c>
      <c r="G1561" t="s">
        <v>44</v>
      </c>
      <c r="H1561" t="s">
        <v>33</v>
      </c>
      <c r="I1561" t="s">
        <v>164</v>
      </c>
      <c r="L1561" s="3" t="s">
        <v>2711</v>
      </c>
      <c r="M1561">
        <v>20</v>
      </c>
      <c r="N1561">
        <v>2.4116724948752E-3</v>
      </c>
      <c r="O1561">
        <v>7.1763493803781397</v>
      </c>
      <c r="P1561">
        <v>1</v>
      </c>
      <c r="Q1561">
        <v>8293</v>
      </c>
      <c r="R1561">
        <v>6.9144173063037696E-3</v>
      </c>
      <c r="S1561" t="s">
        <v>6607</v>
      </c>
      <c r="T1561" t="s">
        <v>40</v>
      </c>
    </row>
    <row r="1562" spans="1:20">
      <c r="A1562" s="1" t="s">
        <v>6608</v>
      </c>
      <c r="B1562" t="s">
        <v>6609</v>
      </c>
      <c r="C1562" t="s">
        <v>130</v>
      </c>
      <c r="D1562" t="s">
        <v>6610</v>
      </c>
      <c r="E1562" t="s">
        <v>32</v>
      </c>
      <c r="F1562" t="s">
        <v>23</v>
      </c>
      <c r="G1562" t="s">
        <v>24</v>
      </c>
      <c r="H1562" t="s">
        <v>25</v>
      </c>
      <c r="I1562" t="s">
        <v>6612</v>
      </c>
      <c r="M1562">
        <v>1</v>
      </c>
      <c r="N1562">
        <v>9.8039215686274508E-3</v>
      </c>
      <c r="O1562">
        <v>13.5356422987358</v>
      </c>
      <c r="P1562">
        <v>1</v>
      </c>
      <c r="Q1562">
        <v>102</v>
      </c>
      <c r="R1562" s="2">
        <v>8.5044081182079404E-5</v>
      </c>
      <c r="S1562" t="s">
        <v>6611</v>
      </c>
      <c r="T1562" t="s">
        <v>32</v>
      </c>
    </row>
    <row r="1563" spans="1:20">
      <c r="A1563" s="1" t="s">
        <v>6613</v>
      </c>
      <c r="B1563" t="s">
        <v>6614</v>
      </c>
      <c r="C1563" t="s">
        <v>1981</v>
      </c>
      <c r="D1563" t="s">
        <v>6615</v>
      </c>
      <c r="E1563" t="s">
        <v>32</v>
      </c>
      <c r="F1563" t="s">
        <v>23</v>
      </c>
      <c r="G1563" t="s">
        <v>24</v>
      </c>
      <c r="H1563" t="s">
        <v>25</v>
      </c>
      <c r="I1563" t="s">
        <v>6617</v>
      </c>
      <c r="M1563">
        <v>1</v>
      </c>
      <c r="N1563">
        <v>0.5</v>
      </c>
      <c r="O1563">
        <v>20.193853781487601</v>
      </c>
      <c r="P1563">
        <v>1</v>
      </c>
      <c r="Q1563">
        <v>2</v>
      </c>
      <c r="R1563" s="2">
        <v>1.6675310035701801E-6</v>
      </c>
      <c r="S1563" t="s">
        <v>6616</v>
      </c>
      <c r="T1563" t="s">
        <v>32</v>
      </c>
    </row>
    <row r="1564" spans="1:20">
      <c r="A1564" s="1" t="s">
        <v>6618</v>
      </c>
      <c r="B1564" t="s">
        <v>6619</v>
      </c>
      <c r="C1564" t="s">
        <v>211</v>
      </c>
      <c r="D1564" t="s">
        <v>381</v>
      </c>
      <c r="E1564" t="s">
        <v>144</v>
      </c>
      <c r="F1564" t="s">
        <v>44</v>
      </c>
      <c r="G1564" t="s">
        <v>44</v>
      </c>
      <c r="H1564" t="s">
        <v>33</v>
      </c>
      <c r="L1564" s="3" t="s">
        <v>2711</v>
      </c>
      <c r="S1564" t="s">
        <v>6620</v>
      </c>
      <c r="T1564" t="s">
        <v>40</v>
      </c>
    </row>
    <row r="1565" spans="1:20">
      <c r="A1565" s="1" t="s">
        <v>6621</v>
      </c>
      <c r="B1565" t="s">
        <v>6622</v>
      </c>
      <c r="C1565" t="s">
        <v>1699</v>
      </c>
      <c r="D1565" t="s">
        <v>5277</v>
      </c>
      <c r="E1565" t="s">
        <v>3522</v>
      </c>
      <c r="F1565" t="s">
        <v>93</v>
      </c>
      <c r="G1565" t="s">
        <v>24</v>
      </c>
      <c r="H1565" t="s">
        <v>33</v>
      </c>
      <c r="I1565" t="s">
        <v>3522</v>
      </c>
      <c r="L1565" s="3" t="s">
        <v>2711</v>
      </c>
      <c r="M1565">
        <v>3</v>
      </c>
      <c r="N1565">
        <v>5.0847457627118599E-2</v>
      </c>
      <c r="O1565">
        <v>14.33587278636</v>
      </c>
      <c r="P1565">
        <v>1</v>
      </c>
      <c r="Q1565">
        <v>59</v>
      </c>
      <c r="R1565" s="2">
        <v>4.9192164605320401E-5</v>
      </c>
      <c r="S1565" t="s">
        <v>6623</v>
      </c>
      <c r="T1565" t="s">
        <v>40</v>
      </c>
    </row>
    <row r="1566" spans="1:20">
      <c r="A1566" s="1" t="s">
        <v>6624</v>
      </c>
      <c r="B1566" t="s">
        <v>6625</v>
      </c>
      <c r="C1566" t="s">
        <v>534</v>
      </c>
      <c r="D1566" t="s">
        <v>6626</v>
      </c>
      <c r="E1566" t="s">
        <v>32</v>
      </c>
      <c r="F1566" t="s">
        <v>23</v>
      </c>
      <c r="G1566" t="s">
        <v>85</v>
      </c>
      <c r="I1566" t="s">
        <v>201</v>
      </c>
      <c r="M1566">
        <v>40</v>
      </c>
      <c r="N1566">
        <v>3.6199095022624403E-2</v>
      </c>
      <c r="O1566">
        <v>10.0853293247094</v>
      </c>
      <c r="P1566">
        <v>1</v>
      </c>
      <c r="Q1566">
        <v>1105</v>
      </c>
      <c r="R1566">
        <v>9.2131087947252698E-4</v>
      </c>
      <c r="S1566" t="s">
        <v>6627</v>
      </c>
      <c r="T1566" t="s">
        <v>32</v>
      </c>
    </row>
    <row r="1567" spans="1:20">
      <c r="A1567" s="1" t="s">
        <v>6628</v>
      </c>
      <c r="B1567" t="s">
        <v>6629</v>
      </c>
      <c r="C1567" t="s">
        <v>2901</v>
      </c>
      <c r="D1567" t="s">
        <v>6547</v>
      </c>
      <c r="E1567" t="s">
        <v>32</v>
      </c>
      <c r="F1567" t="s">
        <v>23</v>
      </c>
      <c r="G1567" t="s">
        <v>120</v>
      </c>
      <c r="I1567" t="s">
        <v>122</v>
      </c>
      <c r="M1567">
        <v>146</v>
      </c>
      <c r="N1567">
        <v>7.7991452991453006E-2</v>
      </c>
      <c r="O1567">
        <v>9.3242599382467706</v>
      </c>
      <c r="P1567">
        <v>1</v>
      </c>
      <c r="Q1567">
        <v>1872</v>
      </c>
      <c r="R1567">
        <v>1.5608090193416899E-3</v>
      </c>
      <c r="S1567" t="s">
        <v>6630</v>
      </c>
      <c r="T1567" t="s">
        <v>32</v>
      </c>
    </row>
    <row r="1568" spans="1:20">
      <c r="A1568" s="1" t="s">
        <v>6631</v>
      </c>
      <c r="B1568" t="s">
        <v>6632</v>
      </c>
      <c r="C1568" t="s">
        <v>6633</v>
      </c>
      <c r="D1568" t="s">
        <v>6632</v>
      </c>
      <c r="E1568" t="s">
        <v>32</v>
      </c>
      <c r="F1568" t="s">
        <v>23</v>
      </c>
      <c r="G1568" t="s">
        <v>24</v>
      </c>
      <c r="H1568" t="s">
        <v>25</v>
      </c>
      <c r="I1568" t="s">
        <v>6635</v>
      </c>
      <c r="M1568">
        <v>1</v>
      </c>
      <c r="N1568">
        <v>3.8461538461538498E-2</v>
      </c>
      <c r="O1568">
        <v>15.549997591712801</v>
      </c>
      <c r="P1568">
        <v>1</v>
      </c>
      <c r="Q1568">
        <v>26</v>
      </c>
      <c r="R1568" s="2">
        <v>2.1677903046412401E-5</v>
      </c>
      <c r="S1568" t="s">
        <v>6634</v>
      </c>
      <c r="T1568" t="s">
        <v>32</v>
      </c>
    </row>
    <row r="1569" spans="1:20">
      <c r="A1569" s="1" t="s">
        <v>6636</v>
      </c>
      <c r="B1569" t="s">
        <v>6637</v>
      </c>
      <c r="C1569" t="s">
        <v>55</v>
      </c>
      <c r="D1569" t="s">
        <v>6637</v>
      </c>
      <c r="E1569" t="s">
        <v>21</v>
      </c>
      <c r="F1569" t="s">
        <v>24</v>
      </c>
      <c r="G1569" t="s">
        <v>24</v>
      </c>
      <c r="H1569" t="s">
        <v>33</v>
      </c>
      <c r="I1569" t="s">
        <v>57</v>
      </c>
      <c r="M1569">
        <v>106</v>
      </c>
      <c r="N1569">
        <v>4.7372184483374996E-3</v>
      </c>
      <c r="O1569">
        <v>5.7442537195612102</v>
      </c>
      <c r="P1569">
        <v>1</v>
      </c>
      <c r="Q1569">
        <v>22376</v>
      </c>
      <c r="R1569">
        <v>1.8656336867943199E-2</v>
      </c>
      <c r="S1569" t="s">
        <v>6638</v>
      </c>
      <c r="T1569" t="s">
        <v>22</v>
      </c>
    </row>
    <row r="1570" spans="1:20">
      <c r="A1570" s="1" t="s">
        <v>6639</v>
      </c>
      <c r="B1570" t="s">
        <v>6640</v>
      </c>
      <c r="C1570" t="s">
        <v>90</v>
      </c>
      <c r="D1570" t="s">
        <v>6641</v>
      </c>
      <c r="E1570" t="s">
        <v>421</v>
      </c>
      <c r="F1570" t="s">
        <v>501</v>
      </c>
      <c r="G1570" t="s">
        <v>24</v>
      </c>
      <c r="H1570" t="s">
        <v>33</v>
      </c>
      <c r="I1570" t="s">
        <v>2818</v>
      </c>
      <c r="M1570">
        <v>3</v>
      </c>
      <c r="N1570">
        <v>5.5555555555555601E-2</v>
      </c>
      <c r="O1570">
        <v>14.4659333269244</v>
      </c>
      <c r="P1570">
        <v>1</v>
      </c>
      <c r="Q1570">
        <v>54</v>
      </c>
      <c r="R1570" s="2">
        <v>4.5023337096395E-5</v>
      </c>
      <c r="S1570" t="s">
        <v>6642</v>
      </c>
      <c r="T1570" t="s">
        <v>32</v>
      </c>
    </row>
    <row r="1571" spans="1:20">
      <c r="A1571" s="1" t="s">
        <v>6643</v>
      </c>
      <c r="B1571" t="s">
        <v>6644</v>
      </c>
      <c r="C1571" t="s">
        <v>164</v>
      </c>
      <c r="D1571" t="s">
        <v>309</v>
      </c>
      <c r="E1571" t="s">
        <v>49</v>
      </c>
      <c r="F1571" t="s">
        <v>44</v>
      </c>
      <c r="G1571" t="s">
        <v>44</v>
      </c>
      <c r="H1571" t="s">
        <v>33</v>
      </c>
      <c r="L1571" s="3" t="s">
        <v>2711</v>
      </c>
      <c r="S1571" t="s">
        <v>6645</v>
      </c>
      <c r="T1571" t="s">
        <v>40</v>
      </c>
    </row>
    <row r="1572" spans="1:20">
      <c r="A1572" s="1" t="s">
        <v>6646</v>
      </c>
      <c r="B1572" t="s">
        <v>6647</v>
      </c>
      <c r="C1572" t="s">
        <v>164</v>
      </c>
      <c r="D1572" t="s">
        <v>309</v>
      </c>
      <c r="E1572" t="s">
        <v>49</v>
      </c>
      <c r="F1572" t="s">
        <v>44</v>
      </c>
      <c r="G1572" t="s">
        <v>44</v>
      </c>
      <c r="H1572" t="s">
        <v>33</v>
      </c>
      <c r="L1572" s="3" t="s">
        <v>2711</v>
      </c>
      <c r="S1572" t="s">
        <v>6648</v>
      </c>
      <c r="T1572" t="s">
        <v>40</v>
      </c>
    </row>
    <row r="1573" spans="1:20">
      <c r="A1573" s="1" t="s">
        <v>6649</v>
      </c>
      <c r="B1573" t="s">
        <v>6650</v>
      </c>
      <c r="C1573" t="s">
        <v>55</v>
      </c>
      <c r="D1573" t="s">
        <v>6651</v>
      </c>
      <c r="E1573" t="s">
        <v>57</v>
      </c>
      <c r="F1573" t="s">
        <v>24</v>
      </c>
      <c r="G1573" t="s">
        <v>24</v>
      </c>
      <c r="H1573" t="s">
        <v>33</v>
      </c>
      <c r="I1573" t="s">
        <v>65</v>
      </c>
      <c r="J1573" t="s">
        <v>8913</v>
      </c>
      <c r="K1573" t="s">
        <v>81</v>
      </c>
      <c r="M1573">
        <v>36</v>
      </c>
      <c r="N1573">
        <v>1.6720854621458399E-2</v>
      </c>
      <c r="O1573">
        <v>9.1223914189309294</v>
      </c>
      <c r="P1573">
        <v>1</v>
      </c>
      <c r="Q1573">
        <v>2153</v>
      </c>
      <c r="R1573">
        <v>1.7950971253433E-3</v>
      </c>
      <c r="S1573" t="s">
        <v>6652</v>
      </c>
      <c r="T1573" t="s">
        <v>32</v>
      </c>
    </row>
    <row r="1574" spans="1:20">
      <c r="A1574" s="1" t="s">
        <v>6653</v>
      </c>
      <c r="B1574" t="s">
        <v>6654</v>
      </c>
      <c r="C1574" t="s">
        <v>55</v>
      </c>
      <c r="D1574" t="s">
        <v>6655</v>
      </c>
      <c r="E1574" t="s">
        <v>57</v>
      </c>
      <c r="F1574" t="s">
        <v>24</v>
      </c>
      <c r="G1574" t="s">
        <v>24</v>
      </c>
      <c r="H1574" t="s">
        <v>33</v>
      </c>
      <c r="I1574" t="s">
        <v>65</v>
      </c>
      <c r="J1574" t="s">
        <v>8913</v>
      </c>
      <c r="K1574" t="s">
        <v>81</v>
      </c>
      <c r="M1574">
        <v>36</v>
      </c>
      <c r="N1574">
        <v>1.6720854621458399E-2</v>
      </c>
      <c r="O1574">
        <v>9.1223914189309294</v>
      </c>
      <c r="P1574">
        <v>1</v>
      </c>
      <c r="Q1574">
        <v>2153</v>
      </c>
      <c r="R1574">
        <v>1.7950971253433E-3</v>
      </c>
      <c r="S1574" t="s">
        <v>6656</v>
      </c>
      <c r="T1574" t="s">
        <v>32</v>
      </c>
    </row>
    <row r="1575" spans="1:20">
      <c r="A1575" s="1" t="s">
        <v>6657</v>
      </c>
      <c r="B1575" t="s">
        <v>6658</v>
      </c>
      <c r="C1575" t="s">
        <v>3014</v>
      </c>
      <c r="D1575" t="s">
        <v>6659</v>
      </c>
      <c r="E1575" t="s">
        <v>32</v>
      </c>
      <c r="F1575" t="s">
        <v>23</v>
      </c>
      <c r="G1575" t="s">
        <v>120</v>
      </c>
      <c r="I1575" t="s">
        <v>122</v>
      </c>
      <c r="M1575">
        <v>146</v>
      </c>
      <c r="N1575">
        <v>7.7991452991453006E-2</v>
      </c>
      <c r="O1575">
        <v>9.3242599382467706</v>
      </c>
      <c r="P1575">
        <v>1</v>
      </c>
      <c r="Q1575">
        <v>1872</v>
      </c>
      <c r="R1575">
        <v>1.5608090193416899E-3</v>
      </c>
      <c r="S1575" t="s">
        <v>6660</v>
      </c>
      <c r="T1575" t="s">
        <v>32</v>
      </c>
    </row>
    <row r="1576" spans="1:20">
      <c r="A1576" s="1" t="s">
        <v>6661</v>
      </c>
      <c r="B1576" t="s">
        <v>6662</v>
      </c>
      <c r="E1576" t="s">
        <v>32</v>
      </c>
      <c r="G1576" t="s">
        <v>6663</v>
      </c>
      <c r="H1576" t="s">
        <v>33</v>
      </c>
      <c r="I1576" t="s">
        <v>4265</v>
      </c>
      <c r="M1576">
        <v>3</v>
      </c>
      <c r="N1576">
        <v>4.47761194029851E-2</v>
      </c>
      <c r="O1576">
        <v>14.1494596621291</v>
      </c>
      <c r="P1576">
        <v>1</v>
      </c>
      <c r="Q1576">
        <v>67</v>
      </c>
      <c r="R1576" s="2">
        <v>5.5862288619601202E-5</v>
      </c>
      <c r="S1576" t="s">
        <v>6664</v>
      </c>
      <c r="T1576" t="s">
        <v>32</v>
      </c>
    </row>
    <row r="1577" spans="1:20">
      <c r="A1577" s="1" t="s">
        <v>6665</v>
      </c>
      <c r="B1577" t="s">
        <v>6666</v>
      </c>
      <c r="C1577" t="s">
        <v>90</v>
      </c>
      <c r="D1577" t="s">
        <v>6667</v>
      </c>
      <c r="E1577" t="s">
        <v>579</v>
      </c>
      <c r="F1577" t="s">
        <v>93</v>
      </c>
      <c r="G1577" t="s">
        <v>24</v>
      </c>
      <c r="H1577" t="s">
        <v>33</v>
      </c>
      <c r="I1577" t="s">
        <v>4265</v>
      </c>
      <c r="M1577">
        <v>3</v>
      </c>
      <c r="N1577">
        <v>4.47761194029851E-2</v>
      </c>
      <c r="O1577">
        <v>14.1494596621291</v>
      </c>
      <c r="P1577">
        <v>1</v>
      </c>
      <c r="Q1577">
        <v>67</v>
      </c>
      <c r="R1577" s="2">
        <v>5.5862288619601202E-5</v>
      </c>
      <c r="S1577" t="s">
        <v>6668</v>
      </c>
      <c r="T1577" t="s">
        <v>32</v>
      </c>
    </row>
    <row r="1578" spans="1:20">
      <c r="A1578" s="1" t="s">
        <v>6669</v>
      </c>
      <c r="B1578" t="s">
        <v>6670</v>
      </c>
      <c r="C1578" t="s">
        <v>6671</v>
      </c>
      <c r="D1578" t="s">
        <v>6672</v>
      </c>
      <c r="E1578" t="s">
        <v>421</v>
      </c>
      <c r="F1578" t="s">
        <v>23</v>
      </c>
      <c r="G1578" t="s">
        <v>24</v>
      </c>
      <c r="H1578" t="s">
        <v>25</v>
      </c>
      <c r="I1578" t="s">
        <v>5556</v>
      </c>
      <c r="M1578">
        <v>2</v>
      </c>
      <c r="N1578">
        <v>5.8823529411764698E-2</v>
      </c>
      <c r="O1578">
        <v>15.1494596621291</v>
      </c>
      <c r="P1578">
        <v>1</v>
      </c>
      <c r="Q1578">
        <v>34</v>
      </c>
      <c r="R1578" s="2">
        <v>2.83480270606931E-5</v>
      </c>
      <c r="S1578" t="s">
        <v>6673</v>
      </c>
      <c r="T1578" t="s">
        <v>32</v>
      </c>
    </row>
    <row r="1579" spans="1:20">
      <c r="A1579" s="1" t="s">
        <v>6674</v>
      </c>
      <c r="B1579" t="s">
        <v>6675</v>
      </c>
      <c r="C1579" t="s">
        <v>288</v>
      </c>
      <c r="D1579" t="s">
        <v>6676</v>
      </c>
      <c r="E1579" t="s">
        <v>57</v>
      </c>
      <c r="F1579" t="s">
        <v>23</v>
      </c>
      <c r="G1579" t="s">
        <v>24</v>
      </c>
      <c r="H1579" t="s">
        <v>25</v>
      </c>
      <c r="I1579" t="s">
        <v>3297</v>
      </c>
      <c r="M1579">
        <v>2</v>
      </c>
      <c r="N1579">
        <v>3.6363636363636397E-2</v>
      </c>
      <c r="O1579">
        <v>14.4389662793241</v>
      </c>
      <c r="P1579">
        <v>1</v>
      </c>
      <c r="Q1579">
        <v>55</v>
      </c>
      <c r="R1579" s="2">
        <v>4.5857102598180099E-5</v>
      </c>
      <c r="S1579" t="s">
        <v>6677</v>
      </c>
      <c r="T1579" t="s">
        <v>32</v>
      </c>
    </row>
    <row r="1580" spans="1:20">
      <c r="A1580" s="1" t="s">
        <v>6678</v>
      </c>
      <c r="B1580" t="s">
        <v>6679</v>
      </c>
      <c r="C1580" t="s">
        <v>2727</v>
      </c>
      <c r="D1580" t="s">
        <v>6680</v>
      </c>
      <c r="E1580" t="s">
        <v>32</v>
      </c>
      <c r="F1580" t="s">
        <v>1602</v>
      </c>
      <c r="G1580" t="s">
        <v>6681</v>
      </c>
      <c r="I1580" t="s">
        <v>175</v>
      </c>
      <c r="M1580">
        <v>56</v>
      </c>
      <c r="N1580">
        <v>3.1963470319634701E-2</v>
      </c>
      <c r="O1580">
        <v>9.4198904130539898</v>
      </c>
      <c r="P1580">
        <v>1</v>
      </c>
      <c r="Q1580">
        <v>1752</v>
      </c>
      <c r="R1580">
        <v>1.4607571591274801E-3</v>
      </c>
      <c r="S1580" t="s">
        <v>6682</v>
      </c>
      <c r="T1580" t="s">
        <v>32</v>
      </c>
    </row>
    <row r="1581" spans="1:20">
      <c r="A1581" s="1" t="s">
        <v>6683</v>
      </c>
      <c r="B1581" t="s">
        <v>6684</v>
      </c>
      <c r="C1581" t="s">
        <v>169</v>
      </c>
      <c r="D1581" t="s">
        <v>6685</v>
      </c>
      <c r="E1581" t="s">
        <v>32</v>
      </c>
      <c r="F1581" t="s">
        <v>93</v>
      </c>
      <c r="G1581" t="s">
        <v>24</v>
      </c>
      <c r="H1581" t="s">
        <v>33</v>
      </c>
      <c r="I1581" t="s">
        <v>6687</v>
      </c>
      <c r="M1581">
        <v>2</v>
      </c>
      <c r="N1581">
        <v>0.133333333333333</v>
      </c>
      <c r="O1581">
        <v>16.386498859429899</v>
      </c>
      <c r="P1581">
        <v>1</v>
      </c>
      <c r="Q1581">
        <v>15</v>
      </c>
      <c r="R1581" s="2">
        <v>1.2506482526776401E-5</v>
      </c>
      <c r="S1581" t="s">
        <v>6686</v>
      </c>
      <c r="T1581" t="s">
        <v>32</v>
      </c>
    </row>
    <row r="1582" spans="1:20">
      <c r="A1582" s="1" t="s">
        <v>6688</v>
      </c>
      <c r="B1582" t="s">
        <v>6689</v>
      </c>
      <c r="C1582" t="s">
        <v>164</v>
      </c>
      <c r="D1582" t="s">
        <v>309</v>
      </c>
      <c r="E1582" t="s">
        <v>6018</v>
      </c>
      <c r="F1582" t="s">
        <v>6690</v>
      </c>
      <c r="G1582" t="s">
        <v>6690</v>
      </c>
      <c r="H1582" t="s">
        <v>33</v>
      </c>
      <c r="L1582" s="3" t="s">
        <v>2711</v>
      </c>
      <c r="S1582" t="s">
        <v>6691</v>
      </c>
      <c r="T1582" t="s">
        <v>40</v>
      </c>
    </row>
    <row r="1583" spans="1:20">
      <c r="A1583" s="1" t="s">
        <v>6692</v>
      </c>
      <c r="B1583" t="s">
        <v>6693</v>
      </c>
      <c r="C1583" t="s">
        <v>1606</v>
      </c>
      <c r="D1583" t="s">
        <v>6694</v>
      </c>
      <c r="E1583" t="s">
        <v>62</v>
      </c>
      <c r="F1583" t="s">
        <v>23</v>
      </c>
      <c r="G1583" t="s">
        <v>24</v>
      </c>
      <c r="H1583" t="s">
        <v>25</v>
      </c>
      <c r="I1583" t="s">
        <v>575</v>
      </c>
      <c r="M1583">
        <v>27</v>
      </c>
      <c r="N1583">
        <v>4.3130990415335503E-2</v>
      </c>
      <c r="O1583">
        <v>10.9061414019381</v>
      </c>
      <c r="P1583">
        <v>1</v>
      </c>
      <c r="Q1583">
        <v>626</v>
      </c>
      <c r="R1583">
        <v>5.2193720411746803E-4</v>
      </c>
      <c r="S1583" t="s">
        <v>6695</v>
      </c>
      <c r="T1583" t="s">
        <v>32</v>
      </c>
    </row>
    <row r="1584" spans="1:20">
      <c r="A1584" s="1" t="s">
        <v>6696</v>
      </c>
      <c r="B1584" t="s">
        <v>6697</v>
      </c>
      <c r="C1584" t="s">
        <v>169</v>
      </c>
      <c r="D1584" t="s">
        <v>6698</v>
      </c>
      <c r="E1584" t="s">
        <v>689</v>
      </c>
      <c r="F1584" t="s">
        <v>1695</v>
      </c>
      <c r="G1584" t="s">
        <v>24</v>
      </c>
      <c r="H1584" t="s">
        <v>33</v>
      </c>
      <c r="I1584" t="s">
        <v>1436</v>
      </c>
      <c r="M1584">
        <v>12</v>
      </c>
      <c r="N1584">
        <v>4.2553191489361701E-2</v>
      </c>
      <c r="O1584">
        <v>12.059427461266599</v>
      </c>
      <c r="P1584">
        <v>1</v>
      </c>
      <c r="Q1584">
        <v>282</v>
      </c>
      <c r="R1584">
        <v>2.3512187150339601E-4</v>
      </c>
      <c r="S1584" t="s">
        <v>6699</v>
      </c>
      <c r="T1584" t="s">
        <v>32</v>
      </c>
    </row>
    <row r="1585" spans="1:20">
      <c r="A1585" s="1" t="s">
        <v>6700</v>
      </c>
      <c r="B1585" t="s">
        <v>6701</v>
      </c>
      <c r="C1585" t="s">
        <v>160</v>
      </c>
      <c r="D1585" t="s">
        <v>6702</v>
      </c>
      <c r="F1585" t="s">
        <v>23</v>
      </c>
      <c r="G1585" t="s">
        <v>162</v>
      </c>
      <c r="H1585" t="s">
        <v>33</v>
      </c>
      <c r="I1585" t="s">
        <v>211</v>
      </c>
      <c r="L1585" s="3" t="s">
        <v>2711</v>
      </c>
      <c r="M1585">
        <v>25</v>
      </c>
      <c r="N1585">
        <v>2.2921059869808399E-3</v>
      </c>
      <c r="O1585">
        <v>6.78101934136828</v>
      </c>
      <c r="P1585">
        <v>1</v>
      </c>
      <c r="Q1585">
        <v>10907</v>
      </c>
      <c r="R1585">
        <v>9.0938803279700005E-3</v>
      </c>
      <c r="S1585" t="s">
        <v>6703</v>
      </c>
      <c r="T1585" t="s">
        <v>40</v>
      </c>
    </row>
    <row r="1586" spans="1:20">
      <c r="A1586" s="1" t="s">
        <v>6704</v>
      </c>
      <c r="B1586" t="s">
        <v>6705</v>
      </c>
      <c r="C1586" t="s">
        <v>755</v>
      </c>
      <c r="D1586" t="s">
        <v>6705</v>
      </c>
      <c r="E1586" t="s">
        <v>57</v>
      </c>
      <c r="F1586" t="s">
        <v>796</v>
      </c>
      <c r="G1586" t="s">
        <v>24</v>
      </c>
      <c r="H1586" t="s">
        <v>33</v>
      </c>
      <c r="I1586" t="s">
        <v>57</v>
      </c>
      <c r="M1586">
        <v>106</v>
      </c>
      <c r="N1586">
        <v>4.7372184483374996E-3</v>
      </c>
      <c r="O1586">
        <v>5.7442537195612102</v>
      </c>
      <c r="P1586">
        <v>1</v>
      </c>
      <c r="Q1586">
        <v>22376</v>
      </c>
      <c r="R1586">
        <v>1.8656336867943199E-2</v>
      </c>
      <c r="S1586" t="s">
        <v>6706</v>
      </c>
      <c r="T1586" t="s">
        <v>32</v>
      </c>
    </row>
    <row r="1587" spans="1:20">
      <c r="A1587" s="1" t="s">
        <v>6707</v>
      </c>
      <c r="B1587" t="s">
        <v>6708</v>
      </c>
      <c r="C1587" t="s">
        <v>1005</v>
      </c>
      <c r="D1587" t="s">
        <v>6709</v>
      </c>
      <c r="F1587" t="s">
        <v>23</v>
      </c>
      <c r="G1587" t="s">
        <v>24</v>
      </c>
      <c r="H1587" t="s">
        <v>25</v>
      </c>
      <c r="I1587" t="s">
        <v>4540</v>
      </c>
      <c r="J1587" t="s">
        <v>32</v>
      </c>
      <c r="M1587">
        <v>2</v>
      </c>
      <c r="N1587">
        <v>3.1746031746031703E-2</v>
      </c>
      <c r="O1587">
        <v>14.239657471100699</v>
      </c>
      <c r="P1587">
        <v>1</v>
      </c>
      <c r="Q1587">
        <v>63</v>
      </c>
      <c r="R1587" s="2">
        <v>5.2527226612460798E-5</v>
      </c>
      <c r="S1587" t="s">
        <v>6710</v>
      </c>
      <c r="T1587" t="s">
        <v>40</v>
      </c>
    </row>
    <row r="1588" spans="1:20">
      <c r="A1588" s="1" t="s">
        <v>6711</v>
      </c>
      <c r="B1588" t="s">
        <v>6712</v>
      </c>
      <c r="C1588" t="s">
        <v>6713</v>
      </c>
      <c r="D1588" t="s">
        <v>6714</v>
      </c>
      <c r="E1588" t="s">
        <v>579</v>
      </c>
      <c r="F1588" t="s">
        <v>23</v>
      </c>
      <c r="G1588" t="s">
        <v>120</v>
      </c>
      <c r="I1588" t="s">
        <v>1436</v>
      </c>
      <c r="M1588">
        <v>12</v>
      </c>
      <c r="N1588">
        <v>4.2553191489361701E-2</v>
      </c>
      <c r="O1588">
        <v>12.059427461266599</v>
      </c>
      <c r="P1588">
        <v>1</v>
      </c>
      <c r="Q1588">
        <v>282</v>
      </c>
      <c r="R1588">
        <v>2.3512187150339601E-4</v>
      </c>
      <c r="S1588" t="s">
        <v>6715</v>
      </c>
      <c r="T1588" t="s">
        <v>32</v>
      </c>
    </row>
    <row r="1589" spans="1:20">
      <c r="A1589" s="1" t="s">
        <v>6716</v>
      </c>
      <c r="B1589" t="s">
        <v>6717</v>
      </c>
      <c r="C1589" t="s">
        <v>55</v>
      </c>
      <c r="D1589" t="s">
        <v>6717</v>
      </c>
      <c r="E1589" t="s">
        <v>32</v>
      </c>
      <c r="F1589" t="s">
        <v>68</v>
      </c>
      <c r="G1589" t="s">
        <v>44</v>
      </c>
      <c r="H1589" t="s">
        <v>33</v>
      </c>
      <c r="I1589" t="s">
        <v>6719</v>
      </c>
      <c r="M1589">
        <v>1</v>
      </c>
      <c r="N1589">
        <v>3.4482758620689703E-2</v>
      </c>
      <c r="O1589">
        <v>15.386498859429899</v>
      </c>
      <c r="P1589">
        <v>1</v>
      </c>
      <c r="Q1589">
        <v>29</v>
      </c>
      <c r="R1589" s="2">
        <v>2.4179199551767698E-5</v>
      </c>
      <c r="S1589" t="s">
        <v>6718</v>
      </c>
      <c r="T1589" t="s">
        <v>32</v>
      </c>
    </row>
    <row r="1590" spans="1:20">
      <c r="A1590" s="1" t="s">
        <v>6720</v>
      </c>
      <c r="B1590" t="s">
        <v>6721</v>
      </c>
      <c r="C1590" t="s">
        <v>4487</v>
      </c>
      <c r="D1590" t="s">
        <v>6722</v>
      </c>
      <c r="E1590" t="s">
        <v>21</v>
      </c>
      <c r="F1590" t="s">
        <v>23</v>
      </c>
      <c r="G1590" t="s">
        <v>24</v>
      </c>
      <c r="H1590" t="s">
        <v>25</v>
      </c>
      <c r="I1590" t="e">
        <f>--n402a32</f>
        <v>#NAME?</v>
      </c>
      <c r="K1590" t="s">
        <v>366</v>
      </c>
      <c r="O1590">
        <v>3.1832382633776501</v>
      </c>
      <c r="P1590">
        <v>1</v>
      </c>
      <c r="Q1590" t="s">
        <v>369</v>
      </c>
      <c r="S1590" t="s">
        <v>6723</v>
      </c>
      <c r="T1590" t="s">
        <v>22</v>
      </c>
    </row>
    <row r="1591" spans="1:20">
      <c r="A1591" s="1" t="s">
        <v>6724</v>
      </c>
      <c r="B1591" t="s">
        <v>6725</v>
      </c>
      <c r="C1591" t="s">
        <v>3496</v>
      </c>
      <c r="D1591" t="s">
        <v>6726</v>
      </c>
      <c r="E1591" t="s">
        <v>579</v>
      </c>
      <c r="F1591" t="s">
        <v>23</v>
      </c>
      <c r="G1591" t="s">
        <v>24</v>
      </c>
      <c r="H1591" t="s">
        <v>25</v>
      </c>
      <c r="I1591" t="s">
        <v>122</v>
      </c>
      <c r="M1591">
        <v>146</v>
      </c>
      <c r="N1591">
        <v>7.7991452991453006E-2</v>
      </c>
      <c r="O1591">
        <v>9.3242599382467706</v>
      </c>
      <c r="P1591">
        <v>1</v>
      </c>
      <c r="Q1591">
        <v>1872</v>
      </c>
      <c r="R1591">
        <v>1.5608090193416899E-3</v>
      </c>
      <c r="S1591" t="s">
        <v>6727</v>
      </c>
      <c r="T1591" t="s">
        <v>32</v>
      </c>
    </row>
    <row r="1592" spans="1:20">
      <c r="A1592" s="1" t="s">
        <v>6728</v>
      </c>
      <c r="B1592" t="s">
        <v>6729</v>
      </c>
      <c r="C1592" t="s">
        <v>6730</v>
      </c>
      <c r="D1592" t="s">
        <v>6731</v>
      </c>
      <c r="E1592" t="s">
        <v>21</v>
      </c>
      <c r="F1592" t="s">
        <v>23</v>
      </c>
      <c r="G1592" t="s">
        <v>24</v>
      </c>
      <c r="H1592" t="s">
        <v>25</v>
      </c>
      <c r="I1592" t="s">
        <v>122</v>
      </c>
      <c r="M1592">
        <v>146</v>
      </c>
      <c r="N1592">
        <v>7.7991452991453006E-2</v>
      </c>
      <c r="O1592">
        <v>9.3242599382467706</v>
      </c>
      <c r="P1592">
        <v>1</v>
      </c>
      <c r="Q1592">
        <v>1872</v>
      </c>
      <c r="R1592">
        <v>1.5608090193416899E-3</v>
      </c>
      <c r="S1592" t="s">
        <v>6732</v>
      </c>
      <c r="T1592" t="s">
        <v>22</v>
      </c>
    </row>
    <row r="1593" spans="1:20">
      <c r="A1593" s="1" t="s">
        <v>6733</v>
      </c>
      <c r="B1593" t="s">
        <v>6734</v>
      </c>
      <c r="C1593" t="s">
        <v>6730</v>
      </c>
      <c r="D1593" t="s">
        <v>6735</v>
      </c>
      <c r="E1593" t="s">
        <v>421</v>
      </c>
      <c r="F1593" t="s">
        <v>23</v>
      </c>
      <c r="G1593" t="s">
        <v>24</v>
      </c>
      <c r="H1593" t="s">
        <v>25</v>
      </c>
      <c r="I1593" t="s">
        <v>122</v>
      </c>
      <c r="M1593">
        <v>146</v>
      </c>
      <c r="N1593">
        <v>7.7991452991453006E-2</v>
      </c>
      <c r="O1593">
        <v>9.3242599382467706</v>
      </c>
      <c r="P1593">
        <v>1</v>
      </c>
      <c r="Q1593">
        <v>1872</v>
      </c>
      <c r="R1593">
        <v>1.5608090193416899E-3</v>
      </c>
      <c r="S1593" t="s">
        <v>6736</v>
      </c>
      <c r="T1593" t="s">
        <v>32</v>
      </c>
    </row>
    <row r="1594" spans="1:20">
      <c r="A1594" s="1" t="s">
        <v>6737</v>
      </c>
      <c r="B1594" t="s">
        <v>6738</v>
      </c>
      <c r="C1594" t="s">
        <v>55</v>
      </c>
      <c r="D1594" t="s">
        <v>6738</v>
      </c>
      <c r="E1594" t="s">
        <v>57</v>
      </c>
      <c r="F1594" t="s">
        <v>796</v>
      </c>
      <c r="G1594" t="s">
        <v>24</v>
      </c>
      <c r="H1594" t="s">
        <v>33</v>
      </c>
      <c r="I1594" t="s">
        <v>57</v>
      </c>
      <c r="M1594">
        <v>106</v>
      </c>
      <c r="N1594">
        <v>4.7372184483374996E-3</v>
      </c>
      <c r="O1594">
        <v>5.7442537195612102</v>
      </c>
      <c r="P1594">
        <v>1</v>
      </c>
      <c r="Q1594">
        <v>22376</v>
      </c>
      <c r="R1594">
        <v>1.8656336867943199E-2</v>
      </c>
      <c r="S1594" t="s">
        <v>6739</v>
      </c>
      <c r="T1594" t="s">
        <v>32</v>
      </c>
    </row>
    <row r="1595" spans="1:20">
      <c r="A1595" s="1" t="s">
        <v>6740</v>
      </c>
      <c r="B1595" t="s">
        <v>6741</v>
      </c>
      <c r="C1595" t="s">
        <v>179</v>
      </c>
      <c r="D1595" t="s">
        <v>6742</v>
      </c>
      <c r="E1595" t="s">
        <v>32</v>
      </c>
      <c r="F1595" t="s">
        <v>23</v>
      </c>
      <c r="G1595" t="s">
        <v>120</v>
      </c>
      <c r="I1595" t="s">
        <v>122</v>
      </c>
      <c r="M1595">
        <v>146</v>
      </c>
      <c r="N1595">
        <v>7.7991452991453006E-2</v>
      </c>
      <c r="O1595">
        <v>9.3242599382467706</v>
      </c>
      <c r="P1595">
        <v>1</v>
      </c>
      <c r="Q1595">
        <v>1872</v>
      </c>
      <c r="R1595">
        <v>1.5608090193416899E-3</v>
      </c>
      <c r="S1595" t="s">
        <v>6743</v>
      </c>
      <c r="T1595" t="s">
        <v>32</v>
      </c>
    </row>
    <row r="1596" spans="1:20">
      <c r="A1596" s="1" t="s">
        <v>6744</v>
      </c>
      <c r="B1596" t="s">
        <v>6745</v>
      </c>
      <c r="C1596" t="s">
        <v>211</v>
      </c>
      <c r="D1596" t="s">
        <v>381</v>
      </c>
      <c r="E1596" t="s">
        <v>2487</v>
      </c>
      <c r="F1596" t="s">
        <v>44</v>
      </c>
      <c r="G1596" t="s">
        <v>44</v>
      </c>
      <c r="H1596" t="s">
        <v>145</v>
      </c>
      <c r="L1596" s="3" t="s">
        <v>2711</v>
      </c>
      <c r="S1596" t="s">
        <v>6746</v>
      </c>
      <c r="T1596" t="s">
        <v>40</v>
      </c>
    </row>
    <row r="1597" spans="1:20">
      <c r="A1597" s="1" t="s">
        <v>6747</v>
      </c>
      <c r="B1597" t="s">
        <v>6748</v>
      </c>
      <c r="C1597" t="s">
        <v>755</v>
      </c>
      <c r="D1597" t="s">
        <v>6748</v>
      </c>
      <c r="F1597" t="s">
        <v>68</v>
      </c>
      <c r="G1597" t="s">
        <v>44</v>
      </c>
      <c r="H1597" t="s">
        <v>33</v>
      </c>
      <c r="I1597" t="s">
        <v>211</v>
      </c>
      <c r="L1597" s="3" t="s">
        <v>2711</v>
      </c>
      <c r="M1597">
        <v>25</v>
      </c>
      <c r="N1597">
        <v>2.2921059869808399E-3</v>
      </c>
      <c r="O1597">
        <v>6.78101934136828</v>
      </c>
      <c r="P1597">
        <v>1</v>
      </c>
      <c r="Q1597">
        <v>10907</v>
      </c>
      <c r="R1597">
        <v>9.0938803279700005E-3</v>
      </c>
      <c r="S1597" t="s">
        <v>6749</v>
      </c>
      <c r="T1597" t="s">
        <v>40</v>
      </c>
    </row>
    <row r="1598" spans="1:20">
      <c r="A1598" s="1" t="s">
        <v>6750</v>
      </c>
      <c r="B1598" t="s">
        <v>6751</v>
      </c>
      <c r="C1598" t="s">
        <v>160</v>
      </c>
      <c r="D1598" t="s">
        <v>6752</v>
      </c>
      <c r="F1598" t="s">
        <v>23</v>
      </c>
      <c r="G1598" t="s">
        <v>162</v>
      </c>
      <c r="H1598" t="s">
        <v>33</v>
      </c>
      <c r="I1598" t="s">
        <v>324</v>
      </c>
      <c r="L1598" s="3" t="s">
        <v>2711</v>
      </c>
      <c r="M1598">
        <v>42</v>
      </c>
      <c r="N1598">
        <v>1.10424608912843E-3</v>
      </c>
      <c r="O1598">
        <v>4.9788517281102997</v>
      </c>
      <c r="P1598">
        <v>1</v>
      </c>
      <c r="Q1598">
        <v>38035</v>
      </c>
      <c r="R1598">
        <v>3.1712270860395998E-2</v>
      </c>
      <c r="S1598" t="s">
        <v>6753</v>
      </c>
      <c r="T1598" t="s">
        <v>40</v>
      </c>
    </row>
    <row r="1599" spans="1:20">
      <c r="A1599" s="1" t="s">
        <v>6754</v>
      </c>
      <c r="B1599" t="s">
        <v>6755</v>
      </c>
      <c r="D1599" t="s">
        <v>6756</v>
      </c>
      <c r="E1599" t="s">
        <v>329</v>
      </c>
      <c r="F1599" t="s">
        <v>24</v>
      </c>
      <c r="G1599" t="s">
        <v>24</v>
      </c>
      <c r="H1599" t="s">
        <v>33</v>
      </c>
      <c r="I1599" t="s">
        <v>329</v>
      </c>
      <c r="J1599" t="s">
        <v>8913</v>
      </c>
      <c r="K1599" t="s">
        <v>175</v>
      </c>
      <c r="M1599">
        <v>19</v>
      </c>
      <c r="N1599">
        <v>0.52777777777777801</v>
      </c>
      <c r="O1599">
        <v>15.0645707645426</v>
      </c>
      <c r="P1599">
        <v>1</v>
      </c>
      <c r="Q1599">
        <v>36</v>
      </c>
      <c r="R1599" s="2">
        <v>3.0015558064263302E-5</v>
      </c>
      <c r="S1599" t="s">
        <v>6757</v>
      </c>
      <c r="T1599" t="s">
        <v>40</v>
      </c>
    </row>
    <row r="1600" spans="1:20">
      <c r="A1600" s="1" t="s">
        <v>6758</v>
      </c>
      <c r="B1600" t="s">
        <v>6759</v>
      </c>
      <c r="C1600" t="s">
        <v>55</v>
      </c>
      <c r="D1600" t="s">
        <v>6760</v>
      </c>
      <c r="E1600" t="s">
        <v>57</v>
      </c>
      <c r="F1600" t="s">
        <v>162</v>
      </c>
      <c r="G1600" t="s">
        <v>162</v>
      </c>
      <c r="H1600" t="s">
        <v>33</v>
      </c>
      <c r="I1600" t="s">
        <v>65</v>
      </c>
      <c r="J1600" t="s">
        <v>8913</v>
      </c>
      <c r="K1600" t="s">
        <v>8939</v>
      </c>
      <c r="M1600">
        <v>36</v>
      </c>
      <c r="N1600">
        <v>1.6720854621458399E-2</v>
      </c>
      <c r="O1600">
        <v>9.1223914189309294</v>
      </c>
      <c r="P1600">
        <v>1</v>
      </c>
      <c r="Q1600">
        <v>2153</v>
      </c>
      <c r="R1600">
        <v>1.7950971253433E-3</v>
      </c>
      <c r="S1600" t="s">
        <v>6761</v>
      </c>
      <c r="T1600" t="s">
        <v>32</v>
      </c>
    </row>
    <row r="1601" spans="1:20">
      <c r="A1601" s="1" t="s">
        <v>6762</v>
      </c>
      <c r="B1601" t="s">
        <v>6763</v>
      </c>
      <c r="C1601" t="s">
        <v>118</v>
      </c>
      <c r="D1601" t="s">
        <v>555</v>
      </c>
      <c r="E1601" t="s">
        <v>672</v>
      </c>
      <c r="F1601" t="s">
        <v>24</v>
      </c>
      <c r="G1601" t="s">
        <v>24</v>
      </c>
      <c r="H1601" t="s">
        <v>145</v>
      </c>
      <c r="L1601" s="3" t="s">
        <v>2711</v>
      </c>
      <c r="S1601" t="s">
        <v>6764</v>
      </c>
      <c r="T1601" t="s">
        <v>40</v>
      </c>
    </row>
    <row r="1602" spans="1:20">
      <c r="A1602" s="1" t="s">
        <v>6765</v>
      </c>
      <c r="B1602" t="s">
        <v>6766</v>
      </c>
      <c r="C1602" t="s">
        <v>499</v>
      </c>
      <c r="D1602" t="s">
        <v>6767</v>
      </c>
      <c r="E1602" t="s">
        <v>1293</v>
      </c>
      <c r="F1602" t="s">
        <v>93</v>
      </c>
      <c r="G1602" t="s">
        <v>24</v>
      </c>
      <c r="H1602" t="s">
        <v>33</v>
      </c>
      <c r="I1602" t="s">
        <v>175</v>
      </c>
      <c r="M1602">
        <v>56</v>
      </c>
      <c r="N1602">
        <v>3.1963470319634701E-2</v>
      </c>
      <c r="O1602">
        <v>9.4198904130539898</v>
      </c>
      <c r="P1602">
        <v>1</v>
      </c>
      <c r="Q1602">
        <v>1752</v>
      </c>
      <c r="R1602">
        <v>1.4607571591274801E-3</v>
      </c>
      <c r="S1602" t="s">
        <v>6768</v>
      </c>
      <c r="T1602" t="s">
        <v>40</v>
      </c>
    </row>
    <row r="1603" spans="1:20">
      <c r="A1603" s="1" t="s">
        <v>6769</v>
      </c>
      <c r="B1603" t="s">
        <v>6770</v>
      </c>
      <c r="C1603" t="s">
        <v>118</v>
      </c>
      <c r="D1603" t="s">
        <v>555</v>
      </c>
      <c r="E1603" t="s">
        <v>182</v>
      </c>
      <c r="F1603" t="s">
        <v>24</v>
      </c>
      <c r="G1603" t="s">
        <v>24</v>
      </c>
      <c r="H1603" t="s">
        <v>145</v>
      </c>
      <c r="L1603" s="3" t="s">
        <v>2711</v>
      </c>
      <c r="S1603" t="s">
        <v>6771</v>
      </c>
      <c r="T1603" t="s">
        <v>40</v>
      </c>
    </row>
    <row r="1604" spans="1:20">
      <c r="A1604" s="1" t="s">
        <v>6772</v>
      </c>
      <c r="B1604" t="s">
        <v>6773</v>
      </c>
      <c r="C1604" t="s">
        <v>421</v>
      </c>
      <c r="D1604" t="s">
        <v>6774</v>
      </c>
      <c r="E1604" t="s">
        <v>32</v>
      </c>
      <c r="F1604" t="s">
        <v>23</v>
      </c>
      <c r="G1604" t="s">
        <v>24</v>
      </c>
      <c r="H1604" t="s">
        <v>33</v>
      </c>
      <c r="I1604" t="s">
        <v>575</v>
      </c>
      <c r="M1604">
        <v>27</v>
      </c>
      <c r="N1604">
        <v>4.3130990415335503E-2</v>
      </c>
      <c r="O1604">
        <v>10.9061414019381</v>
      </c>
      <c r="P1604">
        <v>1</v>
      </c>
      <c r="Q1604">
        <v>626</v>
      </c>
      <c r="R1604">
        <v>5.2193720411746803E-4</v>
      </c>
      <c r="S1604" t="s">
        <v>6775</v>
      </c>
      <c r="T1604" t="s">
        <v>32</v>
      </c>
    </row>
    <row r="1605" spans="1:20">
      <c r="A1605" s="1" t="s">
        <v>6776</v>
      </c>
      <c r="B1605" t="s">
        <v>6777</v>
      </c>
      <c r="C1605" t="s">
        <v>471</v>
      </c>
      <c r="D1605" t="s">
        <v>6778</v>
      </c>
      <c r="E1605" t="s">
        <v>32</v>
      </c>
      <c r="F1605" t="s">
        <v>23</v>
      </c>
      <c r="G1605" t="s">
        <v>24</v>
      </c>
      <c r="H1605" t="s">
        <v>25</v>
      </c>
      <c r="I1605" t="s">
        <v>575</v>
      </c>
      <c r="M1605">
        <v>27</v>
      </c>
      <c r="N1605">
        <v>4.3130990415335503E-2</v>
      </c>
      <c r="O1605">
        <v>10.9061414019381</v>
      </c>
      <c r="P1605">
        <v>1</v>
      </c>
      <c r="Q1605">
        <v>626</v>
      </c>
      <c r="R1605">
        <v>5.2193720411746803E-4</v>
      </c>
      <c r="S1605" t="s">
        <v>6779</v>
      </c>
      <c r="T1605" t="s">
        <v>32</v>
      </c>
    </row>
    <row r="1606" spans="1:20">
      <c r="A1606" s="1" t="s">
        <v>6780</v>
      </c>
      <c r="B1606" t="s">
        <v>6781</v>
      </c>
      <c r="C1606" t="s">
        <v>407</v>
      </c>
      <c r="D1606" t="s">
        <v>6782</v>
      </c>
      <c r="E1606" t="s">
        <v>32</v>
      </c>
      <c r="F1606" t="s">
        <v>93</v>
      </c>
      <c r="G1606" t="s">
        <v>24</v>
      </c>
      <c r="H1606" t="s">
        <v>33</v>
      </c>
      <c r="I1606" t="s">
        <v>3653</v>
      </c>
      <c r="M1606">
        <v>2</v>
      </c>
      <c r="N1606">
        <v>1.13636363636364E-2</v>
      </c>
      <c r="O1606">
        <v>12.742642669655201</v>
      </c>
      <c r="P1606">
        <v>1</v>
      </c>
      <c r="Q1606">
        <v>176</v>
      </c>
      <c r="R1606">
        <v>1.46742728314176E-4</v>
      </c>
      <c r="S1606" t="s">
        <v>6783</v>
      </c>
      <c r="T1606" t="s">
        <v>32</v>
      </c>
    </row>
    <row r="1607" spans="1:20">
      <c r="A1607" s="1" t="s">
        <v>6784</v>
      </c>
      <c r="B1607" t="s">
        <v>6785</v>
      </c>
      <c r="C1607" t="s">
        <v>21</v>
      </c>
      <c r="D1607" t="s">
        <v>940</v>
      </c>
      <c r="E1607" t="s">
        <v>182</v>
      </c>
      <c r="F1607" t="s">
        <v>93</v>
      </c>
      <c r="G1607" t="s">
        <v>24</v>
      </c>
      <c r="H1607" t="s">
        <v>33</v>
      </c>
      <c r="L1607" s="3" t="s">
        <v>2711</v>
      </c>
      <c r="S1607" t="s">
        <v>6786</v>
      </c>
      <c r="T1607" t="s">
        <v>40</v>
      </c>
    </row>
    <row r="1608" spans="1:20">
      <c r="A1608" s="1" t="s">
        <v>6787</v>
      </c>
      <c r="B1608" t="s">
        <v>6788</v>
      </c>
      <c r="C1608" t="s">
        <v>57</v>
      </c>
      <c r="D1608" t="s">
        <v>6789</v>
      </c>
      <c r="E1608" t="s">
        <v>607</v>
      </c>
      <c r="F1608" t="s">
        <v>235</v>
      </c>
      <c r="G1608" t="s">
        <v>44</v>
      </c>
      <c r="I1608" t="s">
        <v>607</v>
      </c>
      <c r="M1608">
        <v>16</v>
      </c>
      <c r="N1608">
        <v>2.03562340966921E-2</v>
      </c>
      <c r="O1608">
        <v>10.5773049377086</v>
      </c>
      <c r="P1608">
        <v>1</v>
      </c>
      <c r="Q1608">
        <v>786</v>
      </c>
      <c r="R1608">
        <v>6.5533968440308196E-4</v>
      </c>
      <c r="S1608" t="s">
        <v>6790</v>
      </c>
      <c r="T1608" t="s">
        <v>40</v>
      </c>
    </row>
    <row r="1609" spans="1:20">
      <c r="A1609" s="1" t="s">
        <v>6791</v>
      </c>
      <c r="B1609" t="s">
        <v>6792</v>
      </c>
      <c r="C1609" t="s">
        <v>21</v>
      </c>
      <c r="D1609" t="s">
        <v>940</v>
      </c>
      <c r="E1609" t="s">
        <v>142</v>
      </c>
      <c r="F1609" t="s">
        <v>93</v>
      </c>
      <c r="G1609" t="s">
        <v>24</v>
      </c>
      <c r="H1609" t="s">
        <v>33</v>
      </c>
      <c r="L1609" s="3" t="s">
        <v>2711</v>
      </c>
      <c r="S1609" t="s">
        <v>6793</v>
      </c>
      <c r="T1609" t="s">
        <v>40</v>
      </c>
    </row>
    <row r="1610" spans="1:20">
      <c r="A1610" s="1" t="s">
        <v>6794</v>
      </c>
      <c r="B1610" t="s">
        <v>6795</v>
      </c>
      <c r="C1610" t="s">
        <v>21</v>
      </c>
      <c r="D1610" t="s">
        <v>940</v>
      </c>
      <c r="E1610" t="s">
        <v>324</v>
      </c>
      <c r="F1610" t="s">
        <v>93</v>
      </c>
      <c r="G1610" t="s">
        <v>24</v>
      </c>
      <c r="H1610" t="s">
        <v>33</v>
      </c>
      <c r="L1610" s="3" t="s">
        <v>2711</v>
      </c>
      <c r="S1610" t="s">
        <v>6796</v>
      </c>
      <c r="T1610" t="s">
        <v>40</v>
      </c>
    </row>
    <row r="1611" spans="1:20">
      <c r="A1611" s="1" t="s">
        <v>6797</v>
      </c>
      <c r="B1611" t="s">
        <v>6798</v>
      </c>
      <c r="C1611" t="s">
        <v>740</v>
      </c>
      <c r="D1611" t="s">
        <v>6799</v>
      </c>
      <c r="E1611" t="s">
        <v>6800</v>
      </c>
      <c r="F1611" t="s">
        <v>23</v>
      </c>
      <c r="G1611" t="s">
        <v>24</v>
      </c>
      <c r="H1611" t="s">
        <v>25</v>
      </c>
      <c r="I1611" t="s">
        <v>6802</v>
      </c>
      <c r="M1611">
        <v>1</v>
      </c>
      <c r="N1611">
        <v>0.5</v>
      </c>
      <c r="O1611">
        <v>20.193853781487601</v>
      </c>
      <c r="P1611">
        <v>1</v>
      </c>
      <c r="Q1611">
        <v>2</v>
      </c>
      <c r="R1611" s="2">
        <v>1.6675310035701801E-6</v>
      </c>
      <c r="S1611" t="s">
        <v>6801</v>
      </c>
      <c r="T1611" t="s">
        <v>40</v>
      </c>
    </row>
    <row r="1612" spans="1:20">
      <c r="A1612" s="1" t="s">
        <v>6803</v>
      </c>
      <c r="B1612" t="s">
        <v>6804</v>
      </c>
      <c r="C1612" t="s">
        <v>6805</v>
      </c>
      <c r="D1612" t="s">
        <v>6806</v>
      </c>
      <c r="E1612" t="s">
        <v>32</v>
      </c>
      <c r="F1612" t="s">
        <v>23</v>
      </c>
      <c r="G1612" t="s">
        <v>24</v>
      </c>
      <c r="H1612" t="s">
        <v>25</v>
      </c>
      <c r="I1612" t="s">
        <v>6808</v>
      </c>
      <c r="M1612">
        <v>1</v>
      </c>
      <c r="N1612">
        <v>0.33333333333333298</v>
      </c>
      <c r="O1612">
        <v>19.193853781487601</v>
      </c>
      <c r="P1612">
        <v>1</v>
      </c>
      <c r="Q1612">
        <v>3</v>
      </c>
      <c r="R1612" s="2">
        <v>2.5012965053552799E-6</v>
      </c>
      <c r="S1612" t="s">
        <v>6807</v>
      </c>
      <c r="T1612" t="s">
        <v>32</v>
      </c>
    </row>
    <row r="1613" spans="1:20">
      <c r="A1613" s="1" t="s">
        <v>6809</v>
      </c>
      <c r="B1613" t="s">
        <v>6810</v>
      </c>
      <c r="C1613" t="s">
        <v>534</v>
      </c>
      <c r="D1613" t="s">
        <v>6811</v>
      </c>
      <c r="E1613" t="s">
        <v>32</v>
      </c>
      <c r="F1613" t="s">
        <v>23</v>
      </c>
      <c r="G1613" t="s">
        <v>85</v>
      </c>
      <c r="I1613" t="s">
        <v>201</v>
      </c>
      <c r="M1613">
        <v>40</v>
      </c>
      <c r="N1613">
        <v>3.6199095022624403E-2</v>
      </c>
      <c r="O1613">
        <v>10.0853293247094</v>
      </c>
      <c r="P1613">
        <v>1</v>
      </c>
      <c r="Q1613">
        <v>1105</v>
      </c>
      <c r="R1613">
        <v>9.2131087947252698E-4</v>
      </c>
      <c r="S1613" t="s">
        <v>6812</v>
      </c>
      <c r="T1613" t="s">
        <v>32</v>
      </c>
    </row>
    <row r="1614" spans="1:20">
      <c r="A1614" s="1" t="s">
        <v>6813</v>
      </c>
      <c r="B1614" t="s">
        <v>6814</v>
      </c>
      <c r="C1614" t="s">
        <v>652</v>
      </c>
      <c r="D1614" t="s">
        <v>6815</v>
      </c>
      <c r="E1614" t="s">
        <v>280</v>
      </c>
      <c r="F1614" t="s">
        <v>162</v>
      </c>
      <c r="G1614" t="s">
        <v>162</v>
      </c>
      <c r="I1614" t="s">
        <v>6817</v>
      </c>
      <c r="L1614" s="3" t="s">
        <v>2711</v>
      </c>
      <c r="M1614">
        <v>1</v>
      </c>
      <c r="N1614">
        <v>2.6737967914438501E-3</v>
      </c>
      <c r="O1614">
        <v>11.6508219612323</v>
      </c>
      <c r="P1614">
        <v>1</v>
      </c>
      <c r="Q1614">
        <v>374</v>
      </c>
      <c r="R1614">
        <v>3.11828297667624E-4</v>
      </c>
      <c r="S1614" t="s">
        <v>6816</v>
      </c>
      <c r="T1614" t="s">
        <v>40</v>
      </c>
    </row>
    <row r="1615" spans="1:20">
      <c r="A1615" s="1" t="s">
        <v>6818</v>
      </c>
      <c r="B1615" t="s">
        <v>6819</v>
      </c>
      <c r="C1615" t="s">
        <v>118</v>
      </c>
      <c r="D1615" t="s">
        <v>555</v>
      </c>
      <c r="E1615" t="s">
        <v>1253</v>
      </c>
      <c r="F1615" t="s">
        <v>44</v>
      </c>
      <c r="G1615" t="s">
        <v>44</v>
      </c>
      <c r="H1615" t="s">
        <v>33</v>
      </c>
      <c r="L1615" s="3" t="s">
        <v>2711</v>
      </c>
      <c r="S1615" t="s">
        <v>6820</v>
      </c>
      <c r="T1615" t="s">
        <v>40</v>
      </c>
    </row>
    <row r="1616" spans="1:20">
      <c r="A1616" s="1" t="s">
        <v>6821</v>
      </c>
      <c r="B1616" t="s">
        <v>6822</v>
      </c>
      <c r="C1616" t="s">
        <v>21</v>
      </c>
      <c r="D1616" t="s">
        <v>940</v>
      </c>
      <c r="E1616" t="s">
        <v>118</v>
      </c>
      <c r="F1616" t="s">
        <v>93</v>
      </c>
      <c r="G1616" t="s">
        <v>24</v>
      </c>
      <c r="H1616" t="s">
        <v>33</v>
      </c>
      <c r="L1616" s="3" t="s">
        <v>2711</v>
      </c>
      <c r="S1616" t="s">
        <v>6823</v>
      </c>
      <c r="T1616" t="s">
        <v>40</v>
      </c>
    </row>
    <row r="1617" spans="1:20">
      <c r="A1617" s="1" t="s">
        <v>6824</v>
      </c>
      <c r="B1617" t="s">
        <v>6825</v>
      </c>
      <c r="C1617" t="s">
        <v>534</v>
      </c>
      <c r="D1617" t="s">
        <v>6826</v>
      </c>
      <c r="E1617" t="s">
        <v>32</v>
      </c>
      <c r="F1617" t="s">
        <v>23</v>
      </c>
      <c r="G1617" t="s">
        <v>85</v>
      </c>
      <c r="I1617" t="s">
        <v>201</v>
      </c>
      <c r="M1617">
        <v>40</v>
      </c>
      <c r="N1617">
        <v>3.6199095022624403E-2</v>
      </c>
      <c r="O1617">
        <v>10.0853293247094</v>
      </c>
      <c r="P1617">
        <v>1</v>
      </c>
      <c r="Q1617">
        <v>1105</v>
      </c>
      <c r="R1617">
        <v>9.2131087947252698E-4</v>
      </c>
      <c r="S1617" t="s">
        <v>6827</v>
      </c>
      <c r="T1617" t="s">
        <v>32</v>
      </c>
    </row>
    <row r="1618" spans="1:20">
      <c r="A1618" s="1" t="s">
        <v>6828</v>
      </c>
      <c r="B1618" t="s">
        <v>6829</v>
      </c>
      <c r="C1618" t="s">
        <v>30</v>
      </c>
      <c r="D1618" t="s">
        <v>6830</v>
      </c>
      <c r="E1618" t="s">
        <v>32</v>
      </c>
      <c r="F1618" t="s">
        <v>23</v>
      </c>
      <c r="G1618" t="s">
        <v>24</v>
      </c>
      <c r="H1618" t="s">
        <v>33</v>
      </c>
      <c r="I1618" t="s">
        <v>175</v>
      </c>
      <c r="M1618">
        <v>56</v>
      </c>
      <c r="N1618">
        <v>3.1963470319634701E-2</v>
      </c>
      <c r="O1618">
        <v>9.4198904130539898</v>
      </c>
      <c r="P1618">
        <v>1</v>
      </c>
      <c r="Q1618">
        <v>1752</v>
      </c>
      <c r="R1618">
        <v>1.4607571591274801E-3</v>
      </c>
      <c r="S1618" t="s">
        <v>6831</v>
      </c>
      <c r="T1618" t="s">
        <v>32</v>
      </c>
    </row>
    <row r="1619" spans="1:20">
      <c r="A1619" s="1" t="s">
        <v>6832</v>
      </c>
      <c r="B1619" t="s">
        <v>6833</v>
      </c>
      <c r="C1619" t="s">
        <v>142</v>
      </c>
      <c r="D1619" t="s">
        <v>6833</v>
      </c>
      <c r="F1619" t="s">
        <v>68</v>
      </c>
      <c r="G1619" t="s">
        <v>44</v>
      </c>
      <c r="H1619" t="s">
        <v>33</v>
      </c>
      <c r="I1619">
        <f>--N403183</f>
        <v>0</v>
      </c>
      <c r="L1619" s="3" t="s">
        <v>2711</v>
      </c>
      <c r="O1619">
        <v>3.1832382633776501</v>
      </c>
      <c r="P1619">
        <v>1</v>
      </c>
      <c r="Q1619" t="s">
        <v>369</v>
      </c>
      <c r="S1619" t="s">
        <v>6834</v>
      </c>
      <c r="T1619" t="s">
        <v>40</v>
      </c>
    </row>
    <row r="1620" spans="1:20">
      <c r="A1620" s="1" t="s">
        <v>6835</v>
      </c>
      <c r="B1620" t="s">
        <v>6836</v>
      </c>
      <c r="C1620" t="s">
        <v>139</v>
      </c>
      <c r="D1620" t="s">
        <v>6837</v>
      </c>
      <c r="E1620" t="s">
        <v>21</v>
      </c>
      <c r="F1620" t="s">
        <v>68</v>
      </c>
      <c r="G1620" t="s">
        <v>6838</v>
      </c>
      <c r="H1620" t="s">
        <v>33</v>
      </c>
      <c r="I1620" t="s">
        <v>6840</v>
      </c>
      <c r="M1620">
        <v>1</v>
      </c>
      <c r="N1620">
        <v>8.3333333333333301E-2</v>
      </c>
      <c r="O1620">
        <v>16.734422162850301</v>
      </c>
      <c r="P1620">
        <v>1</v>
      </c>
      <c r="Q1620">
        <v>12</v>
      </c>
      <c r="R1620" s="2">
        <v>1.0005186021421099E-5</v>
      </c>
      <c r="S1620" t="s">
        <v>6839</v>
      </c>
      <c r="T1620" t="s">
        <v>22</v>
      </c>
    </row>
    <row r="1621" spans="1:20">
      <c r="A1621" s="1" t="s">
        <v>6841</v>
      </c>
      <c r="B1621" t="s">
        <v>6842</v>
      </c>
      <c r="C1621" t="s">
        <v>55</v>
      </c>
      <c r="D1621" t="s">
        <v>6842</v>
      </c>
      <c r="E1621" t="s">
        <v>6843</v>
      </c>
      <c r="F1621" t="s">
        <v>68</v>
      </c>
      <c r="G1621" t="s">
        <v>44</v>
      </c>
      <c r="I1621" t="s">
        <v>6843</v>
      </c>
      <c r="L1621" s="3"/>
      <c r="M1621">
        <v>1</v>
      </c>
      <c r="N1621">
        <v>0.04</v>
      </c>
      <c r="O1621">
        <v>15.6088912807664</v>
      </c>
      <c r="P1621">
        <v>1</v>
      </c>
      <c r="Q1621">
        <v>25</v>
      </c>
      <c r="R1621" s="2">
        <v>2.0844137544627301E-5</v>
      </c>
      <c r="S1621" t="s">
        <v>6844</v>
      </c>
      <c r="T1621" t="s">
        <v>40</v>
      </c>
    </row>
    <row r="1622" spans="1:20">
      <c r="A1622" s="1" t="s">
        <v>6845</v>
      </c>
      <c r="B1622" t="s">
        <v>6846</v>
      </c>
      <c r="C1622" t="s">
        <v>304</v>
      </c>
      <c r="D1622" t="s">
        <v>6847</v>
      </c>
      <c r="E1622" t="s">
        <v>32</v>
      </c>
      <c r="F1622" t="s">
        <v>93</v>
      </c>
      <c r="G1622" t="s">
        <v>24</v>
      </c>
      <c r="H1622" t="s">
        <v>33</v>
      </c>
      <c r="I1622" t="s">
        <v>6849</v>
      </c>
      <c r="M1622">
        <v>1</v>
      </c>
      <c r="N1622">
        <v>8.3333333333333301E-2</v>
      </c>
      <c r="O1622">
        <v>16.734422162850301</v>
      </c>
      <c r="P1622">
        <v>1</v>
      </c>
      <c r="Q1622">
        <v>12</v>
      </c>
      <c r="R1622" s="2">
        <v>1.0005186021421099E-5</v>
      </c>
      <c r="S1622" t="s">
        <v>6848</v>
      </c>
      <c r="T1622" t="s">
        <v>32</v>
      </c>
    </row>
    <row r="1623" spans="1:20">
      <c r="A1623" s="1" t="s">
        <v>6850</v>
      </c>
      <c r="B1623" t="s">
        <v>6851</v>
      </c>
      <c r="C1623" t="s">
        <v>661</v>
      </c>
      <c r="D1623" t="s">
        <v>6852</v>
      </c>
      <c r="E1623" t="s">
        <v>32</v>
      </c>
      <c r="F1623" t="s">
        <v>23</v>
      </c>
      <c r="G1623" t="s">
        <v>24</v>
      </c>
      <c r="H1623" t="s">
        <v>25</v>
      </c>
      <c r="I1623" t="s">
        <v>81</v>
      </c>
      <c r="M1623">
        <v>76</v>
      </c>
      <c r="N1623">
        <v>9.0692124105011901E-2</v>
      </c>
      <c r="O1623">
        <v>10.484769968937201</v>
      </c>
      <c r="P1623">
        <v>1</v>
      </c>
      <c r="Q1623">
        <v>838</v>
      </c>
      <c r="R1623">
        <v>6.9869549049590696E-4</v>
      </c>
      <c r="S1623" t="s">
        <v>6853</v>
      </c>
      <c r="T1623" t="s">
        <v>32</v>
      </c>
    </row>
    <row r="1624" spans="1:20">
      <c r="A1624" s="1" t="s">
        <v>6854</v>
      </c>
      <c r="B1624" t="s">
        <v>6855</v>
      </c>
      <c r="C1624" t="s">
        <v>144</v>
      </c>
      <c r="D1624" t="s">
        <v>6856</v>
      </c>
      <c r="E1624" t="s">
        <v>32</v>
      </c>
      <c r="F1624" t="s">
        <v>23</v>
      </c>
      <c r="G1624" t="s">
        <v>24</v>
      </c>
      <c r="H1624" t="s">
        <v>25</v>
      </c>
      <c r="I1624" t="s">
        <v>81</v>
      </c>
      <c r="M1624">
        <v>76</v>
      </c>
      <c r="N1624">
        <v>9.0692124105011901E-2</v>
      </c>
      <c r="O1624">
        <v>10.484769968937201</v>
      </c>
      <c r="P1624">
        <v>1</v>
      </c>
      <c r="Q1624">
        <v>838</v>
      </c>
      <c r="R1624">
        <v>6.9869549049590696E-4</v>
      </c>
      <c r="S1624" t="s">
        <v>6857</v>
      </c>
      <c r="T1624" t="s">
        <v>32</v>
      </c>
    </row>
    <row r="1625" spans="1:20">
      <c r="A1625" s="1" t="s">
        <v>6858</v>
      </c>
      <c r="B1625" t="s">
        <v>6859</v>
      </c>
      <c r="C1625" t="s">
        <v>6860</v>
      </c>
      <c r="D1625" t="s">
        <v>6861</v>
      </c>
      <c r="E1625" t="s">
        <v>280</v>
      </c>
      <c r="F1625" t="s">
        <v>23</v>
      </c>
      <c r="G1625" t="s">
        <v>24</v>
      </c>
      <c r="H1625" t="s">
        <v>33</v>
      </c>
      <c r="I1625" t="s">
        <v>280</v>
      </c>
      <c r="L1625" s="3" t="s">
        <v>2711</v>
      </c>
      <c r="M1625">
        <v>51</v>
      </c>
      <c r="N1625">
        <v>7.3170731707317097E-2</v>
      </c>
      <c r="O1625">
        <v>10.750910285638801</v>
      </c>
      <c r="P1625">
        <v>1</v>
      </c>
      <c r="Q1625">
        <v>697</v>
      </c>
      <c r="R1625">
        <v>5.8113455474420898E-4</v>
      </c>
      <c r="S1625" t="s">
        <v>6862</v>
      </c>
      <c r="T1625" t="s">
        <v>40</v>
      </c>
    </row>
    <row r="1626" spans="1:20">
      <c r="A1626" s="1" t="s">
        <v>6863</v>
      </c>
      <c r="B1626" t="s">
        <v>6864</v>
      </c>
      <c r="D1626" t="s">
        <v>6865</v>
      </c>
      <c r="E1626" t="s">
        <v>970</v>
      </c>
      <c r="F1626" t="s">
        <v>23</v>
      </c>
      <c r="L1626" s="3" t="s">
        <v>2711</v>
      </c>
      <c r="T1626" t="s">
        <v>40</v>
      </c>
    </row>
    <row r="1627" spans="1:20">
      <c r="A1627" s="1" t="s">
        <v>6866</v>
      </c>
      <c r="B1627" t="s">
        <v>6867</v>
      </c>
      <c r="C1627" t="s">
        <v>288</v>
      </c>
      <c r="D1627" t="s">
        <v>6868</v>
      </c>
      <c r="F1627" t="s">
        <v>23</v>
      </c>
      <c r="G1627" t="s">
        <v>24</v>
      </c>
      <c r="H1627" t="s">
        <v>25</v>
      </c>
      <c r="I1627" t="s">
        <v>6870</v>
      </c>
      <c r="J1627" t="s">
        <v>32</v>
      </c>
      <c r="M1627">
        <v>1</v>
      </c>
      <c r="N1627">
        <v>2.5641025641025599E-2</v>
      </c>
      <c r="O1627">
        <v>14.945926268043999</v>
      </c>
      <c r="P1627">
        <v>1</v>
      </c>
      <c r="Q1627">
        <v>39</v>
      </c>
      <c r="R1627" s="2">
        <v>3.2516854569618599E-5</v>
      </c>
      <c r="S1627" t="s">
        <v>6869</v>
      </c>
      <c r="T1627" t="s">
        <v>40</v>
      </c>
    </row>
    <row r="1628" spans="1:20">
      <c r="A1628" s="1" t="s">
        <v>6871</v>
      </c>
      <c r="B1628" t="s">
        <v>6872</v>
      </c>
      <c r="C1628" t="s">
        <v>49</v>
      </c>
      <c r="D1628" t="s">
        <v>6873</v>
      </c>
      <c r="E1628" t="s">
        <v>4581</v>
      </c>
      <c r="F1628" t="s">
        <v>23</v>
      </c>
      <c r="G1628" t="s">
        <v>24</v>
      </c>
      <c r="H1628" t="s">
        <v>33</v>
      </c>
      <c r="I1628" t="s">
        <v>4581</v>
      </c>
      <c r="L1628" s="3" t="s">
        <v>2711</v>
      </c>
      <c r="M1628">
        <v>5</v>
      </c>
      <c r="N1628">
        <v>2.82485875706215E-2</v>
      </c>
      <c r="O1628">
        <v>12.734422162850301</v>
      </c>
      <c r="P1628">
        <v>1</v>
      </c>
      <c r="Q1628">
        <v>177</v>
      </c>
      <c r="R1628">
        <v>1.4757649381596101E-4</v>
      </c>
      <c r="S1628" t="s">
        <v>6874</v>
      </c>
      <c r="T1628" t="s">
        <v>40</v>
      </c>
    </row>
    <row r="1629" spans="1:20">
      <c r="A1629" s="1" t="s">
        <v>6875</v>
      </c>
      <c r="B1629" t="s">
        <v>6876</v>
      </c>
      <c r="C1629" t="s">
        <v>6877</v>
      </c>
      <c r="D1629" t="s">
        <v>6878</v>
      </c>
      <c r="E1629" t="s">
        <v>32</v>
      </c>
      <c r="F1629" t="s">
        <v>23</v>
      </c>
      <c r="G1629" t="s">
        <v>120</v>
      </c>
      <c r="I1629" t="s">
        <v>122</v>
      </c>
      <c r="M1629">
        <v>146</v>
      </c>
      <c r="N1629">
        <v>7.7991452991453006E-2</v>
      </c>
      <c r="O1629">
        <v>9.3242599382467706</v>
      </c>
      <c r="P1629">
        <v>1</v>
      </c>
      <c r="Q1629">
        <v>1872</v>
      </c>
      <c r="R1629">
        <v>1.5608090193416899E-3</v>
      </c>
      <c r="S1629" t="s">
        <v>6879</v>
      </c>
      <c r="T1629" t="s">
        <v>32</v>
      </c>
    </row>
    <row r="1630" spans="1:20">
      <c r="A1630" s="1" t="s">
        <v>6880</v>
      </c>
      <c r="B1630" t="s">
        <v>6881</v>
      </c>
      <c r="C1630" t="s">
        <v>6882</v>
      </c>
      <c r="D1630" t="s">
        <v>6883</v>
      </c>
      <c r="E1630" t="s">
        <v>32</v>
      </c>
      <c r="F1630" t="s">
        <v>23</v>
      </c>
      <c r="G1630" t="s">
        <v>120</v>
      </c>
      <c r="I1630" t="s">
        <v>122</v>
      </c>
      <c r="M1630">
        <v>146</v>
      </c>
      <c r="N1630">
        <v>7.7991452991453006E-2</v>
      </c>
      <c r="O1630">
        <v>9.3242599382467706</v>
      </c>
      <c r="P1630">
        <v>1</v>
      </c>
      <c r="Q1630">
        <v>1872</v>
      </c>
      <c r="R1630">
        <v>1.5608090193416899E-3</v>
      </c>
      <c r="S1630" t="s">
        <v>6884</v>
      </c>
      <c r="T1630" t="s">
        <v>32</v>
      </c>
    </row>
    <row r="1631" spans="1:20">
      <c r="A1631" s="1" t="s">
        <v>6885</v>
      </c>
      <c r="B1631" t="s">
        <v>6886</v>
      </c>
      <c r="C1631" t="s">
        <v>211</v>
      </c>
      <c r="D1631" t="s">
        <v>381</v>
      </c>
      <c r="E1631" t="s">
        <v>471</v>
      </c>
      <c r="F1631" t="s">
        <v>44</v>
      </c>
      <c r="G1631" t="s">
        <v>44</v>
      </c>
      <c r="H1631" t="s">
        <v>33</v>
      </c>
      <c r="L1631" s="3" t="s">
        <v>2711</v>
      </c>
      <c r="S1631" t="s">
        <v>6887</v>
      </c>
      <c r="T1631" t="s">
        <v>40</v>
      </c>
    </row>
    <row r="1632" spans="1:20">
      <c r="A1632" s="1" t="s">
        <v>6888</v>
      </c>
      <c r="B1632" t="s">
        <v>6889</v>
      </c>
      <c r="C1632" t="s">
        <v>55</v>
      </c>
      <c r="D1632" t="s">
        <v>6890</v>
      </c>
      <c r="E1632" t="s">
        <v>57</v>
      </c>
      <c r="F1632" t="s">
        <v>24</v>
      </c>
      <c r="G1632" t="s">
        <v>24</v>
      </c>
      <c r="H1632" t="s">
        <v>33</v>
      </c>
      <c r="I1632" t="s">
        <v>57</v>
      </c>
      <c r="M1632">
        <v>106</v>
      </c>
      <c r="N1632">
        <v>4.7372184483374996E-3</v>
      </c>
      <c r="O1632">
        <v>5.7442537195612102</v>
      </c>
      <c r="P1632">
        <v>1</v>
      </c>
      <c r="Q1632">
        <v>22376</v>
      </c>
      <c r="R1632">
        <v>1.8656336867943199E-2</v>
      </c>
      <c r="S1632" t="s">
        <v>6891</v>
      </c>
      <c r="T1632" t="s">
        <v>32</v>
      </c>
    </row>
    <row r="1633" spans="1:20">
      <c r="A1633" s="1" t="s">
        <v>6892</v>
      </c>
      <c r="B1633" t="s">
        <v>6893</v>
      </c>
      <c r="C1633" t="s">
        <v>3625</v>
      </c>
      <c r="D1633" t="s">
        <v>6894</v>
      </c>
      <c r="E1633" t="s">
        <v>6895</v>
      </c>
      <c r="F1633" t="s">
        <v>23</v>
      </c>
      <c r="H1633" t="s">
        <v>33</v>
      </c>
      <c r="I1633" t="s">
        <v>6896</v>
      </c>
      <c r="L1633" s="3" t="s">
        <v>2711</v>
      </c>
      <c r="M1633">
        <v>1</v>
      </c>
      <c r="N1633">
        <v>7.69230769230769E-2</v>
      </c>
      <c r="O1633">
        <v>16.6088912807664</v>
      </c>
      <c r="P1633">
        <v>1</v>
      </c>
      <c r="Q1633">
        <v>13</v>
      </c>
      <c r="R1633" s="2">
        <v>1.08389515232062E-5</v>
      </c>
      <c r="T1633" t="s">
        <v>40</v>
      </c>
    </row>
    <row r="1634" spans="1:20">
      <c r="A1634" s="1" t="s">
        <v>6897</v>
      </c>
      <c r="B1634" t="s">
        <v>6893</v>
      </c>
      <c r="C1634" t="s">
        <v>55</v>
      </c>
      <c r="D1634" t="s">
        <v>6898</v>
      </c>
      <c r="E1634" t="s">
        <v>57</v>
      </c>
      <c r="F1634" t="s">
        <v>23</v>
      </c>
      <c r="G1634" t="s">
        <v>63</v>
      </c>
      <c r="I1634" t="s">
        <v>57</v>
      </c>
      <c r="M1634">
        <v>106</v>
      </c>
      <c r="N1634">
        <v>4.7372184483374996E-3</v>
      </c>
      <c r="O1634">
        <v>5.7442537195612102</v>
      </c>
      <c r="P1634">
        <v>1</v>
      </c>
      <c r="Q1634">
        <v>22376</v>
      </c>
      <c r="R1634">
        <v>1.8656336867943199E-2</v>
      </c>
      <c r="S1634" t="s">
        <v>6899</v>
      </c>
      <c r="T1634" t="s">
        <v>32</v>
      </c>
    </row>
    <row r="1635" spans="1:20">
      <c r="A1635" s="1" t="s">
        <v>6900</v>
      </c>
      <c r="B1635" t="s">
        <v>6901</v>
      </c>
      <c r="D1635" t="s">
        <v>6902</v>
      </c>
      <c r="E1635" t="s">
        <v>340</v>
      </c>
      <c r="F1635" t="s">
        <v>23</v>
      </c>
      <c r="L1635" s="3" t="s">
        <v>2711</v>
      </c>
      <c r="T1635" t="s">
        <v>40</v>
      </c>
    </row>
    <row r="1636" spans="1:20">
      <c r="A1636" s="1" t="s">
        <v>6903</v>
      </c>
      <c r="B1636" t="s">
        <v>6904</v>
      </c>
      <c r="C1636" t="s">
        <v>118</v>
      </c>
      <c r="D1636" t="s">
        <v>555</v>
      </c>
      <c r="E1636" t="s">
        <v>198</v>
      </c>
      <c r="F1636" t="s">
        <v>24</v>
      </c>
      <c r="H1636" t="s">
        <v>145</v>
      </c>
      <c r="L1636" s="3" t="s">
        <v>2711</v>
      </c>
      <c r="T1636" t="s">
        <v>40</v>
      </c>
    </row>
    <row r="1637" spans="1:20">
      <c r="A1637" s="1" t="s">
        <v>6905</v>
      </c>
      <c r="B1637" t="s">
        <v>6906</v>
      </c>
      <c r="C1637" t="s">
        <v>6907</v>
      </c>
      <c r="D1637" t="s">
        <v>6908</v>
      </c>
      <c r="E1637" t="s">
        <v>32</v>
      </c>
      <c r="F1637" t="s">
        <v>23</v>
      </c>
      <c r="G1637" t="s">
        <v>24</v>
      </c>
      <c r="H1637" t="s">
        <v>25</v>
      </c>
      <c r="I1637" t="s">
        <v>6910</v>
      </c>
      <c r="M1637">
        <v>1</v>
      </c>
      <c r="N1637">
        <v>0.16666666666666699</v>
      </c>
      <c r="O1637">
        <v>17.8719256866002</v>
      </c>
      <c r="P1637">
        <v>1</v>
      </c>
      <c r="Q1637">
        <v>6</v>
      </c>
      <c r="R1637" s="2">
        <v>5.0025930107105497E-6</v>
      </c>
      <c r="S1637" t="s">
        <v>6909</v>
      </c>
      <c r="T1637" t="s">
        <v>32</v>
      </c>
    </row>
    <row r="1638" spans="1:20">
      <c r="A1638" s="1" t="s">
        <v>6911</v>
      </c>
      <c r="B1638" t="s">
        <v>6912</v>
      </c>
      <c r="C1638" t="s">
        <v>948</v>
      </c>
      <c r="D1638" t="s">
        <v>6913</v>
      </c>
      <c r="E1638" t="s">
        <v>6914</v>
      </c>
      <c r="F1638" t="s">
        <v>23</v>
      </c>
      <c r="I1638" t="s">
        <v>6914</v>
      </c>
      <c r="L1638" s="3" t="s">
        <v>2711</v>
      </c>
      <c r="M1638">
        <v>2</v>
      </c>
      <c r="N1638">
        <v>3.6363636363636397E-2</v>
      </c>
      <c r="O1638">
        <v>14.4389662793241</v>
      </c>
      <c r="P1638">
        <v>1</v>
      </c>
      <c r="Q1638">
        <v>55</v>
      </c>
      <c r="R1638" s="2">
        <v>4.5857102598180099E-5</v>
      </c>
      <c r="T1638" t="s">
        <v>40</v>
      </c>
    </row>
    <row r="1639" spans="1:20">
      <c r="A1639" s="1" t="s">
        <v>6915</v>
      </c>
      <c r="B1639" t="s">
        <v>6916</v>
      </c>
      <c r="C1639" t="s">
        <v>2052</v>
      </c>
      <c r="D1639" t="s">
        <v>6917</v>
      </c>
      <c r="E1639" t="s">
        <v>6914</v>
      </c>
      <c r="F1639" t="s">
        <v>162</v>
      </c>
      <c r="I1639" t="s">
        <v>6914</v>
      </c>
      <c r="L1639" s="3" t="s">
        <v>2711</v>
      </c>
      <c r="M1639">
        <v>2</v>
      </c>
      <c r="N1639">
        <v>3.6363636363636397E-2</v>
      </c>
      <c r="O1639">
        <v>14.4389662793241</v>
      </c>
      <c r="P1639">
        <v>1</v>
      </c>
      <c r="Q1639">
        <v>55</v>
      </c>
      <c r="R1639" s="2">
        <v>4.5857102598180099E-5</v>
      </c>
      <c r="T1639" t="s">
        <v>40</v>
      </c>
    </row>
    <row r="1640" spans="1:20">
      <c r="A1640" s="1" t="s">
        <v>6918</v>
      </c>
      <c r="B1640" t="s">
        <v>6919</v>
      </c>
      <c r="C1640" t="s">
        <v>30</v>
      </c>
      <c r="D1640" t="s">
        <v>6920</v>
      </c>
      <c r="E1640" t="s">
        <v>32</v>
      </c>
      <c r="F1640" t="s">
        <v>23</v>
      </c>
      <c r="G1640" t="s">
        <v>24</v>
      </c>
      <c r="H1640" t="s">
        <v>33</v>
      </c>
      <c r="I1640" t="s">
        <v>201</v>
      </c>
      <c r="M1640">
        <v>40</v>
      </c>
      <c r="N1640">
        <v>3.6199095022624403E-2</v>
      </c>
      <c r="O1640">
        <v>10.0853293247094</v>
      </c>
      <c r="P1640">
        <v>1</v>
      </c>
      <c r="Q1640">
        <v>1105</v>
      </c>
      <c r="R1640">
        <v>9.2131087947252698E-4</v>
      </c>
      <c r="S1640" t="s">
        <v>6921</v>
      </c>
      <c r="T1640" t="s">
        <v>32</v>
      </c>
    </row>
    <row r="1641" spans="1:20">
      <c r="A1641" s="1" t="s">
        <v>6922</v>
      </c>
      <c r="B1641" t="s">
        <v>6923</v>
      </c>
      <c r="C1641" t="s">
        <v>55</v>
      </c>
      <c r="D1641" t="s">
        <v>6924</v>
      </c>
      <c r="E1641" t="s">
        <v>75</v>
      </c>
      <c r="F1641" t="s">
        <v>24</v>
      </c>
      <c r="G1641" t="s">
        <v>24</v>
      </c>
      <c r="H1641" t="s">
        <v>33</v>
      </c>
      <c r="I1641" t="s">
        <v>75</v>
      </c>
      <c r="L1641" s="3" t="s">
        <v>2711</v>
      </c>
      <c r="M1641">
        <v>59</v>
      </c>
      <c r="N1641">
        <v>0.45384615384615401</v>
      </c>
      <c r="O1641">
        <v>13.182626526064301</v>
      </c>
      <c r="P1641">
        <v>1</v>
      </c>
      <c r="Q1641">
        <v>130</v>
      </c>
      <c r="R1641">
        <v>1.0838951523206199E-4</v>
      </c>
      <c r="S1641" t="s">
        <v>6925</v>
      </c>
      <c r="T1641" t="s">
        <v>40</v>
      </c>
    </row>
    <row r="1642" spans="1:20">
      <c r="A1642" s="1" t="s">
        <v>6926</v>
      </c>
      <c r="B1642" t="s">
        <v>6927</v>
      </c>
      <c r="C1642" t="s">
        <v>6928</v>
      </c>
      <c r="D1642" t="s">
        <v>6929</v>
      </c>
      <c r="E1642" t="s">
        <v>32</v>
      </c>
      <c r="F1642" t="s">
        <v>23</v>
      </c>
      <c r="G1642" t="s">
        <v>24</v>
      </c>
      <c r="H1642" t="s">
        <v>25</v>
      </c>
      <c r="I1642" t="s">
        <v>6931</v>
      </c>
      <c r="M1642">
        <v>1</v>
      </c>
      <c r="N1642">
        <v>7.69230769230769E-2</v>
      </c>
      <c r="O1642">
        <v>16.6088912807664</v>
      </c>
      <c r="P1642">
        <v>1</v>
      </c>
      <c r="Q1642">
        <v>13</v>
      </c>
      <c r="R1642" s="2">
        <v>1.08389515232062E-5</v>
      </c>
      <c r="S1642" t="s">
        <v>6930</v>
      </c>
      <c r="T1642" t="s">
        <v>32</v>
      </c>
    </row>
    <row r="1643" spans="1:20">
      <c r="A1643" s="1" t="s">
        <v>6932</v>
      </c>
      <c r="B1643" t="s">
        <v>6933</v>
      </c>
      <c r="C1643" t="s">
        <v>6934</v>
      </c>
      <c r="D1643" t="s">
        <v>6935</v>
      </c>
      <c r="E1643" t="s">
        <v>32</v>
      </c>
      <c r="F1643" t="s">
        <v>23</v>
      </c>
      <c r="G1643" t="s">
        <v>24</v>
      </c>
      <c r="H1643" t="s">
        <v>25</v>
      </c>
      <c r="I1643" t="s">
        <v>6937</v>
      </c>
      <c r="M1643">
        <v>1</v>
      </c>
      <c r="N1643">
        <v>0.33333333333333298</v>
      </c>
      <c r="O1643">
        <v>19.193853781487601</v>
      </c>
      <c r="P1643">
        <v>1</v>
      </c>
      <c r="Q1643">
        <v>3</v>
      </c>
      <c r="R1643" s="2">
        <v>2.5012965053552799E-6</v>
      </c>
      <c r="S1643" t="s">
        <v>6936</v>
      </c>
      <c r="T1643" t="s">
        <v>32</v>
      </c>
    </row>
    <row r="1644" spans="1:20">
      <c r="A1644" s="1" t="s">
        <v>6938</v>
      </c>
      <c r="B1644" t="s">
        <v>6939</v>
      </c>
      <c r="C1644" t="s">
        <v>198</v>
      </c>
      <c r="D1644" t="s">
        <v>6940</v>
      </c>
      <c r="E1644" t="s">
        <v>32</v>
      </c>
      <c r="F1644" t="s">
        <v>23</v>
      </c>
      <c r="G1644" t="s">
        <v>24</v>
      </c>
      <c r="H1644" t="s">
        <v>33</v>
      </c>
      <c r="I1644" t="s">
        <v>6942</v>
      </c>
      <c r="M1644">
        <v>1</v>
      </c>
      <c r="N1644">
        <v>0.25</v>
      </c>
      <c r="O1644">
        <v>18.6088912807664</v>
      </c>
      <c r="P1644">
        <v>1</v>
      </c>
      <c r="Q1644">
        <v>4</v>
      </c>
      <c r="R1644" s="2">
        <v>3.3350620071403699E-6</v>
      </c>
      <c r="S1644" t="s">
        <v>6941</v>
      </c>
      <c r="T1644" t="s">
        <v>32</v>
      </c>
    </row>
    <row r="1645" spans="1:20">
      <c r="A1645" s="1" t="s">
        <v>6943</v>
      </c>
      <c r="B1645" t="s">
        <v>6944</v>
      </c>
      <c r="C1645" t="s">
        <v>288</v>
      </c>
      <c r="D1645" t="s">
        <v>6945</v>
      </c>
      <c r="E1645" t="s">
        <v>75</v>
      </c>
      <c r="F1645" t="s">
        <v>23</v>
      </c>
      <c r="G1645" t="s">
        <v>24</v>
      </c>
      <c r="H1645" t="s">
        <v>25</v>
      </c>
      <c r="I1645" t="s">
        <v>75</v>
      </c>
      <c r="J1645" t="s">
        <v>8913</v>
      </c>
      <c r="K1645" t="s">
        <v>6242</v>
      </c>
      <c r="M1645">
        <v>59</v>
      </c>
      <c r="N1645">
        <v>0.45384615384615401</v>
      </c>
      <c r="O1645">
        <v>13.182626526064301</v>
      </c>
      <c r="P1645">
        <v>1</v>
      </c>
      <c r="Q1645">
        <v>130</v>
      </c>
      <c r="R1645">
        <v>1.0838951523206199E-4</v>
      </c>
      <c r="S1645" t="s">
        <v>6946</v>
      </c>
      <c r="T1645" t="s">
        <v>40</v>
      </c>
    </row>
    <row r="1646" spans="1:20">
      <c r="A1646" s="1" t="s">
        <v>6947</v>
      </c>
      <c r="B1646" t="s">
        <v>6948</v>
      </c>
      <c r="C1646" t="s">
        <v>55</v>
      </c>
      <c r="D1646" t="s">
        <v>6949</v>
      </c>
      <c r="E1646" t="s">
        <v>182</v>
      </c>
      <c r="F1646" t="s">
        <v>23</v>
      </c>
      <c r="G1646" t="s">
        <v>63</v>
      </c>
      <c r="L1646" s="3" t="s">
        <v>2711</v>
      </c>
      <c r="S1646" t="s">
        <v>6950</v>
      </c>
      <c r="T1646" t="s">
        <v>40</v>
      </c>
    </row>
    <row r="1647" spans="1:20">
      <c r="A1647" s="1" t="s">
        <v>6951</v>
      </c>
      <c r="B1647" t="s">
        <v>6952</v>
      </c>
      <c r="D1647" t="s">
        <v>6952</v>
      </c>
      <c r="F1647" t="s">
        <v>68</v>
      </c>
      <c r="G1647" t="s">
        <v>44</v>
      </c>
      <c r="H1647" t="s">
        <v>33</v>
      </c>
      <c r="I1647" t="s">
        <v>324</v>
      </c>
      <c r="L1647" s="3" t="s">
        <v>2711</v>
      </c>
      <c r="M1647">
        <v>42</v>
      </c>
      <c r="N1647">
        <v>1.10424608912843E-3</v>
      </c>
      <c r="O1647">
        <v>4.9788517281102997</v>
      </c>
      <c r="P1647">
        <v>1</v>
      </c>
      <c r="Q1647">
        <v>38035</v>
      </c>
      <c r="R1647">
        <v>3.1712270860395998E-2</v>
      </c>
      <c r="S1647" t="s">
        <v>6953</v>
      </c>
      <c r="T1647" t="s">
        <v>40</v>
      </c>
    </row>
    <row r="1648" spans="1:20">
      <c r="A1648" s="1" t="s">
        <v>6954</v>
      </c>
      <c r="B1648" t="s">
        <v>6955</v>
      </c>
      <c r="C1648" t="s">
        <v>288</v>
      </c>
      <c r="D1648" t="s">
        <v>6956</v>
      </c>
      <c r="E1648" t="s">
        <v>329</v>
      </c>
      <c r="F1648" t="s">
        <v>23</v>
      </c>
      <c r="G1648" t="s">
        <v>24</v>
      </c>
      <c r="H1648" t="s">
        <v>25</v>
      </c>
      <c r="I1648" t="s">
        <v>329</v>
      </c>
      <c r="J1648" t="s">
        <v>8913</v>
      </c>
      <c r="K1648" t="s">
        <v>3684</v>
      </c>
      <c r="M1648">
        <v>19</v>
      </c>
      <c r="N1648">
        <v>0.52777777777777801</v>
      </c>
      <c r="O1648">
        <v>15.0645707645426</v>
      </c>
      <c r="P1648">
        <v>1</v>
      </c>
      <c r="Q1648">
        <v>36</v>
      </c>
      <c r="R1648" s="2">
        <v>3.0015558064263302E-5</v>
      </c>
      <c r="S1648" t="s">
        <v>6957</v>
      </c>
      <c r="T1648" t="s">
        <v>40</v>
      </c>
    </row>
    <row r="1649" spans="1:20">
      <c r="A1649" s="1" t="s">
        <v>6958</v>
      </c>
      <c r="B1649" t="s">
        <v>6959</v>
      </c>
      <c r="C1649" t="s">
        <v>6960</v>
      </c>
      <c r="D1649" t="s">
        <v>6961</v>
      </c>
      <c r="E1649" t="s">
        <v>65</v>
      </c>
      <c r="F1649" t="s">
        <v>23</v>
      </c>
      <c r="G1649" t="s">
        <v>24</v>
      </c>
      <c r="H1649" t="s">
        <v>25</v>
      </c>
      <c r="I1649" t="s">
        <v>65</v>
      </c>
      <c r="J1649" t="s">
        <v>8913</v>
      </c>
      <c r="K1649" t="s">
        <v>8940</v>
      </c>
      <c r="M1649">
        <v>36</v>
      </c>
      <c r="N1649">
        <v>1.6720854621458399E-2</v>
      </c>
      <c r="O1649">
        <v>9.1223914189309294</v>
      </c>
      <c r="P1649">
        <v>1</v>
      </c>
      <c r="Q1649">
        <v>2153</v>
      </c>
      <c r="R1649">
        <v>1.7950971253433E-3</v>
      </c>
      <c r="S1649" t="s">
        <v>6962</v>
      </c>
      <c r="T1649" t="s">
        <v>40</v>
      </c>
    </row>
    <row r="1650" spans="1:20">
      <c r="A1650" s="1" t="s">
        <v>6963</v>
      </c>
      <c r="B1650" t="s">
        <v>6964</v>
      </c>
      <c r="C1650" t="s">
        <v>407</v>
      </c>
      <c r="D1650" t="s">
        <v>6965</v>
      </c>
      <c r="E1650" t="s">
        <v>62</v>
      </c>
      <c r="F1650" t="s">
        <v>93</v>
      </c>
      <c r="G1650" t="s">
        <v>24</v>
      </c>
      <c r="H1650" t="s">
        <v>33</v>
      </c>
      <c r="I1650" t="s">
        <v>65</v>
      </c>
      <c r="J1650" t="s">
        <v>8913</v>
      </c>
      <c r="K1650" t="s">
        <v>3684</v>
      </c>
      <c r="M1650">
        <v>36</v>
      </c>
      <c r="N1650">
        <v>1.6720854621458399E-2</v>
      </c>
      <c r="O1650">
        <v>9.1223914189309294</v>
      </c>
      <c r="P1650">
        <v>1</v>
      </c>
      <c r="Q1650">
        <v>2153</v>
      </c>
      <c r="R1650">
        <v>1.7950971253433E-3</v>
      </c>
      <c r="S1650" t="s">
        <v>6966</v>
      </c>
      <c r="T1650" t="s">
        <v>32</v>
      </c>
    </row>
    <row r="1651" spans="1:20">
      <c r="A1651" s="1" t="s">
        <v>6967</v>
      </c>
      <c r="B1651" t="s">
        <v>6968</v>
      </c>
      <c r="C1651" t="s">
        <v>22</v>
      </c>
      <c r="D1651" t="s">
        <v>6969</v>
      </c>
      <c r="E1651" t="s">
        <v>477</v>
      </c>
      <c r="F1651" t="s">
        <v>24</v>
      </c>
      <c r="G1651" t="s">
        <v>24</v>
      </c>
      <c r="H1651" t="s">
        <v>33</v>
      </c>
      <c r="I1651" t="s">
        <v>1044</v>
      </c>
      <c r="M1651">
        <v>5</v>
      </c>
      <c r="N1651">
        <v>4.2735042735042701E-2</v>
      </c>
      <c r="O1651">
        <v>13.33587278636</v>
      </c>
      <c r="P1651">
        <v>1</v>
      </c>
      <c r="Q1651">
        <v>117</v>
      </c>
      <c r="R1651" s="2">
        <v>9.7550563708855798E-5</v>
      </c>
      <c r="S1651" t="s">
        <v>6970</v>
      </c>
      <c r="T1651" t="s">
        <v>32</v>
      </c>
    </row>
    <row r="1652" spans="1:20">
      <c r="A1652" s="1" t="s">
        <v>6971</v>
      </c>
      <c r="B1652" t="s">
        <v>6972</v>
      </c>
      <c r="C1652" t="s">
        <v>352</v>
      </c>
      <c r="D1652" t="s">
        <v>353</v>
      </c>
      <c r="E1652" t="s">
        <v>280</v>
      </c>
      <c r="F1652" t="s">
        <v>23</v>
      </c>
      <c r="G1652" t="s">
        <v>120</v>
      </c>
      <c r="I1652" t="s">
        <v>280</v>
      </c>
      <c r="L1652" s="3" t="s">
        <v>2711</v>
      </c>
      <c r="M1652">
        <v>51</v>
      </c>
      <c r="N1652">
        <v>7.3170731707317097E-2</v>
      </c>
      <c r="O1652">
        <v>10.750910285638801</v>
      </c>
      <c r="P1652">
        <v>1</v>
      </c>
      <c r="Q1652">
        <v>697</v>
      </c>
      <c r="R1652">
        <v>5.8113455474420898E-4</v>
      </c>
      <c r="S1652" t="s">
        <v>6973</v>
      </c>
      <c r="T1652" t="s">
        <v>40</v>
      </c>
    </row>
    <row r="1653" spans="1:20">
      <c r="A1653" s="1" t="s">
        <v>6974</v>
      </c>
      <c r="B1653" t="s">
        <v>6975</v>
      </c>
      <c r="C1653" t="s">
        <v>6976</v>
      </c>
      <c r="D1653" t="s">
        <v>6977</v>
      </c>
      <c r="E1653" t="s">
        <v>329</v>
      </c>
      <c r="F1653" t="s">
        <v>23</v>
      </c>
      <c r="G1653" t="s">
        <v>24</v>
      </c>
      <c r="H1653" t="s">
        <v>25</v>
      </c>
      <c r="I1653" t="s">
        <v>329</v>
      </c>
      <c r="J1653" t="s">
        <v>8913</v>
      </c>
      <c r="K1653" t="s">
        <v>8940</v>
      </c>
      <c r="M1653">
        <v>19</v>
      </c>
      <c r="N1653">
        <v>0.52777777777777801</v>
      </c>
      <c r="O1653">
        <v>15.0645707645426</v>
      </c>
      <c r="P1653">
        <v>1</v>
      </c>
      <c r="Q1653">
        <v>36</v>
      </c>
      <c r="R1653" s="2">
        <v>3.0015558064263302E-5</v>
      </c>
      <c r="S1653" t="s">
        <v>6978</v>
      </c>
      <c r="T1653" t="s">
        <v>40</v>
      </c>
    </row>
    <row r="1654" spans="1:20">
      <c r="A1654" s="1" t="s">
        <v>6979</v>
      </c>
      <c r="B1654" t="s">
        <v>6980</v>
      </c>
      <c r="C1654" t="s">
        <v>1774</v>
      </c>
      <c r="D1654" t="s">
        <v>6981</v>
      </c>
      <c r="E1654" t="s">
        <v>32</v>
      </c>
      <c r="F1654" t="s">
        <v>23</v>
      </c>
      <c r="G1654" t="s">
        <v>120</v>
      </c>
      <c r="I1654" t="s">
        <v>122</v>
      </c>
      <c r="M1654">
        <v>146</v>
      </c>
      <c r="N1654">
        <v>7.7991452991453006E-2</v>
      </c>
      <c r="O1654">
        <v>9.3242599382467706</v>
      </c>
      <c r="P1654">
        <v>1</v>
      </c>
      <c r="Q1654">
        <v>1872</v>
      </c>
      <c r="R1654">
        <v>1.5608090193416899E-3</v>
      </c>
      <c r="S1654" t="s">
        <v>6982</v>
      </c>
      <c r="T1654" t="s">
        <v>32</v>
      </c>
    </row>
    <row r="1655" spans="1:20">
      <c r="A1655" s="1" t="s">
        <v>6983</v>
      </c>
      <c r="B1655" t="s">
        <v>6984</v>
      </c>
      <c r="C1655" t="s">
        <v>970</v>
      </c>
      <c r="D1655" t="s">
        <v>2068</v>
      </c>
      <c r="E1655" t="s">
        <v>2069</v>
      </c>
      <c r="F1655" t="s">
        <v>1695</v>
      </c>
      <c r="G1655" t="s">
        <v>24</v>
      </c>
      <c r="H1655" t="s">
        <v>33</v>
      </c>
      <c r="I1655" t="s">
        <v>2069</v>
      </c>
      <c r="L1655" s="3" t="s">
        <v>2711</v>
      </c>
      <c r="M1655">
        <v>6</v>
      </c>
      <c r="N1655">
        <v>1.74418604651163E-2</v>
      </c>
      <c r="O1655">
        <v>11.771789015314701</v>
      </c>
      <c r="P1655">
        <v>1</v>
      </c>
      <c r="Q1655">
        <v>344</v>
      </c>
      <c r="R1655">
        <v>2.8681533261407202E-4</v>
      </c>
      <c r="S1655" t="s">
        <v>6985</v>
      </c>
      <c r="T1655" t="s">
        <v>40</v>
      </c>
    </row>
    <row r="1656" spans="1:20">
      <c r="A1656" s="1" t="s">
        <v>6986</v>
      </c>
      <c r="B1656" t="s">
        <v>6987</v>
      </c>
      <c r="C1656" t="s">
        <v>6462</v>
      </c>
      <c r="D1656" t="s">
        <v>6988</v>
      </c>
      <c r="E1656" t="s">
        <v>6989</v>
      </c>
      <c r="F1656" t="s">
        <v>6464</v>
      </c>
      <c r="G1656" t="s">
        <v>44</v>
      </c>
      <c r="H1656" t="s">
        <v>33</v>
      </c>
      <c r="L1656" s="3" t="s">
        <v>2711</v>
      </c>
      <c r="S1656" t="s">
        <v>6990</v>
      </c>
      <c r="T1656" t="s">
        <v>40</v>
      </c>
    </row>
    <row r="1657" spans="1:20">
      <c r="A1657" s="1" t="s">
        <v>6991</v>
      </c>
      <c r="B1657" t="s">
        <v>6992</v>
      </c>
      <c r="C1657" t="s">
        <v>2802</v>
      </c>
      <c r="D1657" t="s">
        <v>6993</v>
      </c>
      <c r="E1657" t="s">
        <v>2512</v>
      </c>
      <c r="F1657" t="s">
        <v>24</v>
      </c>
      <c r="H1657" t="s">
        <v>25</v>
      </c>
      <c r="I1657" t="s">
        <v>5976</v>
      </c>
      <c r="L1657" s="3" t="s">
        <v>2711</v>
      </c>
      <c r="M1657">
        <v>3</v>
      </c>
      <c r="N1657">
        <v>0.107142857142857</v>
      </c>
      <c r="O1657">
        <v>15.4389662793241</v>
      </c>
      <c r="P1657">
        <v>1</v>
      </c>
      <c r="Q1657">
        <v>28</v>
      </c>
      <c r="R1657" s="2">
        <v>2.3345434049982599E-5</v>
      </c>
      <c r="T1657" t="s">
        <v>40</v>
      </c>
    </row>
    <row r="1658" spans="1:20">
      <c r="A1658" s="1" t="s">
        <v>6994</v>
      </c>
      <c r="B1658" t="s">
        <v>6995</v>
      </c>
      <c r="C1658" t="s">
        <v>6996</v>
      </c>
      <c r="D1658" t="s">
        <v>6997</v>
      </c>
      <c r="E1658" t="s">
        <v>57</v>
      </c>
      <c r="F1658" t="s">
        <v>23</v>
      </c>
      <c r="G1658" t="s">
        <v>24</v>
      </c>
      <c r="H1658" t="s">
        <v>25</v>
      </c>
      <c r="I1658" t="s">
        <v>65</v>
      </c>
      <c r="J1658" t="s">
        <v>8913</v>
      </c>
      <c r="K1658" t="s">
        <v>81</v>
      </c>
      <c r="M1658">
        <v>36</v>
      </c>
      <c r="N1658">
        <v>1.6720854621458399E-2</v>
      </c>
      <c r="O1658">
        <v>9.1223914189309294</v>
      </c>
      <c r="P1658">
        <v>1</v>
      </c>
      <c r="Q1658">
        <v>2153</v>
      </c>
      <c r="R1658">
        <v>1.7950971253433E-3</v>
      </c>
      <c r="S1658" t="s">
        <v>6998</v>
      </c>
      <c r="T1658" t="s">
        <v>32</v>
      </c>
    </row>
    <row r="1659" spans="1:20">
      <c r="A1659" s="1" t="s">
        <v>6999</v>
      </c>
      <c r="B1659" t="s">
        <v>7000</v>
      </c>
      <c r="C1659" t="s">
        <v>6882</v>
      </c>
      <c r="D1659" t="s">
        <v>7001</v>
      </c>
      <c r="E1659" t="s">
        <v>32</v>
      </c>
      <c r="F1659" t="s">
        <v>23</v>
      </c>
      <c r="G1659" t="s">
        <v>24</v>
      </c>
      <c r="H1659" t="s">
        <v>145</v>
      </c>
      <c r="I1659" t="s">
        <v>201</v>
      </c>
      <c r="M1659">
        <v>40</v>
      </c>
      <c r="N1659">
        <v>3.6199095022624403E-2</v>
      </c>
      <c r="O1659">
        <v>10.0853293247094</v>
      </c>
      <c r="P1659">
        <v>1</v>
      </c>
      <c r="Q1659">
        <v>1105</v>
      </c>
      <c r="R1659">
        <v>9.2131087947252698E-4</v>
      </c>
      <c r="S1659" t="s">
        <v>7002</v>
      </c>
      <c r="T1659" t="s">
        <v>32</v>
      </c>
    </row>
    <row r="1660" spans="1:20">
      <c r="A1660" s="1" t="s">
        <v>7003</v>
      </c>
      <c r="B1660" t="s">
        <v>7004</v>
      </c>
      <c r="C1660" t="s">
        <v>398</v>
      </c>
      <c r="D1660" t="s">
        <v>7005</v>
      </c>
      <c r="E1660" t="s">
        <v>32</v>
      </c>
      <c r="F1660" t="s">
        <v>23</v>
      </c>
      <c r="G1660" t="s">
        <v>24</v>
      </c>
      <c r="H1660" t="s">
        <v>25</v>
      </c>
      <c r="I1660" t="s">
        <v>175</v>
      </c>
      <c r="M1660">
        <v>56</v>
      </c>
      <c r="N1660">
        <v>3.1963470319634701E-2</v>
      </c>
      <c r="O1660">
        <v>9.4198904130539898</v>
      </c>
      <c r="P1660">
        <v>1</v>
      </c>
      <c r="Q1660">
        <v>1752</v>
      </c>
      <c r="R1660">
        <v>1.4607571591274801E-3</v>
      </c>
      <c r="S1660" t="s">
        <v>7006</v>
      </c>
      <c r="T1660" t="s">
        <v>32</v>
      </c>
    </row>
    <row r="1661" spans="1:20">
      <c r="A1661" s="1" t="s">
        <v>7007</v>
      </c>
      <c r="B1661" t="s">
        <v>7008</v>
      </c>
      <c r="C1661" t="s">
        <v>1606</v>
      </c>
      <c r="D1661" t="s">
        <v>7009</v>
      </c>
      <c r="E1661" t="s">
        <v>132</v>
      </c>
      <c r="F1661" t="s">
        <v>23</v>
      </c>
      <c r="G1661" t="s">
        <v>24</v>
      </c>
      <c r="H1661" t="s">
        <v>25</v>
      </c>
      <c r="I1661" t="s">
        <v>65</v>
      </c>
      <c r="J1661" t="s">
        <v>8913</v>
      </c>
      <c r="K1661" t="s">
        <v>3002</v>
      </c>
      <c r="M1661">
        <v>36</v>
      </c>
      <c r="N1661">
        <v>1.6720854621458399E-2</v>
      </c>
      <c r="O1661">
        <v>9.1223914189309294</v>
      </c>
      <c r="P1661">
        <v>1</v>
      </c>
      <c r="Q1661">
        <v>2153</v>
      </c>
      <c r="R1661">
        <v>1.7950971253433E-3</v>
      </c>
      <c r="S1661" t="s">
        <v>7010</v>
      </c>
      <c r="T1661" t="s">
        <v>32</v>
      </c>
    </row>
    <row r="1662" spans="1:20">
      <c r="A1662" s="1" t="s">
        <v>7011</v>
      </c>
      <c r="B1662" t="s">
        <v>7012</v>
      </c>
      <c r="C1662" t="s">
        <v>55</v>
      </c>
      <c r="D1662" t="s">
        <v>7013</v>
      </c>
      <c r="E1662" t="s">
        <v>21</v>
      </c>
      <c r="F1662" t="s">
        <v>44</v>
      </c>
      <c r="G1662" t="s">
        <v>44</v>
      </c>
      <c r="H1662" t="s">
        <v>33</v>
      </c>
      <c r="I1662" t="s">
        <v>132</v>
      </c>
      <c r="M1662">
        <v>3</v>
      </c>
      <c r="N1662">
        <v>4.2613636363636404E-3</v>
      </c>
      <c r="O1662">
        <v>10.736472902415001</v>
      </c>
      <c r="P1662">
        <v>1</v>
      </c>
      <c r="Q1662">
        <v>704</v>
      </c>
      <c r="R1662">
        <v>5.8697091325670499E-4</v>
      </c>
      <c r="S1662" t="s">
        <v>7014</v>
      </c>
      <c r="T1662" t="s">
        <v>22</v>
      </c>
    </row>
    <row r="1663" spans="1:20">
      <c r="A1663" s="1" t="s">
        <v>7015</v>
      </c>
      <c r="B1663" t="s">
        <v>7016</v>
      </c>
      <c r="C1663" t="s">
        <v>32</v>
      </c>
      <c r="D1663" t="s">
        <v>7017</v>
      </c>
      <c r="E1663" t="s">
        <v>32</v>
      </c>
      <c r="F1663" t="s">
        <v>23</v>
      </c>
      <c r="G1663" t="s">
        <v>24</v>
      </c>
      <c r="H1663" t="s">
        <v>33</v>
      </c>
      <c r="I1663" t="s">
        <v>7019</v>
      </c>
      <c r="M1663">
        <v>1</v>
      </c>
      <c r="N1663">
        <v>1</v>
      </c>
      <c r="O1663">
        <v>20.193854984357401</v>
      </c>
      <c r="P1663">
        <v>1</v>
      </c>
      <c r="Q1663">
        <v>1</v>
      </c>
      <c r="R1663" s="2">
        <v>8.3376550178509204E-7</v>
      </c>
      <c r="S1663" t="s">
        <v>7018</v>
      </c>
      <c r="T1663" t="s">
        <v>32</v>
      </c>
    </row>
    <row r="1664" spans="1:20">
      <c r="A1664" s="1" t="s">
        <v>7020</v>
      </c>
      <c r="B1664" t="s">
        <v>7021</v>
      </c>
      <c r="C1664" t="s">
        <v>7022</v>
      </c>
      <c r="D1664" t="s">
        <v>7023</v>
      </c>
      <c r="E1664" t="s">
        <v>32</v>
      </c>
      <c r="F1664" t="s">
        <v>23</v>
      </c>
      <c r="G1664" t="s">
        <v>24</v>
      </c>
      <c r="H1664" t="s">
        <v>33</v>
      </c>
      <c r="I1664" t="s">
        <v>201</v>
      </c>
      <c r="M1664">
        <v>40</v>
      </c>
      <c r="N1664">
        <v>3.6199095022624403E-2</v>
      </c>
      <c r="O1664">
        <v>10.0853293247094</v>
      </c>
      <c r="P1664">
        <v>1</v>
      </c>
      <c r="Q1664">
        <v>1105</v>
      </c>
      <c r="R1664">
        <v>9.2131087947252698E-4</v>
      </c>
      <c r="S1664" t="s">
        <v>7024</v>
      </c>
      <c r="T1664" t="s">
        <v>32</v>
      </c>
    </row>
    <row r="1665" spans="1:20">
      <c r="A1665" s="1" t="s">
        <v>7025</v>
      </c>
      <c r="B1665" t="s">
        <v>7026</v>
      </c>
      <c r="C1665" t="s">
        <v>2052</v>
      </c>
      <c r="D1665" t="s">
        <v>7027</v>
      </c>
      <c r="E1665" t="s">
        <v>32</v>
      </c>
      <c r="F1665" t="s">
        <v>120</v>
      </c>
      <c r="G1665" t="s">
        <v>120</v>
      </c>
      <c r="I1665" t="s">
        <v>122</v>
      </c>
      <c r="M1665">
        <v>146</v>
      </c>
      <c r="N1665">
        <v>7.7991452991453006E-2</v>
      </c>
      <c r="O1665">
        <v>9.3242599382467706</v>
      </c>
      <c r="P1665">
        <v>1</v>
      </c>
      <c r="Q1665">
        <v>1872</v>
      </c>
      <c r="R1665">
        <v>1.5608090193416899E-3</v>
      </c>
      <c r="S1665" t="s">
        <v>7028</v>
      </c>
      <c r="T1665" t="s">
        <v>32</v>
      </c>
    </row>
    <row r="1666" spans="1:20">
      <c r="A1666" s="1" t="s">
        <v>7029</v>
      </c>
      <c r="B1666" t="s">
        <v>7030</v>
      </c>
      <c r="C1666" t="s">
        <v>2238</v>
      </c>
      <c r="D1666" t="s">
        <v>7031</v>
      </c>
      <c r="E1666" t="s">
        <v>280</v>
      </c>
      <c r="F1666" t="s">
        <v>23</v>
      </c>
      <c r="G1666" t="s">
        <v>120</v>
      </c>
      <c r="I1666" t="s">
        <v>280</v>
      </c>
      <c r="L1666" s="3" t="s">
        <v>2711</v>
      </c>
      <c r="M1666">
        <v>51</v>
      </c>
      <c r="N1666">
        <v>7.3170731707317097E-2</v>
      </c>
      <c r="O1666">
        <v>10.750910285638801</v>
      </c>
      <c r="P1666">
        <v>1</v>
      </c>
      <c r="Q1666">
        <v>697</v>
      </c>
      <c r="R1666">
        <v>5.8113455474420898E-4</v>
      </c>
      <c r="S1666" t="s">
        <v>7032</v>
      </c>
      <c r="T1666" t="s">
        <v>40</v>
      </c>
    </row>
    <row r="1667" spans="1:20">
      <c r="A1667" s="1" t="s">
        <v>7033</v>
      </c>
      <c r="B1667" t="s">
        <v>7034</v>
      </c>
      <c r="C1667" t="s">
        <v>534</v>
      </c>
      <c r="D1667" t="s">
        <v>7035</v>
      </c>
      <c r="E1667" t="s">
        <v>32</v>
      </c>
      <c r="F1667" t="s">
        <v>23</v>
      </c>
      <c r="G1667" t="s">
        <v>85</v>
      </c>
      <c r="I1667" t="s">
        <v>201</v>
      </c>
      <c r="M1667">
        <v>40</v>
      </c>
      <c r="N1667">
        <v>3.6199095022624403E-2</v>
      </c>
      <c r="O1667">
        <v>10.0853293247094</v>
      </c>
      <c r="P1667">
        <v>1</v>
      </c>
      <c r="Q1667">
        <v>1105</v>
      </c>
      <c r="R1667">
        <v>9.2131087947252698E-4</v>
      </c>
      <c r="S1667" t="s">
        <v>7036</v>
      </c>
      <c r="T1667" t="s">
        <v>32</v>
      </c>
    </row>
    <row r="1668" spans="1:20">
      <c r="A1668" s="1" t="s">
        <v>7037</v>
      </c>
      <c r="B1668" t="s">
        <v>7038</v>
      </c>
      <c r="C1668" t="s">
        <v>5322</v>
      </c>
      <c r="D1668" t="s">
        <v>7039</v>
      </c>
      <c r="E1668" t="s">
        <v>340</v>
      </c>
      <c r="F1668" t="s">
        <v>24</v>
      </c>
      <c r="H1668" t="s">
        <v>33</v>
      </c>
      <c r="I1668" t="s">
        <v>7040</v>
      </c>
      <c r="L1668" s="3" t="s">
        <v>2711</v>
      </c>
      <c r="M1668">
        <v>1</v>
      </c>
      <c r="N1668">
        <v>2.46305418719212E-3</v>
      </c>
      <c r="O1668">
        <v>11.5320756837156</v>
      </c>
      <c r="P1668">
        <v>1</v>
      </c>
      <c r="Q1668">
        <v>406</v>
      </c>
      <c r="R1668">
        <v>3.3850879372474701E-4</v>
      </c>
      <c r="T1668" t="s">
        <v>40</v>
      </c>
    </row>
    <row r="1669" spans="1:20">
      <c r="A1669" s="1" t="s">
        <v>7041</v>
      </c>
      <c r="B1669" t="s">
        <v>7042</v>
      </c>
      <c r="C1669" t="s">
        <v>366</v>
      </c>
      <c r="D1669" t="s">
        <v>367</v>
      </c>
      <c r="E1669" t="s">
        <v>407</v>
      </c>
      <c r="F1669" t="s">
        <v>24</v>
      </c>
      <c r="G1669" t="s">
        <v>24</v>
      </c>
      <c r="H1669" t="s">
        <v>145</v>
      </c>
      <c r="L1669" s="3" t="s">
        <v>2711</v>
      </c>
      <c r="S1669" t="s">
        <v>7043</v>
      </c>
      <c r="T1669" t="s">
        <v>40</v>
      </c>
    </row>
    <row r="1670" spans="1:20">
      <c r="A1670" s="1" t="s">
        <v>7044</v>
      </c>
      <c r="B1670" t="s">
        <v>7045</v>
      </c>
      <c r="C1670" t="s">
        <v>2482</v>
      </c>
      <c r="D1670" t="s">
        <v>7046</v>
      </c>
      <c r="E1670" t="s">
        <v>32</v>
      </c>
      <c r="F1670" t="s">
        <v>23</v>
      </c>
      <c r="G1670" t="s">
        <v>120</v>
      </c>
      <c r="I1670" t="s">
        <v>122</v>
      </c>
      <c r="M1670">
        <v>146</v>
      </c>
      <c r="N1670">
        <v>7.7991452991453006E-2</v>
      </c>
      <c r="O1670">
        <v>9.3242599382467706</v>
      </c>
      <c r="P1670">
        <v>1</v>
      </c>
      <c r="Q1670">
        <v>1872</v>
      </c>
      <c r="R1670">
        <v>1.5608090193416899E-3</v>
      </c>
      <c r="S1670" t="s">
        <v>7047</v>
      </c>
      <c r="T1670" t="s">
        <v>32</v>
      </c>
    </row>
    <row r="1671" spans="1:20">
      <c r="A1671" s="1" t="s">
        <v>7048</v>
      </c>
      <c r="B1671" t="s">
        <v>7049</v>
      </c>
      <c r="C1671" t="s">
        <v>1130</v>
      </c>
      <c r="D1671" t="s">
        <v>7050</v>
      </c>
      <c r="E1671" t="s">
        <v>32</v>
      </c>
      <c r="F1671" t="s">
        <v>23</v>
      </c>
      <c r="G1671" t="s">
        <v>24</v>
      </c>
      <c r="H1671" t="s">
        <v>25</v>
      </c>
      <c r="I1671" t="s">
        <v>81</v>
      </c>
      <c r="M1671">
        <v>76</v>
      </c>
      <c r="N1671">
        <v>9.0692124105011901E-2</v>
      </c>
      <c r="O1671">
        <v>10.484769968937201</v>
      </c>
      <c r="P1671">
        <v>1</v>
      </c>
      <c r="Q1671">
        <v>838</v>
      </c>
      <c r="R1671">
        <v>6.9869549049590696E-4</v>
      </c>
      <c r="S1671" t="s">
        <v>7051</v>
      </c>
      <c r="T1671" t="s">
        <v>32</v>
      </c>
    </row>
    <row r="1672" spans="1:20">
      <c r="A1672" s="1" t="s">
        <v>7052</v>
      </c>
      <c r="B1672" t="s">
        <v>7053</v>
      </c>
      <c r="C1672" t="s">
        <v>84</v>
      </c>
      <c r="D1672" t="s">
        <v>7053</v>
      </c>
      <c r="E1672" t="s">
        <v>32</v>
      </c>
      <c r="F1672" t="s">
        <v>796</v>
      </c>
      <c r="G1672" t="s">
        <v>24</v>
      </c>
      <c r="H1672" t="s">
        <v>33</v>
      </c>
      <c r="I1672" t="s">
        <v>175</v>
      </c>
      <c r="M1672">
        <v>56</v>
      </c>
      <c r="N1672">
        <v>3.1963470319634701E-2</v>
      </c>
      <c r="O1672">
        <v>9.4198904130539898</v>
      </c>
      <c r="P1672">
        <v>1</v>
      </c>
      <c r="Q1672">
        <v>1752</v>
      </c>
      <c r="R1672">
        <v>1.4607571591274801E-3</v>
      </c>
      <c r="S1672" t="s">
        <v>7054</v>
      </c>
      <c r="T1672" t="s">
        <v>32</v>
      </c>
    </row>
    <row r="1673" spans="1:20">
      <c r="A1673" s="1" t="s">
        <v>7055</v>
      </c>
      <c r="B1673" t="s">
        <v>7056</v>
      </c>
      <c r="C1673" t="s">
        <v>7057</v>
      </c>
      <c r="D1673" t="s">
        <v>7058</v>
      </c>
      <c r="E1673" t="s">
        <v>32</v>
      </c>
      <c r="F1673" t="s">
        <v>23</v>
      </c>
      <c r="G1673" t="s">
        <v>85</v>
      </c>
      <c r="I1673" t="s">
        <v>201</v>
      </c>
      <c r="M1673">
        <v>40</v>
      </c>
      <c r="N1673">
        <v>3.6199095022624403E-2</v>
      </c>
      <c r="O1673">
        <v>10.0853293247094</v>
      </c>
      <c r="P1673">
        <v>1</v>
      </c>
      <c r="Q1673">
        <v>1105</v>
      </c>
      <c r="R1673">
        <v>9.2131087947252698E-4</v>
      </c>
      <c r="S1673" t="s">
        <v>7059</v>
      </c>
      <c r="T1673" t="s">
        <v>32</v>
      </c>
    </row>
    <row r="1674" spans="1:20">
      <c r="A1674" s="1" t="s">
        <v>7060</v>
      </c>
      <c r="B1674" t="s">
        <v>7061</v>
      </c>
      <c r="C1674" t="s">
        <v>7062</v>
      </c>
      <c r="D1674" t="s">
        <v>7063</v>
      </c>
      <c r="E1674" t="s">
        <v>32</v>
      </c>
      <c r="F1674" t="s">
        <v>23</v>
      </c>
      <c r="G1674" t="s">
        <v>24</v>
      </c>
      <c r="H1674" t="s">
        <v>145</v>
      </c>
      <c r="I1674" t="s">
        <v>201</v>
      </c>
      <c r="M1674">
        <v>40</v>
      </c>
      <c r="N1674">
        <v>3.6199095022624403E-2</v>
      </c>
      <c r="O1674">
        <v>10.0853293247094</v>
      </c>
      <c r="P1674">
        <v>1</v>
      </c>
      <c r="Q1674">
        <v>1105</v>
      </c>
      <c r="R1674">
        <v>9.2131087947252698E-4</v>
      </c>
      <c r="S1674" t="s">
        <v>7064</v>
      </c>
      <c r="T1674" t="s">
        <v>32</v>
      </c>
    </row>
    <row r="1675" spans="1:20">
      <c r="A1675" s="1" t="s">
        <v>7065</v>
      </c>
      <c r="B1675" t="s">
        <v>7066</v>
      </c>
      <c r="C1675" t="s">
        <v>30</v>
      </c>
      <c r="D1675" t="s">
        <v>7067</v>
      </c>
      <c r="E1675" t="s">
        <v>32</v>
      </c>
      <c r="F1675" t="s">
        <v>23</v>
      </c>
      <c r="G1675" t="s">
        <v>120</v>
      </c>
      <c r="I1675" t="s">
        <v>122</v>
      </c>
      <c r="M1675">
        <v>146</v>
      </c>
      <c r="N1675">
        <v>7.7991452991453006E-2</v>
      </c>
      <c r="O1675">
        <v>9.3242599382467706</v>
      </c>
      <c r="P1675">
        <v>1</v>
      </c>
      <c r="Q1675">
        <v>1872</v>
      </c>
      <c r="R1675">
        <v>1.5608090193416899E-3</v>
      </c>
      <c r="S1675" t="s">
        <v>7068</v>
      </c>
      <c r="T1675" t="s">
        <v>32</v>
      </c>
    </row>
    <row r="1676" spans="1:20">
      <c r="A1676" s="1" t="s">
        <v>7069</v>
      </c>
      <c r="B1676" t="s">
        <v>7070</v>
      </c>
      <c r="C1676" t="s">
        <v>164</v>
      </c>
      <c r="D1676" t="s">
        <v>309</v>
      </c>
      <c r="E1676" t="s">
        <v>1106</v>
      </c>
      <c r="F1676" t="s">
        <v>44</v>
      </c>
      <c r="G1676" t="s">
        <v>44</v>
      </c>
      <c r="H1676" t="s">
        <v>33</v>
      </c>
      <c r="I1676" t="e">
        <f>--n4009a8</f>
        <v>#NAME?</v>
      </c>
      <c r="L1676" s="3" t="s">
        <v>2711</v>
      </c>
      <c r="O1676">
        <v>3.1832382633776501</v>
      </c>
      <c r="P1676">
        <v>1</v>
      </c>
      <c r="Q1676" t="s">
        <v>369</v>
      </c>
      <c r="S1676" t="s">
        <v>7071</v>
      </c>
      <c r="T1676" t="s">
        <v>40</v>
      </c>
    </row>
    <row r="1677" spans="1:20">
      <c r="A1677" s="1" t="s">
        <v>7072</v>
      </c>
      <c r="B1677" t="s">
        <v>7073</v>
      </c>
      <c r="C1677" t="s">
        <v>57</v>
      </c>
      <c r="D1677" t="s">
        <v>7074</v>
      </c>
      <c r="E1677" t="s">
        <v>37</v>
      </c>
      <c r="F1677" t="s">
        <v>235</v>
      </c>
      <c r="G1677" t="s">
        <v>44</v>
      </c>
      <c r="I1677" t="s">
        <v>37</v>
      </c>
      <c r="M1677">
        <v>7</v>
      </c>
      <c r="N1677">
        <v>1.49253731343284E-2</v>
      </c>
      <c r="O1677">
        <v>11.3234890619041</v>
      </c>
      <c r="P1677">
        <v>1</v>
      </c>
      <c r="Q1677">
        <v>469</v>
      </c>
      <c r="R1677">
        <v>3.9103602033720798E-4</v>
      </c>
      <c r="S1677" t="s">
        <v>7075</v>
      </c>
      <c r="T1677" t="s">
        <v>40</v>
      </c>
    </row>
    <row r="1678" spans="1:20">
      <c r="A1678" s="1" t="s">
        <v>7076</v>
      </c>
      <c r="B1678" t="s">
        <v>7077</v>
      </c>
      <c r="C1678" t="s">
        <v>471</v>
      </c>
      <c r="D1678" t="s">
        <v>7078</v>
      </c>
      <c r="E1678" t="s">
        <v>139</v>
      </c>
      <c r="F1678" t="s">
        <v>23</v>
      </c>
      <c r="G1678" t="s">
        <v>7079</v>
      </c>
      <c r="H1678" t="s">
        <v>25</v>
      </c>
      <c r="I1678" t="s">
        <v>7081</v>
      </c>
      <c r="M1678">
        <v>2</v>
      </c>
      <c r="N1678">
        <v>0.15384615384615399</v>
      </c>
      <c r="O1678">
        <v>16.6088912807664</v>
      </c>
      <c r="P1678">
        <v>1</v>
      </c>
      <c r="Q1678">
        <v>13</v>
      </c>
      <c r="R1678" s="2">
        <v>1.08389515232062E-5</v>
      </c>
      <c r="S1678" t="s">
        <v>7080</v>
      </c>
      <c r="T1678" t="s">
        <v>32</v>
      </c>
    </row>
    <row r="1679" spans="1:20">
      <c r="A1679" s="1" t="s">
        <v>7082</v>
      </c>
      <c r="B1679" t="s">
        <v>7077</v>
      </c>
      <c r="C1679" t="s">
        <v>55</v>
      </c>
      <c r="D1679" t="s">
        <v>7083</v>
      </c>
      <c r="E1679" t="s">
        <v>57</v>
      </c>
      <c r="F1679" t="s">
        <v>7084</v>
      </c>
      <c r="G1679" t="s">
        <v>7084</v>
      </c>
      <c r="H1679" t="s">
        <v>33</v>
      </c>
      <c r="I1679" t="s">
        <v>81</v>
      </c>
      <c r="M1679">
        <v>76</v>
      </c>
      <c r="N1679">
        <v>9.0692124105011901E-2</v>
      </c>
      <c r="O1679">
        <v>10.484769968937201</v>
      </c>
      <c r="P1679">
        <v>1</v>
      </c>
      <c r="Q1679">
        <v>838</v>
      </c>
      <c r="R1679">
        <v>6.9869549049590696E-4</v>
      </c>
      <c r="S1679" t="s">
        <v>7085</v>
      </c>
      <c r="T1679" t="s">
        <v>32</v>
      </c>
    </row>
    <row r="1680" spans="1:20">
      <c r="A1680" s="1" t="s">
        <v>7086</v>
      </c>
      <c r="B1680" t="s">
        <v>7087</v>
      </c>
      <c r="C1680" t="s">
        <v>21</v>
      </c>
      <c r="D1680" t="s">
        <v>7088</v>
      </c>
      <c r="E1680" t="s">
        <v>7089</v>
      </c>
      <c r="F1680" t="s">
        <v>93</v>
      </c>
      <c r="G1680" t="s">
        <v>24</v>
      </c>
      <c r="H1680" t="s">
        <v>33</v>
      </c>
      <c r="I1680" t="s">
        <v>37</v>
      </c>
      <c r="M1680">
        <v>7</v>
      </c>
      <c r="N1680">
        <v>1.49253731343284E-2</v>
      </c>
      <c r="O1680">
        <v>11.3234890619041</v>
      </c>
      <c r="P1680">
        <v>1</v>
      </c>
      <c r="Q1680">
        <v>469</v>
      </c>
      <c r="R1680">
        <v>3.9103602033720798E-4</v>
      </c>
      <c r="S1680" t="s">
        <v>7090</v>
      </c>
      <c r="T1680" t="s">
        <v>40</v>
      </c>
    </row>
    <row r="1681" spans="1:20">
      <c r="A1681" s="1" t="s">
        <v>7091</v>
      </c>
      <c r="B1681" t="s">
        <v>7092</v>
      </c>
      <c r="C1681" t="s">
        <v>142</v>
      </c>
      <c r="D1681" t="s">
        <v>143</v>
      </c>
      <c r="E1681" t="s">
        <v>182</v>
      </c>
      <c r="F1681" t="s">
        <v>44</v>
      </c>
      <c r="G1681" t="s">
        <v>44</v>
      </c>
      <c r="H1681" t="s">
        <v>33</v>
      </c>
      <c r="L1681" s="3" t="s">
        <v>2711</v>
      </c>
      <c r="S1681" t="s">
        <v>7093</v>
      </c>
      <c r="T1681" t="s">
        <v>40</v>
      </c>
    </row>
    <row r="1682" spans="1:20">
      <c r="A1682" s="1" t="s">
        <v>7094</v>
      </c>
      <c r="B1682" t="s">
        <v>7095</v>
      </c>
      <c r="C1682" t="s">
        <v>55</v>
      </c>
      <c r="D1682" t="s">
        <v>7096</v>
      </c>
      <c r="E1682" t="s">
        <v>57</v>
      </c>
      <c r="F1682" t="s">
        <v>24</v>
      </c>
      <c r="G1682" t="s">
        <v>24</v>
      </c>
      <c r="H1682" t="s">
        <v>33</v>
      </c>
      <c r="I1682" t="s">
        <v>57</v>
      </c>
      <c r="M1682">
        <v>106</v>
      </c>
      <c r="N1682">
        <v>4.7372184483374996E-3</v>
      </c>
      <c r="O1682">
        <v>5.7442537195612102</v>
      </c>
      <c r="P1682">
        <v>1</v>
      </c>
      <c r="Q1682">
        <v>22376</v>
      </c>
      <c r="R1682">
        <v>1.8656336867943199E-2</v>
      </c>
      <c r="S1682" t="s">
        <v>7097</v>
      </c>
      <c r="T1682" t="s">
        <v>32</v>
      </c>
    </row>
    <row r="1683" spans="1:20">
      <c r="A1683" s="1" t="s">
        <v>7098</v>
      </c>
      <c r="B1683" t="s">
        <v>7099</v>
      </c>
      <c r="C1683" t="s">
        <v>4334</v>
      </c>
      <c r="D1683" t="s">
        <v>7100</v>
      </c>
      <c r="E1683" t="s">
        <v>57</v>
      </c>
      <c r="F1683" t="s">
        <v>4336</v>
      </c>
      <c r="G1683" t="s">
        <v>44</v>
      </c>
      <c r="I1683" t="s">
        <v>57</v>
      </c>
      <c r="M1683">
        <v>106</v>
      </c>
      <c r="N1683">
        <v>4.7372184483374996E-3</v>
      </c>
      <c r="O1683">
        <v>5.7442537195612102</v>
      </c>
      <c r="P1683">
        <v>1</v>
      </c>
      <c r="Q1683">
        <v>22376</v>
      </c>
      <c r="R1683">
        <v>1.8656336867943199E-2</v>
      </c>
      <c r="S1683" t="s">
        <v>7101</v>
      </c>
      <c r="T1683" t="s">
        <v>32</v>
      </c>
    </row>
    <row r="1684" spans="1:20">
      <c r="A1684" s="1" t="s">
        <v>7102</v>
      </c>
      <c r="B1684" t="s">
        <v>7103</v>
      </c>
      <c r="C1684" t="s">
        <v>7104</v>
      </c>
      <c r="D1684" t="s">
        <v>7105</v>
      </c>
      <c r="E1684" t="s">
        <v>32</v>
      </c>
      <c r="F1684" t="s">
        <v>23</v>
      </c>
      <c r="G1684" t="s">
        <v>24</v>
      </c>
      <c r="H1684" t="s">
        <v>25</v>
      </c>
      <c r="I1684" t="s">
        <v>7107</v>
      </c>
      <c r="M1684">
        <v>1</v>
      </c>
      <c r="N1684">
        <v>1.5625E-2</v>
      </c>
      <c r="O1684">
        <v>14.2165738579876</v>
      </c>
      <c r="P1684">
        <v>1</v>
      </c>
      <c r="Q1684">
        <v>64</v>
      </c>
      <c r="R1684" s="2">
        <v>5.3360992114245897E-5</v>
      </c>
      <c r="S1684" t="s">
        <v>7106</v>
      </c>
      <c r="T1684" t="s">
        <v>32</v>
      </c>
    </row>
    <row r="1685" spans="1:20">
      <c r="A1685" s="1" t="s">
        <v>7108</v>
      </c>
      <c r="B1685" t="s">
        <v>7109</v>
      </c>
      <c r="C1685" t="s">
        <v>7110</v>
      </c>
      <c r="D1685" t="s">
        <v>7111</v>
      </c>
      <c r="E1685" t="s">
        <v>32</v>
      </c>
      <c r="F1685" t="s">
        <v>23</v>
      </c>
      <c r="G1685" t="s">
        <v>24</v>
      </c>
      <c r="H1685" t="s">
        <v>33</v>
      </c>
      <c r="I1685" t="s">
        <v>201</v>
      </c>
      <c r="M1685">
        <v>40</v>
      </c>
      <c r="N1685">
        <v>3.6199095022624403E-2</v>
      </c>
      <c r="O1685">
        <v>10.0853293247094</v>
      </c>
      <c r="P1685">
        <v>1</v>
      </c>
      <c r="Q1685">
        <v>1105</v>
      </c>
      <c r="R1685">
        <v>9.2131087947252698E-4</v>
      </c>
      <c r="S1685" t="s">
        <v>7112</v>
      </c>
      <c r="T1685" t="s">
        <v>32</v>
      </c>
    </row>
    <row r="1686" spans="1:20">
      <c r="A1686" s="1" t="s">
        <v>7113</v>
      </c>
      <c r="B1686" t="s">
        <v>7114</v>
      </c>
      <c r="C1686" t="s">
        <v>55</v>
      </c>
      <c r="D1686" t="s">
        <v>7115</v>
      </c>
      <c r="E1686" t="s">
        <v>57</v>
      </c>
      <c r="F1686" t="s">
        <v>24</v>
      </c>
      <c r="G1686" t="s">
        <v>24</v>
      </c>
      <c r="H1686" t="s">
        <v>33</v>
      </c>
      <c r="I1686" t="s">
        <v>81</v>
      </c>
      <c r="M1686">
        <v>76</v>
      </c>
      <c r="N1686">
        <v>9.0692124105011901E-2</v>
      </c>
      <c r="O1686">
        <v>10.484769968937201</v>
      </c>
      <c r="P1686">
        <v>1</v>
      </c>
      <c r="Q1686">
        <v>838</v>
      </c>
      <c r="R1686">
        <v>6.9869549049590696E-4</v>
      </c>
      <c r="S1686" t="s">
        <v>7116</v>
      </c>
      <c r="T1686" t="s">
        <v>32</v>
      </c>
    </row>
    <row r="1687" spans="1:20">
      <c r="A1687" s="1" t="s">
        <v>7117</v>
      </c>
      <c r="B1687" t="s">
        <v>7118</v>
      </c>
      <c r="C1687" t="s">
        <v>142</v>
      </c>
      <c r="D1687" t="s">
        <v>143</v>
      </c>
      <c r="E1687" t="s">
        <v>672</v>
      </c>
      <c r="F1687" t="s">
        <v>24</v>
      </c>
      <c r="G1687" t="s">
        <v>24</v>
      </c>
      <c r="H1687" t="s">
        <v>33</v>
      </c>
      <c r="L1687" s="3" t="s">
        <v>2711</v>
      </c>
      <c r="S1687" t="s">
        <v>7119</v>
      </c>
      <c r="T1687" t="s">
        <v>40</v>
      </c>
    </row>
    <row r="1688" spans="1:20">
      <c r="A1688" s="1" t="s">
        <v>7120</v>
      </c>
      <c r="B1688" t="s">
        <v>7121</v>
      </c>
      <c r="C1688" t="s">
        <v>142</v>
      </c>
      <c r="D1688" t="s">
        <v>143</v>
      </c>
      <c r="E1688" t="s">
        <v>1203</v>
      </c>
      <c r="F1688" t="s">
        <v>7122</v>
      </c>
      <c r="G1688" t="s">
        <v>7122</v>
      </c>
      <c r="H1688" t="s">
        <v>33</v>
      </c>
      <c r="L1688" s="3" t="s">
        <v>2711</v>
      </c>
      <c r="S1688" t="s">
        <v>7123</v>
      </c>
      <c r="T1688" t="s">
        <v>40</v>
      </c>
    </row>
    <row r="1689" spans="1:20">
      <c r="A1689" s="1" t="s">
        <v>7124</v>
      </c>
      <c r="B1689" t="s">
        <v>7125</v>
      </c>
      <c r="C1689" t="s">
        <v>32</v>
      </c>
      <c r="D1689" t="s">
        <v>7126</v>
      </c>
      <c r="F1689" t="s">
        <v>24</v>
      </c>
      <c r="G1689" t="s">
        <v>24</v>
      </c>
      <c r="H1689" t="s">
        <v>33</v>
      </c>
      <c r="I1689" t="s">
        <v>175</v>
      </c>
      <c r="J1689" t="s">
        <v>32</v>
      </c>
      <c r="M1689">
        <v>56</v>
      </c>
      <c r="N1689">
        <v>3.1963470319634701E-2</v>
      </c>
      <c r="O1689">
        <v>9.4198904130539898</v>
      </c>
      <c r="P1689">
        <v>1</v>
      </c>
      <c r="Q1689">
        <v>1752</v>
      </c>
      <c r="R1689">
        <v>1.4607571591274801E-3</v>
      </c>
      <c r="S1689" t="s">
        <v>7127</v>
      </c>
      <c r="T1689" t="s">
        <v>40</v>
      </c>
    </row>
    <row r="1690" spans="1:20">
      <c r="A1690" s="1" t="s">
        <v>7128</v>
      </c>
      <c r="B1690" t="s">
        <v>7129</v>
      </c>
      <c r="C1690" t="s">
        <v>55</v>
      </c>
      <c r="D1690" t="s">
        <v>7129</v>
      </c>
      <c r="E1690" t="s">
        <v>21</v>
      </c>
      <c r="F1690" t="s">
        <v>68</v>
      </c>
      <c r="G1690" t="s">
        <v>120</v>
      </c>
      <c r="H1690" t="s">
        <v>33</v>
      </c>
      <c r="I1690" t="s">
        <v>87</v>
      </c>
      <c r="L1690" s="3" t="s">
        <v>2711</v>
      </c>
      <c r="M1690">
        <v>31</v>
      </c>
      <c r="N1690">
        <v>1</v>
      </c>
      <c r="O1690">
        <v>15.286963185878999</v>
      </c>
      <c r="P1690">
        <v>1</v>
      </c>
      <c r="Q1690">
        <v>31</v>
      </c>
      <c r="R1690" s="2">
        <v>2.5846730555337799E-5</v>
      </c>
      <c r="S1690" t="s">
        <v>7130</v>
      </c>
      <c r="T1690" t="s">
        <v>22</v>
      </c>
    </row>
    <row r="1691" spans="1:20">
      <c r="A1691" s="1" t="s">
        <v>7131</v>
      </c>
      <c r="B1691" t="s">
        <v>7132</v>
      </c>
      <c r="C1691" t="s">
        <v>755</v>
      </c>
      <c r="D1691" t="s">
        <v>7132</v>
      </c>
      <c r="E1691" t="s">
        <v>32</v>
      </c>
      <c r="F1691" t="s">
        <v>68</v>
      </c>
      <c r="G1691" t="s">
        <v>44</v>
      </c>
      <c r="L1691" s="3" t="s">
        <v>2711</v>
      </c>
      <c r="S1691" t="s">
        <v>7133</v>
      </c>
      <c r="T1691" t="s">
        <v>32</v>
      </c>
    </row>
    <row r="1692" spans="1:20">
      <c r="A1692" s="1" t="s">
        <v>7134</v>
      </c>
      <c r="B1692" t="s">
        <v>7135</v>
      </c>
      <c r="C1692" t="s">
        <v>471</v>
      </c>
      <c r="D1692" t="s">
        <v>7136</v>
      </c>
      <c r="E1692" t="s">
        <v>4496</v>
      </c>
      <c r="F1692" t="s">
        <v>23</v>
      </c>
      <c r="G1692" t="s">
        <v>24</v>
      </c>
      <c r="H1692" t="s">
        <v>25</v>
      </c>
      <c r="I1692" t="s">
        <v>4496</v>
      </c>
      <c r="L1692" s="3" t="s">
        <v>2711</v>
      </c>
      <c r="M1692">
        <v>2</v>
      </c>
      <c r="N1692">
        <v>7.1428571428571397E-2</v>
      </c>
      <c r="O1692">
        <v>15.4389662793241</v>
      </c>
      <c r="P1692">
        <v>1</v>
      </c>
      <c r="Q1692">
        <v>28</v>
      </c>
      <c r="R1692" s="2">
        <v>2.3345434049982599E-5</v>
      </c>
      <c r="S1692" t="s">
        <v>7137</v>
      </c>
      <c r="T1692" t="s">
        <v>40</v>
      </c>
    </row>
    <row r="1693" spans="1:20">
      <c r="A1693" s="1" t="s">
        <v>7138</v>
      </c>
      <c r="B1693" t="s">
        <v>7139</v>
      </c>
      <c r="C1693" t="s">
        <v>55</v>
      </c>
      <c r="D1693" t="s">
        <v>7140</v>
      </c>
      <c r="E1693" t="s">
        <v>57</v>
      </c>
      <c r="F1693" t="s">
        <v>23</v>
      </c>
      <c r="G1693" t="s">
        <v>63</v>
      </c>
      <c r="I1693" t="s">
        <v>57</v>
      </c>
      <c r="M1693">
        <v>106</v>
      </c>
      <c r="N1693">
        <v>4.7372184483374996E-3</v>
      </c>
      <c r="O1693">
        <v>5.7442537195612102</v>
      </c>
      <c r="P1693">
        <v>1</v>
      </c>
      <c r="Q1693">
        <v>22376</v>
      </c>
      <c r="R1693">
        <v>1.8656336867943199E-2</v>
      </c>
      <c r="S1693" t="s">
        <v>7141</v>
      </c>
      <c r="T1693" t="s">
        <v>32</v>
      </c>
    </row>
    <row r="1694" spans="1:20">
      <c r="A1694" s="1" t="s">
        <v>7142</v>
      </c>
      <c r="B1694" t="s">
        <v>7143</v>
      </c>
      <c r="C1694" t="s">
        <v>169</v>
      </c>
      <c r="D1694" t="s">
        <v>7144</v>
      </c>
      <c r="E1694" t="s">
        <v>132</v>
      </c>
      <c r="F1694" t="s">
        <v>1695</v>
      </c>
      <c r="G1694" t="s">
        <v>24</v>
      </c>
      <c r="H1694" t="s">
        <v>33</v>
      </c>
      <c r="I1694" t="s">
        <v>1304</v>
      </c>
      <c r="M1694">
        <v>12</v>
      </c>
      <c r="N1694">
        <v>1.0425716768027799E-2</v>
      </c>
      <c r="O1694">
        <v>10.026435635655799</v>
      </c>
      <c r="P1694">
        <v>1</v>
      </c>
      <c r="Q1694">
        <v>1151</v>
      </c>
      <c r="R1694">
        <v>9.5966409255464097E-4</v>
      </c>
      <c r="S1694" t="s">
        <v>7145</v>
      </c>
      <c r="T1694" t="s">
        <v>32</v>
      </c>
    </row>
    <row r="1695" spans="1:20">
      <c r="A1695" s="1" t="s">
        <v>7146</v>
      </c>
      <c r="B1695" t="s">
        <v>7147</v>
      </c>
      <c r="C1695" t="s">
        <v>407</v>
      </c>
      <c r="D1695" t="s">
        <v>7148</v>
      </c>
      <c r="E1695" t="s">
        <v>525</v>
      </c>
      <c r="F1695" t="s">
        <v>93</v>
      </c>
      <c r="G1695" t="s">
        <v>24</v>
      </c>
      <c r="H1695" t="s">
        <v>33</v>
      </c>
      <c r="I1695" t="s">
        <v>5565</v>
      </c>
      <c r="M1695">
        <v>2</v>
      </c>
      <c r="N1695">
        <v>0.25</v>
      </c>
      <c r="O1695">
        <v>17.386498859429899</v>
      </c>
      <c r="P1695">
        <v>1</v>
      </c>
      <c r="Q1695">
        <v>8</v>
      </c>
      <c r="R1695" s="2">
        <v>6.6701240142807397E-6</v>
      </c>
      <c r="S1695" t="s">
        <v>7149</v>
      </c>
      <c r="T1695" t="s">
        <v>32</v>
      </c>
    </row>
    <row r="1696" spans="1:20">
      <c r="A1696" s="1" t="s">
        <v>7150</v>
      </c>
      <c r="B1696" t="s">
        <v>7151</v>
      </c>
      <c r="C1696" t="s">
        <v>164</v>
      </c>
      <c r="D1696" t="s">
        <v>309</v>
      </c>
      <c r="E1696" t="s">
        <v>65</v>
      </c>
      <c r="F1696" t="s">
        <v>44</v>
      </c>
      <c r="G1696" t="s">
        <v>44</v>
      </c>
      <c r="H1696" t="s">
        <v>33</v>
      </c>
      <c r="L1696" s="3" t="s">
        <v>2711</v>
      </c>
      <c r="S1696" t="s">
        <v>7152</v>
      </c>
      <c r="T1696" t="s">
        <v>40</v>
      </c>
    </row>
    <row r="1697" spans="1:20">
      <c r="A1697" s="1" t="s">
        <v>7153</v>
      </c>
      <c r="B1697" t="s">
        <v>7154</v>
      </c>
      <c r="C1697" t="s">
        <v>118</v>
      </c>
      <c r="D1697" t="s">
        <v>555</v>
      </c>
      <c r="E1697" t="s">
        <v>182</v>
      </c>
      <c r="F1697" t="s">
        <v>24</v>
      </c>
      <c r="G1697" t="s">
        <v>24</v>
      </c>
      <c r="H1697" t="s">
        <v>145</v>
      </c>
      <c r="L1697" s="3" t="s">
        <v>2711</v>
      </c>
      <c r="S1697" t="s">
        <v>7155</v>
      </c>
      <c r="T1697" t="s">
        <v>40</v>
      </c>
    </row>
    <row r="1698" spans="1:20">
      <c r="A1698" s="1" t="s">
        <v>7156</v>
      </c>
      <c r="B1698" t="s">
        <v>7157</v>
      </c>
      <c r="C1698" t="s">
        <v>407</v>
      </c>
      <c r="D1698" t="s">
        <v>7158</v>
      </c>
      <c r="F1698" t="s">
        <v>93</v>
      </c>
      <c r="G1698" t="s">
        <v>24</v>
      </c>
      <c r="H1698" t="s">
        <v>33</v>
      </c>
      <c r="I1698" t="s">
        <v>57</v>
      </c>
      <c r="M1698">
        <v>106</v>
      </c>
      <c r="N1698">
        <v>4.7372184483374996E-3</v>
      </c>
      <c r="O1698">
        <v>5.7442537195612102</v>
      </c>
      <c r="P1698">
        <v>1</v>
      </c>
      <c r="Q1698">
        <v>22376</v>
      </c>
      <c r="R1698">
        <v>1.8656336867943199E-2</v>
      </c>
      <c r="S1698" t="s">
        <v>7159</v>
      </c>
      <c r="T1698" t="s">
        <v>40</v>
      </c>
    </row>
    <row r="1699" spans="1:20">
      <c r="A1699" s="1" t="s">
        <v>7160</v>
      </c>
      <c r="B1699" t="s">
        <v>7161</v>
      </c>
      <c r="C1699" t="s">
        <v>142</v>
      </c>
      <c r="D1699" t="s">
        <v>143</v>
      </c>
      <c r="E1699" t="s">
        <v>144</v>
      </c>
      <c r="F1699" t="s">
        <v>7162</v>
      </c>
      <c r="G1699" t="s">
        <v>7162</v>
      </c>
      <c r="H1699" t="s">
        <v>145</v>
      </c>
      <c r="L1699" s="3" t="s">
        <v>2711</v>
      </c>
      <c r="S1699" t="s">
        <v>7163</v>
      </c>
      <c r="T1699" t="s">
        <v>40</v>
      </c>
    </row>
    <row r="1700" spans="1:20">
      <c r="A1700" s="1" t="s">
        <v>7164</v>
      </c>
      <c r="B1700" t="s">
        <v>7165</v>
      </c>
      <c r="C1700" t="s">
        <v>142</v>
      </c>
      <c r="D1700" t="s">
        <v>143</v>
      </c>
      <c r="E1700" t="s">
        <v>4412</v>
      </c>
      <c r="F1700" t="s">
        <v>7166</v>
      </c>
      <c r="G1700" t="s">
        <v>7166</v>
      </c>
      <c r="H1700" t="s">
        <v>145</v>
      </c>
      <c r="L1700" s="3" t="s">
        <v>2711</v>
      </c>
      <c r="S1700" t="s">
        <v>7167</v>
      </c>
      <c r="T1700" t="s">
        <v>40</v>
      </c>
    </row>
    <row r="1701" spans="1:20">
      <c r="A1701" s="1" t="s">
        <v>7168</v>
      </c>
      <c r="B1701" t="s">
        <v>7169</v>
      </c>
      <c r="C1701" t="s">
        <v>142</v>
      </c>
      <c r="D1701" t="s">
        <v>143</v>
      </c>
      <c r="E1701" t="s">
        <v>7170</v>
      </c>
      <c r="F1701" t="s">
        <v>7171</v>
      </c>
      <c r="G1701" t="s">
        <v>7171</v>
      </c>
      <c r="H1701" t="s">
        <v>145</v>
      </c>
      <c r="L1701" s="3" t="s">
        <v>2711</v>
      </c>
      <c r="S1701" t="s">
        <v>7172</v>
      </c>
      <c r="T1701" t="s">
        <v>40</v>
      </c>
    </row>
    <row r="1702" spans="1:20">
      <c r="A1702" s="1" t="s">
        <v>7173</v>
      </c>
      <c r="B1702" t="s">
        <v>7174</v>
      </c>
      <c r="C1702" t="s">
        <v>7175</v>
      </c>
      <c r="D1702" t="s">
        <v>7176</v>
      </c>
      <c r="E1702" t="s">
        <v>280</v>
      </c>
      <c r="F1702" t="s">
        <v>23</v>
      </c>
      <c r="G1702" t="s">
        <v>120</v>
      </c>
      <c r="I1702" t="s">
        <v>280</v>
      </c>
      <c r="L1702" s="3" t="s">
        <v>2711</v>
      </c>
      <c r="M1702">
        <v>51</v>
      </c>
      <c r="N1702">
        <v>7.3170731707317097E-2</v>
      </c>
      <c r="O1702">
        <v>10.750910285638801</v>
      </c>
      <c r="P1702">
        <v>1</v>
      </c>
      <c r="Q1702">
        <v>697</v>
      </c>
      <c r="R1702">
        <v>5.8113455474420898E-4</v>
      </c>
      <c r="S1702" t="s">
        <v>7177</v>
      </c>
      <c r="T1702" t="s">
        <v>40</v>
      </c>
    </row>
    <row r="1703" spans="1:20">
      <c r="A1703" s="1" t="s">
        <v>7178</v>
      </c>
      <c r="B1703" t="s">
        <v>7179</v>
      </c>
      <c r="C1703" t="s">
        <v>30</v>
      </c>
      <c r="D1703" t="s">
        <v>7180</v>
      </c>
      <c r="E1703" t="s">
        <v>340</v>
      </c>
      <c r="F1703" t="s">
        <v>501</v>
      </c>
      <c r="H1703" t="s">
        <v>25</v>
      </c>
      <c r="I1703" t="s">
        <v>7181</v>
      </c>
      <c r="L1703" s="3" t="s">
        <v>2711</v>
      </c>
      <c r="M1703">
        <v>1</v>
      </c>
      <c r="N1703">
        <v>6.6666666666666693E-2</v>
      </c>
      <c r="O1703">
        <v>16.386498859429899</v>
      </c>
      <c r="P1703">
        <v>1</v>
      </c>
      <c r="Q1703">
        <v>15</v>
      </c>
      <c r="R1703" s="2">
        <v>1.2506482526776401E-5</v>
      </c>
      <c r="T1703" t="s">
        <v>40</v>
      </c>
    </row>
    <row r="1704" spans="1:20">
      <c r="A1704" s="1" t="s">
        <v>7182</v>
      </c>
      <c r="B1704" t="s">
        <v>7183</v>
      </c>
      <c r="C1704" t="s">
        <v>142</v>
      </c>
      <c r="D1704" t="s">
        <v>143</v>
      </c>
      <c r="E1704" t="s">
        <v>7184</v>
      </c>
      <c r="F1704" t="s">
        <v>7185</v>
      </c>
      <c r="G1704" t="s">
        <v>7185</v>
      </c>
      <c r="H1704" t="s">
        <v>145</v>
      </c>
      <c r="L1704" s="3" t="s">
        <v>2711</v>
      </c>
      <c r="S1704" t="s">
        <v>7186</v>
      </c>
      <c r="T1704" t="s">
        <v>40</v>
      </c>
    </row>
    <row r="1705" spans="1:20">
      <c r="A1705" s="1" t="s">
        <v>7187</v>
      </c>
      <c r="B1705" t="s">
        <v>7188</v>
      </c>
      <c r="C1705" t="s">
        <v>142</v>
      </c>
      <c r="D1705" t="s">
        <v>143</v>
      </c>
      <c r="E1705" t="s">
        <v>4412</v>
      </c>
      <c r="F1705" t="s">
        <v>44</v>
      </c>
      <c r="G1705" t="s">
        <v>44</v>
      </c>
      <c r="H1705" t="s">
        <v>145</v>
      </c>
      <c r="L1705" s="3" t="s">
        <v>2711</v>
      </c>
      <c r="S1705" t="s">
        <v>7189</v>
      </c>
      <c r="T1705" t="s">
        <v>40</v>
      </c>
    </row>
    <row r="1706" spans="1:20">
      <c r="A1706" s="1" t="s">
        <v>7190</v>
      </c>
      <c r="B1706" t="s">
        <v>7191</v>
      </c>
      <c r="C1706" t="s">
        <v>142</v>
      </c>
      <c r="D1706" t="s">
        <v>143</v>
      </c>
      <c r="E1706" t="s">
        <v>398</v>
      </c>
      <c r="F1706" t="s">
        <v>44</v>
      </c>
      <c r="G1706" t="s">
        <v>44</v>
      </c>
      <c r="H1706" t="s">
        <v>145</v>
      </c>
      <c r="L1706" s="3" t="s">
        <v>2711</v>
      </c>
      <c r="S1706" t="s">
        <v>7192</v>
      </c>
      <c r="T1706" t="s">
        <v>40</v>
      </c>
    </row>
    <row r="1707" spans="1:20">
      <c r="A1707" s="1" t="s">
        <v>7193</v>
      </c>
      <c r="B1707" t="s">
        <v>7194</v>
      </c>
      <c r="C1707" t="s">
        <v>142</v>
      </c>
      <c r="D1707" t="s">
        <v>143</v>
      </c>
      <c r="E1707" t="s">
        <v>2138</v>
      </c>
      <c r="F1707" t="s">
        <v>44</v>
      </c>
      <c r="G1707" t="s">
        <v>44</v>
      </c>
      <c r="H1707" t="s">
        <v>33</v>
      </c>
      <c r="L1707" s="3" t="s">
        <v>2711</v>
      </c>
      <c r="S1707" t="s">
        <v>7195</v>
      </c>
      <c r="T1707" t="s">
        <v>40</v>
      </c>
    </row>
    <row r="1708" spans="1:20">
      <c r="A1708" s="1" t="s">
        <v>7196</v>
      </c>
      <c r="B1708" t="s">
        <v>7197</v>
      </c>
      <c r="C1708" t="s">
        <v>338</v>
      </c>
      <c r="D1708" t="s">
        <v>6372</v>
      </c>
      <c r="E1708" t="s">
        <v>340</v>
      </c>
      <c r="F1708" t="s">
        <v>93</v>
      </c>
      <c r="G1708" t="s">
        <v>24</v>
      </c>
      <c r="H1708" t="s">
        <v>33</v>
      </c>
      <c r="I1708" t="s">
        <v>340</v>
      </c>
      <c r="L1708" s="3" t="s">
        <v>2711</v>
      </c>
      <c r="M1708">
        <v>1</v>
      </c>
      <c r="N1708">
        <v>1.23456790123457E-3</v>
      </c>
      <c r="O1708">
        <v>10.5338578890576</v>
      </c>
      <c r="P1708">
        <v>1</v>
      </c>
      <c r="Q1708">
        <v>810</v>
      </c>
      <c r="R1708">
        <v>6.7535005644592402E-4</v>
      </c>
      <c r="S1708" t="s">
        <v>7198</v>
      </c>
      <c r="T1708" t="s">
        <v>40</v>
      </c>
    </row>
    <row r="1709" spans="1:20">
      <c r="A1709" s="1" t="s">
        <v>7199</v>
      </c>
      <c r="B1709" t="s">
        <v>7200</v>
      </c>
      <c r="C1709" t="s">
        <v>407</v>
      </c>
      <c r="D1709" t="s">
        <v>7201</v>
      </c>
      <c r="E1709" t="s">
        <v>32</v>
      </c>
      <c r="F1709" t="s">
        <v>93</v>
      </c>
      <c r="G1709" t="s">
        <v>24</v>
      </c>
      <c r="H1709" t="s">
        <v>33</v>
      </c>
      <c r="I1709" t="s">
        <v>3684</v>
      </c>
      <c r="M1709">
        <v>2</v>
      </c>
      <c r="N1709">
        <v>1.5625E-2</v>
      </c>
      <c r="O1709">
        <v>13.2051690947154</v>
      </c>
      <c r="P1709">
        <v>1</v>
      </c>
      <c r="Q1709">
        <v>128</v>
      </c>
      <c r="R1709">
        <v>1.06721984228492E-4</v>
      </c>
      <c r="S1709" t="s">
        <v>7202</v>
      </c>
      <c r="T1709" t="s">
        <v>32</v>
      </c>
    </row>
    <row r="1710" spans="1:20">
      <c r="A1710" s="1" t="s">
        <v>7203</v>
      </c>
      <c r="B1710" t="s">
        <v>7204</v>
      </c>
      <c r="C1710" t="s">
        <v>2052</v>
      </c>
      <c r="D1710" t="s">
        <v>2906</v>
      </c>
      <c r="E1710" t="s">
        <v>21</v>
      </c>
      <c r="F1710" t="s">
        <v>24</v>
      </c>
      <c r="G1710" t="s">
        <v>120</v>
      </c>
      <c r="H1710" t="s">
        <v>25</v>
      </c>
      <c r="I1710" t="s">
        <v>122</v>
      </c>
      <c r="M1710">
        <v>146</v>
      </c>
      <c r="N1710">
        <v>7.7991452991453006E-2</v>
      </c>
      <c r="O1710">
        <v>9.3242599382467706</v>
      </c>
      <c r="P1710">
        <v>1</v>
      </c>
      <c r="Q1710">
        <v>1872</v>
      </c>
      <c r="R1710">
        <v>1.5608090193416899E-3</v>
      </c>
      <c r="S1710" t="s">
        <v>7205</v>
      </c>
      <c r="T1710" t="s">
        <v>22</v>
      </c>
    </row>
    <row r="1711" spans="1:20">
      <c r="A1711" s="1" t="s">
        <v>7206</v>
      </c>
      <c r="B1711" t="s">
        <v>7207</v>
      </c>
      <c r="C1711" t="s">
        <v>1222</v>
      </c>
      <c r="D1711" t="s">
        <v>7207</v>
      </c>
      <c r="E1711" t="s">
        <v>579</v>
      </c>
      <c r="F1711" t="s">
        <v>68</v>
      </c>
      <c r="I1711" t="s">
        <v>1436</v>
      </c>
      <c r="M1711">
        <v>12</v>
      </c>
      <c r="N1711">
        <v>4.2553191489361701E-2</v>
      </c>
      <c r="O1711">
        <v>12.059427461266599</v>
      </c>
      <c r="P1711">
        <v>1</v>
      </c>
      <c r="Q1711">
        <v>282</v>
      </c>
      <c r="R1711">
        <v>2.3512187150339601E-4</v>
      </c>
      <c r="T1711" t="s">
        <v>32</v>
      </c>
    </row>
    <row r="1712" spans="1:20">
      <c r="A1712" s="1" t="s">
        <v>7208</v>
      </c>
      <c r="B1712" t="s">
        <v>7209</v>
      </c>
      <c r="C1712" t="s">
        <v>55</v>
      </c>
      <c r="D1712" t="s">
        <v>7210</v>
      </c>
      <c r="E1712" t="s">
        <v>57</v>
      </c>
      <c r="F1712" t="s">
        <v>23</v>
      </c>
      <c r="G1712" t="s">
        <v>63</v>
      </c>
      <c r="H1712" t="s">
        <v>33</v>
      </c>
      <c r="I1712" t="s">
        <v>81</v>
      </c>
      <c r="M1712">
        <v>76</v>
      </c>
      <c r="N1712">
        <v>9.0692124105011901E-2</v>
      </c>
      <c r="O1712">
        <v>10.484769968937201</v>
      </c>
      <c r="P1712">
        <v>1</v>
      </c>
      <c r="Q1712">
        <v>838</v>
      </c>
      <c r="R1712">
        <v>6.9869549049590696E-4</v>
      </c>
      <c r="S1712" t="s">
        <v>7211</v>
      </c>
      <c r="T1712" t="s">
        <v>32</v>
      </c>
    </row>
    <row r="1713" spans="1:20">
      <c r="A1713" s="1" t="s">
        <v>7212</v>
      </c>
      <c r="B1713" t="s">
        <v>7213</v>
      </c>
      <c r="C1713" t="s">
        <v>1165</v>
      </c>
      <c r="D1713" t="s">
        <v>7214</v>
      </c>
      <c r="E1713" t="s">
        <v>32</v>
      </c>
      <c r="F1713" t="s">
        <v>23</v>
      </c>
      <c r="G1713" t="s">
        <v>24</v>
      </c>
      <c r="H1713" t="s">
        <v>25</v>
      </c>
      <c r="I1713" t="s">
        <v>7216</v>
      </c>
      <c r="M1713">
        <v>1</v>
      </c>
      <c r="N1713">
        <v>1.21951219512195E-2</v>
      </c>
      <c r="O1713">
        <v>13.8540037786029</v>
      </c>
      <c r="P1713">
        <v>1</v>
      </c>
      <c r="Q1713">
        <v>82</v>
      </c>
      <c r="R1713" s="2">
        <v>6.8368771146377501E-5</v>
      </c>
      <c r="S1713" t="s">
        <v>7215</v>
      </c>
      <c r="T1713" t="s">
        <v>32</v>
      </c>
    </row>
    <row r="1714" spans="1:20">
      <c r="A1714" s="1" t="s">
        <v>7217</v>
      </c>
      <c r="B1714" t="s">
        <v>7218</v>
      </c>
      <c r="C1714" t="s">
        <v>471</v>
      </c>
      <c r="D1714" t="s">
        <v>7219</v>
      </c>
      <c r="E1714" t="s">
        <v>62</v>
      </c>
      <c r="F1714" t="s">
        <v>23</v>
      </c>
      <c r="G1714" t="s">
        <v>24</v>
      </c>
      <c r="H1714" t="s">
        <v>25</v>
      </c>
      <c r="I1714" t="s">
        <v>1678</v>
      </c>
      <c r="M1714">
        <v>3</v>
      </c>
      <c r="N1714">
        <v>0.15</v>
      </c>
      <c r="O1714">
        <v>15.945926268043999</v>
      </c>
      <c r="P1714">
        <v>1</v>
      </c>
      <c r="Q1714">
        <v>20</v>
      </c>
      <c r="R1714" s="2">
        <v>1.6675310035701798E-5</v>
      </c>
      <c r="S1714" t="s">
        <v>7220</v>
      </c>
      <c r="T1714" t="s">
        <v>32</v>
      </c>
    </row>
    <row r="1715" spans="1:20">
      <c r="A1715" s="1" t="s">
        <v>7221</v>
      </c>
      <c r="B1715" t="s">
        <v>7222</v>
      </c>
      <c r="C1715" t="s">
        <v>2727</v>
      </c>
      <c r="D1715" t="s">
        <v>7223</v>
      </c>
      <c r="E1715" t="s">
        <v>32</v>
      </c>
      <c r="F1715" t="s">
        <v>1602</v>
      </c>
      <c r="G1715" t="s">
        <v>44</v>
      </c>
      <c r="H1715" t="s">
        <v>33</v>
      </c>
      <c r="I1715" t="s">
        <v>27</v>
      </c>
      <c r="M1715">
        <v>15</v>
      </c>
      <c r="N1715">
        <v>7.10900473933649E-2</v>
      </c>
      <c r="O1715">
        <v>12.479608263821399</v>
      </c>
      <c r="P1715">
        <v>1</v>
      </c>
      <c r="Q1715">
        <v>211</v>
      </c>
      <c r="R1715">
        <v>1.75924520876654E-4</v>
      </c>
      <c r="S1715" t="s">
        <v>7224</v>
      </c>
      <c r="T1715" t="s">
        <v>32</v>
      </c>
    </row>
    <row r="1716" spans="1:20">
      <c r="A1716" s="1" t="s">
        <v>7225</v>
      </c>
      <c r="B1716" t="s">
        <v>7226</v>
      </c>
      <c r="C1716" t="s">
        <v>7227</v>
      </c>
      <c r="D1716" t="s">
        <v>7228</v>
      </c>
      <c r="E1716" t="s">
        <v>57</v>
      </c>
      <c r="F1716" t="s">
        <v>23</v>
      </c>
      <c r="G1716" t="s">
        <v>24</v>
      </c>
      <c r="H1716" t="s">
        <v>25</v>
      </c>
      <c r="I1716" t="s">
        <v>81</v>
      </c>
      <c r="M1716">
        <v>76</v>
      </c>
      <c r="N1716">
        <v>9.0692124105011901E-2</v>
      </c>
      <c r="O1716">
        <v>10.484769968937201</v>
      </c>
      <c r="P1716">
        <v>1</v>
      </c>
      <c r="Q1716">
        <v>838</v>
      </c>
      <c r="R1716">
        <v>6.9869549049590696E-4</v>
      </c>
      <c r="S1716" t="s">
        <v>7229</v>
      </c>
      <c r="T1716" t="s">
        <v>32</v>
      </c>
    </row>
    <row r="1717" spans="1:20">
      <c r="A1717" s="1" t="s">
        <v>7230</v>
      </c>
      <c r="B1717" t="s">
        <v>7231</v>
      </c>
      <c r="C1717" t="s">
        <v>167</v>
      </c>
      <c r="D1717" t="s">
        <v>7232</v>
      </c>
      <c r="E1717" t="s">
        <v>62</v>
      </c>
      <c r="F1717" t="s">
        <v>93</v>
      </c>
      <c r="G1717" t="s">
        <v>24</v>
      </c>
      <c r="H1717" t="s">
        <v>33</v>
      </c>
      <c r="I1717" t="s">
        <v>62</v>
      </c>
      <c r="M1717">
        <v>25</v>
      </c>
      <c r="N1717">
        <v>9.4126506024096394E-3</v>
      </c>
      <c r="O1717">
        <v>8.8193576357960293</v>
      </c>
      <c r="P1717">
        <v>1</v>
      </c>
      <c r="Q1717">
        <v>2656</v>
      </c>
      <c r="R1717">
        <v>2.2144811727412002E-3</v>
      </c>
      <c r="S1717" t="s">
        <v>7233</v>
      </c>
      <c r="T1717" t="s">
        <v>32</v>
      </c>
    </row>
    <row r="1718" spans="1:20">
      <c r="A1718" s="1" t="s">
        <v>7234</v>
      </c>
      <c r="B1718" t="s">
        <v>7235</v>
      </c>
      <c r="C1718" t="s">
        <v>55</v>
      </c>
      <c r="D1718" t="s">
        <v>7236</v>
      </c>
      <c r="E1718" t="s">
        <v>57</v>
      </c>
      <c r="F1718" t="s">
        <v>24</v>
      </c>
      <c r="G1718" t="s">
        <v>24</v>
      </c>
      <c r="H1718" t="s">
        <v>33</v>
      </c>
      <c r="I1718" t="s">
        <v>65</v>
      </c>
      <c r="J1718" t="s">
        <v>8913</v>
      </c>
      <c r="K1718" t="s">
        <v>3617</v>
      </c>
      <c r="M1718">
        <v>36</v>
      </c>
      <c r="N1718">
        <v>1.6720854621458399E-2</v>
      </c>
      <c r="O1718">
        <v>9.1223914189309294</v>
      </c>
      <c r="P1718">
        <v>1</v>
      </c>
      <c r="Q1718">
        <v>2153</v>
      </c>
      <c r="R1718">
        <v>1.7950971253433E-3</v>
      </c>
      <c r="S1718" t="s">
        <v>7237</v>
      </c>
      <c r="T1718" t="s">
        <v>32</v>
      </c>
    </row>
    <row r="1719" spans="1:20">
      <c r="A1719" s="1" t="s">
        <v>7238</v>
      </c>
      <c r="B1719" t="s">
        <v>7239</v>
      </c>
      <c r="C1719" t="s">
        <v>3189</v>
      </c>
      <c r="D1719" t="s">
        <v>7240</v>
      </c>
      <c r="E1719" t="s">
        <v>32</v>
      </c>
      <c r="F1719" t="s">
        <v>23</v>
      </c>
      <c r="G1719" t="s">
        <v>120</v>
      </c>
      <c r="I1719" t="s">
        <v>122</v>
      </c>
      <c r="M1719">
        <v>146</v>
      </c>
      <c r="N1719">
        <v>7.7991452991453006E-2</v>
      </c>
      <c r="O1719">
        <v>9.3242599382467706</v>
      </c>
      <c r="P1719">
        <v>1</v>
      </c>
      <c r="Q1719">
        <v>1872</v>
      </c>
      <c r="R1719">
        <v>1.5608090193416899E-3</v>
      </c>
      <c r="S1719" t="s">
        <v>7241</v>
      </c>
      <c r="T1719" t="s">
        <v>32</v>
      </c>
    </row>
    <row r="1720" spans="1:20">
      <c r="A1720" s="1" t="s">
        <v>7242</v>
      </c>
      <c r="B1720" t="s">
        <v>7243</v>
      </c>
      <c r="C1720" t="s">
        <v>55</v>
      </c>
      <c r="D1720" t="s">
        <v>7244</v>
      </c>
      <c r="E1720" t="s">
        <v>62</v>
      </c>
      <c r="F1720" t="s">
        <v>24</v>
      </c>
      <c r="G1720" t="s">
        <v>162</v>
      </c>
      <c r="H1720" t="s">
        <v>33</v>
      </c>
      <c r="I1720" t="s">
        <v>65</v>
      </c>
      <c r="J1720" t="s">
        <v>8913</v>
      </c>
      <c r="K1720" t="s">
        <v>81</v>
      </c>
      <c r="M1720">
        <v>36</v>
      </c>
      <c r="N1720">
        <v>1.6720854621458399E-2</v>
      </c>
      <c r="O1720">
        <v>9.1223914189309294</v>
      </c>
      <c r="P1720">
        <v>1</v>
      </c>
      <c r="Q1720">
        <v>2153</v>
      </c>
      <c r="R1720">
        <v>1.7950971253433E-3</v>
      </c>
      <c r="S1720" t="s">
        <v>7245</v>
      </c>
      <c r="T1720" t="s">
        <v>32</v>
      </c>
    </row>
    <row r="1721" spans="1:20">
      <c r="A1721" s="1" t="s">
        <v>7246</v>
      </c>
      <c r="B1721" t="s">
        <v>7247</v>
      </c>
      <c r="C1721" t="s">
        <v>7248</v>
      </c>
      <c r="D1721" t="s">
        <v>7249</v>
      </c>
      <c r="E1721" t="s">
        <v>21</v>
      </c>
      <c r="F1721" t="s">
        <v>23</v>
      </c>
      <c r="G1721" t="s">
        <v>24</v>
      </c>
      <c r="H1721" t="s">
        <v>25</v>
      </c>
      <c r="I1721" t="s">
        <v>57</v>
      </c>
      <c r="M1721">
        <v>106</v>
      </c>
      <c r="N1721">
        <v>4.7372184483374996E-3</v>
      </c>
      <c r="O1721">
        <v>5.7442537195612102</v>
      </c>
      <c r="P1721">
        <v>1</v>
      </c>
      <c r="Q1721">
        <v>22376</v>
      </c>
      <c r="R1721">
        <v>1.8656336867943199E-2</v>
      </c>
      <c r="S1721" t="s">
        <v>7250</v>
      </c>
      <c r="T1721" t="s">
        <v>22</v>
      </c>
    </row>
    <row r="1722" spans="1:20">
      <c r="A1722" s="1" t="s">
        <v>7251</v>
      </c>
      <c r="B1722" t="s">
        <v>7252</v>
      </c>
      <c r="C1722" t="s">
        <v>211</v>
      </c>
      <c r="D1722" t="s">
        <v>381</v>
      </c>
      <c r="E1722" t="s">
        <v>5782</v>
      </c>
      <c r="F1722" t="s">
        <v>44</v>
      </c>
      <c r="G1722" t="s">
        <v>44</v>
      </c>
      <c r="H1722" t="s">
        <v>33</v>
      </c>
      <c r="L1722" s="3" t="s">
        <v>2711</v>
      </c>
      <c r="S1722" t="s">
        <v>7253</v>
      </c>
      <c r="T1722" t="s">
        <v>40</v>
      </c>
    </row>
    <row r="1723" spans="1:20">
      <c r="A1723" s="1" t="s">
        <v>7254</v>
      </c>
      <c r="B1723" t="s">
        <v>7255</v>
      </c>
      <c r="C1723" t="s">
        <v>4108</v>
      </c>
      <c r="D1723" t="s">
        <v>7256</v>
      </c>
      <c r="E1723" t="s">
        <v>579</v>
      </c>
      <c r="F1723" t="s">
        <v>23</v>
      </c>
      <c r="G1723" t="s">
        <v>24</v>
      </c>
      <c r="H1723" t="s">
        <v>25</v>
      </c>
      <c r="I1723" t="s">
        <v>7258</v>
      </c>
      <c r="M1723">
        <v>1</v>
      </c>
      <c r="N1723">
        <v>1</v>
      </c>
      <c r="O1723">
        <v>20.193854984357401</v>
      </c>
      <c r="P1723">
        <v>1</v>
      </c>
      <c r="Q1723">
        <v>1</v>
      </c>
      <c r="R1723" s="2">
        <v>8.3376550178509204E-7</v>
      </c>
      <c r="S1723" t="s">
        <v>7257</v>
      </c>
      <c r="T1723" t="s">
        <v>32</v>
      </c>
    </row>
    <row r="1724" spans="1:20">
      <c r="A1724" s="1" t="s">
        <v>7259</v>
      </c>
      <c r="B1724" t="s">
        <v>7260</v>
      </c>
      <c r="C1724" t="s">
        <v>970</v>
      </c>
      <c r="D1724" t="s">
        <v>971</v>
      </c>
      <c r="E1724" t="s">
        <v>182</v>
      </c>
      <c r="F1724" t="s">
        <v>972</v>
      </c>
      <c r="H1724" t="s">
        <v>25</v>
      </c>
      <c r="I1724" t="s">
        <v>1304</v>
      </c>
      <c r="L1724" s="3" t="s">
        <v>2711</v>
      </c>
      <c r="M1724">
        <v>12</v>
      </c>
      <c r="N1724">
        <v>1.0425716768027799E-2</v>
      </c>
      <c r="O1724">
        <v>10.026435635655799</v>
      </c>
      <c r="P1724">
        <v>1</v>
      </c>
      <c r="Q1724">
        <v>1151</v>
      </c>
      <c r="R1724">
        <v>9.5966409255464097E-4</v>
      </c>
      <c r="T1724" t="s">
        <v>40</v>
      </c>
    </row>
    <row r="1725" spans="1:20">
      <c r="A1725" s="1" t="s">
        <v>7261</v>
      </c>
      <c r="B1725" t="s">
        <v>7262</v>
      </c>
      <c r="C1725" t="s">
        <v>2052</v>
      </c>
      <c r="D1725" t="s">
        <v>7263</v>
      </c>
      <c r="E1725" t="s">
        <v>241</v>
      </c>
      <c r="F1725" t="s">
        <v>44</v>
      </c>
      <c r="G1725" t="s">
        <v>44</v>
      </c>
      <c r="L1725" s="3" t="s">
        <v>2711</v>
      </c>
      <c r="S1725" t="s">
        <v>7264</v>
      </c>
      <c r="T1725" t="s">
        <v>40</v>
      </c>
    </row>
    <row r="1726" spans="1:20">
      <c r="A1726" s="1" t="s">
        <v>7265</v>
      </c>
      <c r="B1726" t="s">
        <v>7266</v>
      </c>
      <c r="C1726" t="s">
        <v>211</v>
      </c>
      <c r="D1726" t="s">
        <v>381</v>
      </c>
      <c r="E1726" t="s">
        <v>2416</v>
      </c>
      <c r="F1726" t="s">
        <v>44</v>
      </c>
      <c r="G1726" t="s">
        <v>44</v>
      </c>
      <c r="H1726" t="s">
        <v>33</v>
      </c>
      <c r="L1726" s="3" t="s">
        <v>2711</v>
      </c>
      <c r="S1726" t="s">
        <v>7267</v>
      </c>
      <c r="T1726" t="s">
        <v>40</v>
      </c>
    </row>
    <row r="1727" spans="1:20">
      <c r="A1727" s="1" t="s">
        <v>7268</v>
      </c>
      <c r="B1727" t="s">
        <v>7269</v>
      </c>
      <c r="C1727" t="s">
        <v>652</v>
      </c>
      <c r="D1727" t="s">
        <v>3768</v>
      </c>
      <c r="E1727" t="s">
        <v>122</v>
      </c>
      <c r="F1727" t="s">
        <v>24</v>
      </c>
      <c r="G1727" t="s">
        <v>24</v>
      </c>
      <c r="H1727" t="s">
        <v>33</v>
      </c>
      <c r="I1727" t="s">
        <v>3770</v>
      </c>
      <c r="L1727" s="3" t="s">
        <v>2711</v>
      </c>
      <c r="M1727">
        <v>2</v>
      </c>
      <c r="N1727">
        <v>4.7619047619047603E-2</v>
      </c>
      <c r="O1727">
        <v>14.836301776869499</v>
      </c>
      <c r="P1727">
        <v>1</v>
      </c>
      <c r="Q1727">
        <v>42</v>
      </c>
      <c r="R1727" s="2">
        <v>3.5018151074973897E-5</v>
      </c>
      <c r="S1727" t="s">
        <v>7270</v>
      </c>
      <c r="T1727" t="s">
        <v>40</v>
      </c>
    </row>
    <row r="1728" spans="1:20">
      <c r="A1728" s="1" t="s">
        <v>7271</v>
      </c>
      <c r="B1728" t="s">
        <v>7272</v>
      </c>
      <c r="C1728" t="s">
        <v>970</v>
      </c>
      <c r="D1728" t="s">
        <v>971</v>
      </c>
      <c r="E1728" t="s">
        <v>672</v>
      </c>
      <c r="F1728" t="s">
        <v>972</v>
      </c>
      <c r="L1728" s="3" t="s">
        <v>2711</v>
      </c>
      <c r="T1728" t="s">
        <v>40</v>
      </c>
    </row>
    <row r="1729" spans="1:20">
      <c r="A1729" s="1" t="s">
        <v>7273</v>
      </c>
      <c r="B1729" t="s">
        <v>7274</v>
      </c>
      <c r="C1729" t="s">
        <v>55</v>
      </c>
      <c r="D1729" t="s">
        <v>7275</v>
      </c>
      <c r="E1729" t="s">
        <v>21</v>
      </c>
      <c r="F1729" t="s">
        <v>24</v>
      </c>
      <c r="G1729" t="s">
        <v>24</v>
      </c>
      <c r="H1729" t="s">
        <v>33</v>
      </c>
      <c r="I1729" t="s">
        <v>629</v>
      </c>
      <c r="J1729" t="s">
        <v>8913</v>
      </c>
      <c r="K1729" t="s">
        <v>3617</v>
      </c>
      <c r="M1729">
        <v>7</v>
      </c>
      <c r="N1729">
        <v>1.3035381750465499E-2</v>
      </c>
      <c r="O1729">
        <v>11.1277645910298</v>
      </c>
      <c r="P1729">
        <v>1</v>
      </c>
      <c r="Q1729">
        <v>537</v>
      </c>
      <c r="R1729">
        <v>4.4773207445859402E-4</v>
      </c>
      <c r="S1729" t="s">
        <v>7276</v>
      </c>
      <c r="T1729" t="s">
        <v>22</v>
      </c>
    </row>
    <row r="1730" spans="1:20">
      <c r="A1730" s="1" t="s">
        <v>7277</v>
      </c>
      <c r="B1730" t="s">
        <v>7278</v>
      </c>
      <c r="C1730" t="s">
        <v>407</v>
      </c>
      <c r="D1730" t="s">
        <v>7279</v>
      </c>
      <c r="E1730" t="s">
        <v>32</v>
      </c>
      <c r="F1730" t="s">
        <v>93</v>
      </c>
      <c r="G1730" t="s">
        <v>24</v>
      </c>
      <c r="H1730" t="s">
        <v>33</v>
      </c>
      <c r="I1730" t="s">
        <v>7281</v>
      </c>
      <c r="M1730">
        <v>1</v>
      </c>
      <c r="N1730">
        <v>4.3478260869565202E-2</v>
      </c>
      <c r="O1730">
        <v>15.734422162850301</v>
      </c>
      <c r="P1730">
        <v>1</v>
      </c>
      <c r="Q1730">
        <v>23</v>
      </c>
      <c r="R1730" s="2">
        <v>1.91766065410571E-5</v>
      </c>
      <c r="S1730" t="s">
        <v>7280</v>
      </c>
      <c r="T1730" t="s">
        <v>32</v>
      </c>
    </row>
    <row r="1731" spans="1:20">
      <c r="A1731" s="1" t="s">
        <v>7282</v>
      </c>
      <c r="B1731" t="s">
        <v>7278</v>
      </c>
      <c r="C1731" t="s">
        <v>55</v>
      </c>
      <c r="D1731" t="s">
        <v>7283</v>
      </c>
      <c r="E1731" t="s">
        <v>57</v>
      </c>
      <c r="F1731" t="s">
        <v>24</v>
      </c>
      <c r="G1731" t="s">
        <v>24</v>
      </c>
      <c r="H1731" t="s">
        <v>33</v>
      </c>
      <c r="I1731" t="s">
        <v>65</v>
      </c>
      <c r="J1731" t="s">
        <v>8913</v>
      </c>
      <c r="K1731" t="s">
        <v>81</v>
      </c>
      <c r="M1731">
        <v>36</v>
      </c>
      <c r="N1731">
        <v>1.6720854621458399E-2</v>
      </c>
      <c r="O1731">
        <v>9.1223914189309294</v>
      </c>
      <c r="P1731">
        <v>1</v>
      </c>
      <c r="Q1731">
        <v>2153</v>
      </c>
      <c r="R1731">
        <v>1.7950971253433E-3</v>
      </c>
      <c r="S1731" t="s">
        <v>7280</v>
      </c>
      <c r="T1731" t="s">
        <v>32</v>
      </c>
    </row>
    <row r="1732" spans="1:20">
      <c r="A1732" s="1" t="s">
        <v>7284</v>
      </c>
      <c r="B1732" t="s">
        <v>7285</v>
      </c>
      <c r="D1732" t="s">
        <v>7286</v>
      </c>
      <c r="E1732" t="s">
        <v>198</v>
      </c>
      <c r="F1732" t="s">
        <v>23</v>
      </c>
      <c r="I1732" t="s">
        <v>7287</v>
      </c>
      <c r="L1732" s="3" t="s">
        <v>2711</v>
      </c>
      <c r="M1732">
        <v>1</v>
      </c>
      <c r="N1732">
        <v>1.13636363636364E-2</v>
      </c>
      <c r="O1732">
        <v>13.750910285638801</v>
      </c>
      <c r="P1732">
        <v>1</v>
      </c>
      <c r="Q1732">
        <v>88</v>
      </c>
      <c r="R1732" s="2">
        <v>7.3371364157088096E-5</v>
      </c>
      <c r="T1732" t="s">
        <v>40</v>
      </c>
    </row>
    <row r="1733" spans="1:20">
      <c r="A1733" s="1" t="s">
        <v>7288</v>
      </c>
      <c r="B1733" t="s">
        <v>7289</v>
      </c>
      <c r="C1733" t="s">
        <v>118</v>
      </c>
      <c r="D1733" t="s">
        <v>7290</v>
      </c>
      <c r="E1733" t="s">
        <v>32</v>
      </c>
      <c r="F1733" t="s">
        <v>23</v>
      </c>
      <c r="G1733" t="s">
        <v>85</v>
      </c>
      <c r="I1733" t="s">
        <v>201</v>
      </c>
      <c r="M1733">
        <v>40</v>
      </c>
      <c r="N1733">
        <v>3.6199095022624403E-2</v>
      </c>
      <c r="O1733">
        <v>10.0853293247094</v>
      </c>
      <c r="P1733">
        <v>1</v>
      </c>
      <c r="Q1733">
        <v>1105</v>
      </c>
      <c r="R1733">
        <v>9.2131087947252698E-4</v>
      </c>
      <c r="S1733" t="s">
        <v>7291</v>
      </c>
      <c r="T1733" t="s">
        <v>32</v>
      </c>
    </row>
    <row r="1734" spans="1:20">
      <c r="A1734" s="1" t="s">
        <v>7292</v>
      </c>
      <c r="B1734" t="s">
        <v>7293</v>
      </c>
      <c r="C1734" t="s">
        <v>21</v>
      </c>
      <c r="D1734" t="s">
        <v>3605</v>
      </c>
      <c r="E1734" t="s">
        <v>3606</v>
      </c>
      <c r="F1734" t="s">
        <v>93</v>
      </c>
      <c r="G1734" t="s">
        <v>24</v>
      </c>
      <c r="H1734" t="s">
        <v>33</v>
      </c>
      <c r="I1734" t="s">
        <v>3606</v>
      </c>
      <c r="M1734">
        <v>4</v>
      </c>
      <c r="N1734">
        <v>0.173913043478261</v>
      </c>
      <c r="O1734">
        <v>15.734422162850301</v>
      </c>
      <c r="P1734">
        <v>1</v>
      </c>
      <c r="Q1734">
        <v>23</v>
      </c>
      <c r="R1734" s="2">
        <v>1.91766065410571E-5</v>
      </c>
      <c r="S1734" t="s">
        <v>7294</v>
      </c>
      <c r="T1734" t="s">
        <v>40</v>
      </c>
    </row>
    <row r="1735" spans="1:20">
      <c r="A1735" s="1" t="s">
        <v>7295</v>
      </c>
      <c r="B1735" t="s">
        <v>7296</v>
      </c>
      <c r="C1735" t="s">
        <v>164</v>
      </c>
      <c r="D1735" t="s">
        <v>309</v>
      </c>
      <c r="E1735" t="s">
        <v>144</v>
      </c>
      <c r="F1735" t="s">
        <v>44</v>
      </c>
      <c r="G1735" t="s">
        <v>44</v>
      </c>
      <c r="H1735" t="s">
        <v>33</v>
      </c>
      <c r="L1735" s="3" t="s">
        <v>2711</v>
      </c>
      <c r="S1735" t="s">
        <v>7297</v>
      </c>
      <c r="T1735" t="s">
        <v>40</v>
      </c>
    </row>
    <row r="1736" spans="1:20">
      <c r="A1736" s="1" t="s">
        <v>7298</v>
      </c>
      <c r="B1736" t="s">
        <v>7299</v>
      </c>
      <c r="C1736" t="s">
        <v>21</v>
      </c>
      <c r="D1736" t="s">
        <v>1126</v>
      </c>
      <c r="E1736" t="s">
        <v>21</v>
      </c>
      <c r="F1736" t="s">
        <v>93</v>
      </c>
      <c r="G1736" t="s">
        <v>24</v>
      </c>
      <c r="H1736" t="s">
        <v>33</v>
      </c>
      <c r="I1736" t="s">
        <v>366</v>
      </c>
      <c r="M1736">
        <v>22</v>
      </c>
      <c r="N1736">
        <v>8.2613593691325607E-3</v>
      </c>
      <c r="O1736">
        <v>8.8155589255756599</v>
      </c>
      <c r="P1736">
        <v>1</v>
      </c>
      <c r="Q1736">
        <v>2663</v>
      </c>
      <c r="R1736">
        <v>2.2203175312537002E-3</v>
      </c>
      <c r="S1736" t="s">
        <v>7300</v>
      </c>
      <c r="T1736" t="s">
        <v>22</v>
      </c>
    </row>
    <row r="1737" spans="1:20">
      <c r="A1737" s="1" t="s">
        <v>7301</v>
      </c>
      <c r="B1737" t="s">
        <v>7302</v>
      </c>
      <c r="C1737" t="s">
        <v>366</v>
      </c>
      <c r="D1737" t="s">
        <v>367</v>
      </c>
      <c r="E1737" t="s">
        <v>198</v>
      </c>
      <c r="F1737" t="s">
        <v>24</v>
      </c>
      <c r="G1737" t="s">
        <v>24</v>
      </c>
      <c r="H1737" t="s">
        <v>145</v>
      </c>
      <c r="L1737" s="3" t="s">
        <v>2711</v>
      </c>
      <c r="S1737" t="s">
        <v>7303</v>
      </c>
      <c r="T1737" t="s">
        <v>40</v>
      </c>
    </row>
    <row r="1738" spans="1:20">
      <c r="A1738" s="1" t="s">
        <v>7304</v>
      </c>
      <c r="B1738" t="s">
        <v>7305</v>
      </c>
      <c r="C1738" t="s">
        <v>211</v>
      </c>
      <c r="D1738" t="s">
        <v>381</v>
      </c>
      <c r="E1738" t="s">
        <v>7306</v>
      </c>
      <c r="F1738" t="s">
        <v>44</v>
      </c>
      <c r="G1738" t="s">
        <v>44</v>
      </c>
      <c r="H1738" t="s">
        <v>33</v>
      </c>
      <c r="L1738" s="3" t="s">
        <v>2711</v>
      </c>
      <c r="S1738" t="s">
        <v>7307</v>
      </c>
      <c r="T1738" t="s">
        <v>40</v>
      </c>
    </row>
    <row r="1739" spans="1:20">
      <c r="A1739" s="1" t="s">
        <v>7308</v>
      </c>
      <c r="B1739" t="s">
        <v>7309</v>
      </c>
      <c r="C1739" t="s">
        <v>211</v>
      </c>
      <c r="D1739" t="s">
        <v>381</v>
      </c>
      <c r="E1739" t="s">
        <v>182</v>
      </c>
      <c r="F1739" t="s">
        <v>44</v>
      </c>
      <c r="G1739" t="s">
        <v>44</v>
      </c>
      <c r="H1739" t="s">
        <v>33</v>
      </c>
      <c r="L1739" s="3" t="s">
        <v>2711</v>
      </c>
      <c r="S1739" t="s">
        <v>7310</v>
      </c>
      <c r="T1739" t="s">
        <v>40</v>
      </c>
    </row>
    <row r="1740" spans="1:20">
      <c r="A1740" s="1" t="s">
        <v>7311</v>
      </c>
      <c r="B1740" t="s">
        <v>7312</v>
      </c>
      <c r="C1740" t="s">
        <v>164</v>
      </c>
      <c r="D1740" t="s">
        <v>309</v>
      </c>
      <c r="E1740" t="s">
        <v>2487</v>
      </c>
      <c r="F1740" t="s">
        <v>44</v>
      </c>
      <c r="G1740" t="s">
        <v>44</v>
      </c>
      <c r="H1740" t="s">
        <v>33</v>
      </c>
      <c r="L1740" s="3" t="s">
        <v>2711</v>
      </c>
      <c r="S1740" t="s">
        <v>7313</v>
      </c>
      <c r="T1740" t="s">
        <v>40</v>
      </c>
    </row>
    <row r="1741" spans="1:20">
      <c r="A1741" s="1" t="s">
        <v>7314</v>
      </c>
      <c r="B1741" t="s">
        <v>7315</v>
      </c>
      <c r="C1741" t="s">
        <v>55</v>
      </c>
      <c r="D1741" t="s">
        <v>7316</v>
      </c>
      <c r="E1741" t="s">
        <v>57</v>
      </c>
      <c r="F1741" t="s">
        <v>5640</v>
      </c>
      <c r="G1741" t="s">
        <v>24</v>
      </c>
      <c r="H1741" t="s">
        <v>33</v>
      </c>
      <c r="I1741" t="s">
        <v>57</v>
      </c>
      <c r="M1741">
        <v>106</v>
      </c>
      <c r="N1741">
        <v>4.7372184483374996E-3</v>
      </c>
      <c r="O1741">
        <v>5.7442537195612102</v>
      </c>
      <c r="P1741">
        <v>1</v>
      </c>
      <c r="Q1741">
        <v>22376</v>
      </c>
      <c r="R1741">
        <v>1.8656336867943199E-2</v>
      </c>
      <c r="S1741" t="s">
        <v>7317</v>
      </c>
      <c r="T1741" t="s">
        <v>32</v>
      </c>
    </row>
    <row r="1742" spans="1:20">
      <c r="A1742" s="1" t="s">
        <v>7318</v>
      </c>
      <c r="B1742" t="s">
        <v>7319</v>
      </c>
      <c r="C1742" t="s">
        <v>55</v>
      </c>
      <c r="D1742" t="s">
        <v>7320</v>
      </c>
      <c r="E1742" t="s">
        <v>21</v>
      </c>
      <c r="F1742" t="s">
        <v>23</v>
      </c>
      <c r="G1742" t="s">
        <v>63</v>
      </c>
      <c r="H1742" t="s">
        <v>33</v>
      </c>
      <c r="I1742" t="s">
        <v>81</v>
      </c>
      <c r="M1742">
        <v>76</v>
      </c>
      <c r="N1742">
        <v>9.0692124105011901E-2</v>
      </c>
      <c r="O1742">
        <v>10.484769968937201</v>
      </c>
      <c r="P1742">
        <v>1</v>
      </c>
      <c r="Q1742">
        <v>838</v>
      </c>
      <c r="R1742">
        <v>6.9869549049590696E-4</v>
      </c>
      <c r="S1742" t="s">
        <v>7321</v>
      </c>
      <c r="T1742" t="s">
        <v>22</v>
      </c>
    </row>
    <row r="1743" spans="1:20">
      <c r="A1743" s="1" t="s">
        <v>7322</v>
      </c>
      <c r="B1743" t="s">
        <v>7323</v>
      </c>
      <c r="C1743" t="s">
        <v>530</v>
      </c>
      <c r="D1743" t="s">
        <v>7323</v>
      </c>
      <c r="E1743" t="s">
        <v>718</v>
      </c>
      <c r="F1743" t="s">
        <v>24</v>
      </c>
      <c r="L1743" s="3" t="s">
        <v>2711</v>
      </c>
      <c r="T1743" t="s">
        <v>40</v>
      </c>
    </row>
    <row r="1744" spans="1:20">
      <c r="A1744" s="1" t="s">
        <v>7324</v>
      </c>
      <c r="B1744" t="s">
        <v>7325</v>
      </c>
      <c r="C1744" t="s">
        <v>471</v>
      </c>
      <c r="D1744" t="s">
        <v>7326</v>
      </c>
      <c r="E1744" t="s">
        <v>32</v>
      </c>
      <c r="F1744" t="s">
        <v>23</v>
      </c>
      <c r="G1744" t="s">
        <v>24</v>
      </c>
      <c r="H1744" t="s">
        <v>25</v>
      </c>
      <c r="I1744" t="s">
        <v>3820</v>
      </c>
      <c r="M1744">
        <v>2</v>
      </c>
      <c r="N1744">
        <v>2.66666666666667E-2</v>
      </c>
      <c r="O1744">
        <v>13.9844004158586</v>
      </c>
      <c r="P1744">
        <v>1</v>
      </c>
      <c r="Q1744">
        <v>75</v>
      </c>
      <c r="R1744" s="2">
        <v>6.2532412633881901E-5</v>
      </c>
      <c r="S1744" t="s">
        <v>7327</v>
      </c>
      <c r="T1744" t="s">
        <v>32</v>
      </c>
    </row>
    <row r="1745" spans="1:20">
      <c r="A1745" s="1" t="s">
        <v>7328</v>
      </c>
      <c r="B1745" t="s">
        <v>7329</v>
      </c>
      <c r="C1745" t="s">
        <v>7330</v>
      </c>
      <c r="D1745" t="s">
        <v>7331</v>
      </c>
      <c r="E1745" t="s">
        <v>132</v>
      </c>
      <c r="F1745" t="s">
        <v>24</v>
      </c>
      <c r="G1745" t="s">
        <v>24</v>
      </c>
      <c r="H1745" t="s">
        <v>33</v>
      </c>
      <c r="I1745" t="s">
        <v>175</v>
      </c>
      <c r="M1745">
        <v>56</v>
      </c>
      <c r="N1745">
        <v>3.1963470319634701E-2</v>
      </c>
      <c r="O1745">
        <v>9.4198904130539898</v>
      </c>
      <c r="P1745">
        <v>1</v>
      </c>
      <c r="Q1745">
        <v>1752</v>
      </c>
      <c r="R1745">
        <v>1.4607571591274801E-3</v>
      </c>
      <c r="S1745" t="s">
        <v>7332</v>
      </c>
      <c r="T1745" t="s">
        <v>32</v>
      </c>
    </row>
    <row r="1746" spans="1:20">
      <c r="A1746" s="1" t="s">
        <v>7333</v>
      </c>
      <c r="B1746" t="s">
        <v>7334</v>
      </c>
      <c r="C1746" t="s">
        <v>288</v>
      </c>
      <c r="D1746" t="s">
        <v>7335</v>
      </c>
      <c r="E1746" t="s">
        <v>132</v>
      </c>
      <c r="F1746" t="s">
        <v>23</v>
      </c>
      <c r="G1746" t="s">
        <v>24</v>
      </c>
      <c r="H1746" t="s">
        <v>25</v>
      </c>
      <c r="I1746" t="s">
        <v>3085</v>
      </c>
      <c r="M1746">
        <v>4</v>
      </c>
      <c r="N1746">
        <v>2.4691358024691398E-2</v>
      </c>
      <c r="O1746">
        <v>12.8629369033729</v>
      </c>
      <c r="P1746">
        <v>1</v>
      </c>
      <c r="Q1746">
        <v>162</v>
      </c>
      <c r="R1746">
        <v>1.3507001128918499E-4</v>
      </c>
      <c r="S1746" t="s">
        <v>7336</v>
      </c>
      <c r="T1746" t="s">
        <v>32</v>
      </c>
    </row>
    <row r="1747" spans="1:20">
      <c r="A1747" s="1" t="s">
        <v>7337</v>
      </c>
      <c r="B1747" t="s">
        <v>7338</v>
      </c>
      <c r="C1747" t="s">
        <v>118</v>
      </c>
      <c r="D1747" t="s">
        <v>555</v>
      </c>
      <c r="E1747" t="s">
        <v>7339</v>
      </c>
      <c r="F1747" t="s">
        <v>24</v>
      </c>
      <c r="G1747" t="s">
        <v>24</v>
      </c>
      <c r="H1747" t="s">
        <v>145</v>
      </c>
      <c r="L1747" s="3" t="s">
        <v>2711</v>
      </c>
      <c r="S1747" t="s">
        <v>7340</v>
      </c>
      <c r="T1747" t="s">
        <v>40</v>
      </c>
    </row>
    <row r="1748" spans="1:20">
      <c r="A1748" s="1" t="s">
        <v>7341</v>
      </c>
      <c r="B1748" t="s">
        <v>7342</v>
      </c>
      <c r="D1748" t="s">
        <v>7343</v>
      </c>
      <c r="E1748" t="s">
        <v>1333</v>
      </c>
      <c r="F1748" t="s">
        <v>235</v>
      </c>
      <c r="G1748" t="s">
        <v>44</v>
      </c>
      <c r="I1748" t="s">
        <v>1333</v>
      </c>
      <c r="M1748">
        <v>4</v>
      </c>
      <c r="N1748">
        <v>4.3956043956044001E-2</v>
      </c>
      <c r="O1748">
        <v>13.7020006851579</v>
      </c>
      <c r="P1748">
        <v>1</v>
      </c>
      <c r="Q1748">
        <v>91</v>
      </c>
      <c r="R1748" s="2">
        <v>7.5872660662443394E-5</v>
      </c>
      <c r="S1748" t="s">
        <v>7344</v>
      </c>
      <c r="T1748" t="s">
        <v>40</v>
      </c>
    </row>
    <row r="1749" spans="1:20">
      <c r="A1749" s="1" t="s">
        <v>7345</v>
      </c>
      <c r="B1749" t="s">
        <v>7346</v>
      </c>
      <c r="C1749" t="s">
        <v>1833</v>
      </c>
      <c r="D1749" t="s">
        <v>7347</v>
      </c>
      <c r="E1749" t="s">
        <v>32</v>
      </c>
      <c r="F1749" t="s">
        <v>23</v>
      </c>
      <c r="G1749" t="s">
        <v>24</v>
      </c>
      <c r="H1749" t="s">
        <v>25</v>
      </c>
      <c r="I1749" t="s">
        <v>7349</v>
      </c>
      <c r="M1749">
        <v>1</v>
      </c>
      <c r="N1749">
        <v>7.5187969924812E-3</v>
      </c>
      <c r="O1749">
        <v>13.1494596621291</v>
      </c>
      <c r="P1749">
        <v>1</v>
      </c>
      <c r="Q1749">
        <v>133</v>
      </c>
      <c r="R1749">
        <v>1.1089081173741701E-4</v>
      </c>
      <c r="S1749" t="s">
        <v>7348</v>
      </c>
      <c r="T1749" t="s">
        <v>32</v>
      </c>
    </row>
    <row r="1750" spans="1:20">
      <c r="A1750" s="1" t="s">
        <v>7350</v>
      </c>
      <c r="B1750" t="s">
        <v>7351</v>
      </c>
      <c r="D1750" t="s">
        <v>7352</v>
      </c>
      <c r="E1750" t="s">
        <v>329</v>
      </c>
      <c r="F1750" t="s">
        <v>23</v>
      </c>
      <c r="G1750" t="s">
        <v>24</v>
      </c>
      <c r="H1750" t="s">
        <v>33</v>
      </c>
      <c r="I1750" t="s">
        <v>329</v>
      </c>
      <c r="J1750" t="s">
        <v>8913</v>
      </c>
      <c r="K1750" t="s">
        <v>175</v>
      </c>
      <c r="M1750">
        <v>19</v>
      </c>
      <c r="N1750">
        <v>0.52777777777777801</v>
      </c>
      <c r="O1750">
        <v>15.0645707645426</v>
      </c>
      <c r="P1750">
        <v>1</v>
      </c>
      <c r="Q1750">
        <v>36</v>
      </c>
      <c r="R1750" s="2">
        <v>3.0015558064263302E-5</v>
      </c>
      <c r="S1750" t="s">
        <v>7353</v>
      </c>
      <c r="T1750" t="s">
        <v>40</v>
      </c>
    </row>
    <row r="1751" spans="1:20">
      <c r="A1751" s="1" t="s">
        <v>7354</v>
      </c>
      <c r="B1751" t="s">
        <v>7355</v>
      </c>
      <c r="C1751" t="s">
        <v>7356</v>
      </c>
      <c r="D1751" t="s">
        <v>7357</v>
      </c>
      <c r="E1751" t="s">
        <v>280</v>
      </c>
      <c r="F1751" t="s">
        <v>23</v>
      </c>
      <c r="G1751" t="s">
        <v>120</v>
      </c>
      <c r="I1751" t="s">
        <v>280</v>
      </c>
      <c r="L1751" s="3" t="s">
        <v>2711</v>
      </c>
      <c r="M1751">
        <v>51</v>
      </c>
      <c r="N1751">
        <v>7.3170731707317097E-2</v>
      </c>
      <c r="O1751">
        <v>10.750910285638801</v>
      </c>
      <c r="P1751">
        <v>1</v>
      </c>
      <c r="Q1751">
        <v>697</v>
      </c>
      <c r="R1751">
        <v>5.8113455474420898E-4</v>
      </c>
      <c r="S1751" t="s">
        <v>7358</v>
      </c>
      <c r="T1751" t="s">
        <v>40</v>
      </c>
    </row>
    <row r="1752" spans="1:20">
      <c r="A1752" s="1" t="s">
        <v>7359</v>
      </c>
      <c r="B1752" t="s">
        <v>7360</v>
      </c>
      <c r="C1752" t="s">
        <v>1315</v>
      </c>
      <c r="D1752" t="s">
        <v>7361</v>
      </c>
      <c r="E1752" t="s">
        <v>21</v>
      </c>
      <c r="F1752" t="s">
        <v>23</v>
      </c>
      <c r="G1752" t="s">
        <v>24</v>
      </c>
      <c r="H1752" t="s">
        <v>25</v>
      </c>
      <c r="I1752" t="s">
        <v>118</v>
      </c>
      <c r="M1752">
        <v>14</v>
      </c>
      <c r="N1752">
        <v>6.4187795149236602E-4</v>
      </c>
      <c r="O1752">
        <v>5.7811516319594398</v>
      </c>
      <c r="P1752">
        <v>1</v>
      </c>
      <c r="Q1752">
        <v>21811</v>
      </c>
      <c r="R1752">
        <v>1.8185259359434599E-2</v>
      </c>
      <c r="S1752" t="s">
        <v>7362</v>
      </c>
      <c r="T1752" t="s">
        <v>22</v>
      </c>
    </row>
    <row r="1753" spans="1:20">
      <c r="A1753" s="1" t="s">
        <v>7363</v>
      </c>
      <c r="B1753" t="s">
        <v>7364</v>
      </c>
      <c r="C1753" t="s">
        <v>1106</v>
      </c>
      <c r="D1753" t="s">
        <v>7365</v>
      </c>
      <c r="E1753" t="s">
        <v>32</v>
      </c>
      <c r="F1753" t="s">
        <v>23</v>
      </c>
      <c r="G1753" t="s">
        <v>24</v>
      </c>
      <c r="H1753" t="s">
        <v>25</v>
      </c>
      <c r="I1753" t="s">
        <v>7367</v>
      </c>
      <c r="M1753">
        <v>1</v>
      </c>
      <c r="N1753">
        <v>0.5</v>
      </c>
      <c r="O1753">
        <v>20.193853781487601</v>
      </c>
      <c r="P1753">
        <v>1</v>
      </c>
      <c r="Q1753">
        <v>2</v>
      </c>
      <c r="R1753" s="2">
        <v>1.6675310035701801E-6</v>
      </c>
      <c r="S1753" t="s">
        <v>7366</v>
      </c>
      <c r="T1753" t="s">
        <v>32</v>
      </c>
    </row>
    <row r="1754" spans="1:20">
      <c r="A1754" s="1" t="s">
        <v>7368</v>
      </c>
      <c r="B1754" t="s">
        <v>7369</v>
      </c>
      <c r="C1754" t="s">
        <v>7370</v>
      </c>
      <c r="D1754" t="s">
        <v>7371</v>
      </c>
      <c r="E1754" t="s">
        <v>32</v>
      </c>
      <c r="F1754" t="s">
        <v>23</v>
      </c>
      <c r="G1754" t="s">
        <v>24</v>
      </c>
      <c r="H1754" t="s">
        <v>25</v>
      </c>
      <c r="I1754" t="s">
        <v>241</v>
      </c>
      <c r="M1754">
        <v>36</v>
      </c>
      <c r="N1754">
        <v>1.5880017644463999E-2</v>
      </c>
      <c r="O1754">
        <v>9.0479216356670396</v>
      </c>
      <c r="P1754">
        <v>1</v>
      </c>
      <c r="Q1754">
        <v>2267</v>
      </c>
      <c r="R1754">
        <v>1.8901463925468001E-3</v>
      </c>
      <c r="S1754" t="s">
        <v>7372</v>
      </c>
      <c r="T1754" t="s">
        <v>32</v>
      </c>
    </row>
    <row r="1755" spans="1:20">
      <c r="A1755" s="1" t="s">
        <v>7373</v>
      </c>
      <c r="B1755" t="s">
        <v>7374</v>
      </c>
      <c r="C1755" t="s">
        <v>954</v>
      </c>
      <c r="D1755" t="s">
        <v>7375</v>
      </c>
      <c r="E1755" t="s">
        <v>21</v>
      </c>
      <c r="F1755" t="s">
        <v>23</v>
      </c>
      <c r="G1755" t="s">
        <v>24</v>
      </c>
      <c r="H1755" t="s">
        <v>25</v>
      </c>
      <c r="I1755" t="s">
        <v>7377</v>
      </c>
      <c r="M1755">
        <v>1</v>
      </c>
      <c r="N1755">
        <v>0.5</v>
      </c>
      <c r="O1755">
        <v>20.193853781487601</v>
      </c>
      <c r="P1755">
        <v>1</v>
      </c>
      <c r="Q1755">
        <v>2</v>
      </c>
      <c r="R1755" s="2">
        <v>1.6675310035701801E-6</v>
      </c>
      <c r="S1755" t="s">
        <v>7376</v>
      </c>
      <c r="T1755" t="s">
        <v>22</v>
      </c>
    </row>
    <row r="1756" spans="1:20">
      <c r="A1756" s="1" t="s">
        <v>7378</v>
      </c>
      <c r="B1756" t="s">
        <v>7379</v>
      </c>
      <c r="C1756" t="s">
        <v>525</v>
      </c>
      <c r="D1756" t="s">
        <v>7380</v>
      </c>
      <c r="E1756" t="s">
        <v>21</v>
      </c>
      <c r="F1756" t="s">
        <v>23</v>
      </c>
      <c r="G1756" t="s">
        <v>120</v>
      </c>
      <c r="H1756" t="s">
        <v>145</v>
      </c>
      <c r="I1756" t="s">
        <v>122</v>
      </c>
      <c r="M1756">
        <v>146</v>
      </c>
      <c r="N1756">
        <v>7.7991452991453006E-2</v>
      </c>
      <c r="O1756">
        <v>9.3242599382467706</v>
      </c>
      <c r="P1756">
        <v>1</v>
      </c>
      <c r="Q1756">
        <v>1872</v>
      </c>
      <c r="R1756">
        <v>1.5608090193416899E-3</v>
      </c>
      <c r="S1756" t="s">
        <v>7381</v>
      </c>
      <c r="T1756" t="s">
        <v>22</v>
      </c>
    </row>
    <row r="1757" spans="1:20">
      <c r="A1757" s="1" t="s">
        <v>7382</v>
      </c>
      <c r="B1757" t="s">
        <v>7383</v>
      </c>
      <c r="C1757" t="s">
        <v>1182</v>
      </c>
      <c r="D1757" t="s">
        <v>7384</v>
      </c>
      <c r="E1757" t="s">
        <v>7385</v>
      </c>
      <c r="F1757" t="s">
        <v>235</v>
      </c>
      <c r="G1757" t="s">
        <v>44</v>
      </c>
      <c r="H1757" t="s">
        <v>33</v>
      </c>
      <c r="I1757" t="s">
        <v>4856</v>
      </c>
      <c r="M1757">
        <v>2</v>
      </c>
      <c r="N1757">
        <v>2.66666666666667E-2</v>
      </c>
      <c r="O1757">
        <v>13.9844004158586</v>
      </c>
      <c r="P1757">
        <v>1</v>
      </c>
      <c r="Q1757">
        <v>75</v>
      </c>
      <c r="R1757" s="2">
        <v>6.2532412633881901E-5</v>
      </c>
      <c r="S1757" t="s">
        <v>7386</v>
      </c>
      <c r="T1757" t="s">
        <v>40</v>
      </c>
    </row>
    <row r="1758" spans="1:20">
      <c r="A1758" s="1" t="s">
        <v>7387</v>
      </c>
      <c r="B1758" t="s">
        <v>7388</v>
      </c>
      <c r="C1758" t="s">
        <v>366</v>
      </c>
      <c r="D1758" t="s">
        <v>367</v>
      </c>
      <c r="E1758" t="s">
        <v>352</v>
      </c>
      <c r="F1758" t="s">
        <v>44</v>
      </c>
      <c r="G1758" t="s">
        <v>44</v>
      </c>
      <c r="H1758" t="s">
        <v>145</v>
      </c>
      <c r="L1758" s="3" t="s">
        <v>2711</v>
      </c>
      <c r="S1758" t="s">
        <v>7389</v>
      </c>
      <c r="T1758" t="s">
        <v>40</v>
      </c>
    </row>
    <row r="1759" spans="1:20">
      <c r="A1759" s="1" t="s">
        <v>7390</v>
      </c>
      <c r="B1759" t="s">
        <v>7391</v>
      </c>
      <c r="C1759" t="s">
        <v>55</v>
      </c>
      <c r="D1759" t="s">
        <v>7392</v>
      </c>
      <c r="E1759" t="s">
        <v>57</v>
      </c>
      <c r="F1759" t="s">
        <v>23</v>
      </c>
      <c r="G1759" t="s">
        <v>63</v>
      </c>
      <c r="K1759" t="s">
        <v>8941</v>
      </c>
      <c r="L1759" s="3"/>
      <c r="S1759" t="s">
        <v>7393</v>
      </c>
      <c r="T1759" t="s">
        <v>32</v>
      </c>
    </row>
    <row r="1760" spans="1:20">
      <c r="A1760" s="1" t="s">
        <v>7394</v>
      </c>
      <c r="B1760" t="s">
        <v>7395</v>
      </c>
      <c r="C1760" t="s">
        <v>55</v>
      </c>
      <c r="D1760" t="s">
        <v>7396</v>
      </c>
      <c r="E1760" t="s">
        <v>7397</v>
      </c>
      <c r="F1760" t="s">
        <v>24</v>
      </c>
      <c r="G1760" t="s">
        <v>24</v>
      </c>
      <c r="H1760" t="s">
        <v>33</v>
      </c>
      <c r="L1760" s="3" t="s">
        <v>2711</v>
      </c>
      <c r="S1760" t="s">
        <v>7398</v>
      </c>
      <c r="T1760" t="s">
        <v>40</v>
      </c>
    </row>
    <row r="1761" spans="1:20">
      <c r="A1761" s="1" t="s">
        <v>7399</v>
      </c>
      <c r="B1761" t="s">
        <v>7400</v>
      </c>
      <c r="C1761" t="s">
        <v>407</v>
      </c>
      <c r="D1761" t="s">
        <v>7401</v>
      </c>
      <c r="E1761" t="s">
        <v>62</v>
      </c>
      <c r="F1761" t="s">
        <v>93</v>
      </c>
      <c r="G1761" t="s">
        <v>44</v>
      </c>
      <c r="H1761" t="s">
        <v>33</v>
      </c>
      <c r="K1761" t="s">
        <v>81</v>
      </c>
      <c r="L1761" s="3"/>
      <c r="S1761" t="s">
        <v>7402</v>
      </c>
      <c r="T1761" t="s">
        <v>32</v>
      </c>
    </row>
    <row r="1762" spans="1:20">
      <c r="A1762" s="1" t="s">
        <v>7403</v>
      </c>
      <c r="B1762" t="s">
        <v>7404</v>
      </c>
      <c r="D1762" t="s">
        <v>7405</v>
      </c>
      <c r="E1762" t="s">
        <v>2152</v>
      </c>
      <c r="F1762" t="s">
        <v>23</v>
      </c>
      <c r="G1762" t="s">
        <v>24</v>
      </c>
      <c r="H1762" t="s">
        <v>33</v>
      </c>
      <c r="I1762" t="s">
        <v>2152</v>
      </c>
      <c r="M1762">
        <v>2</v>
      </c>
      <c r="N1762">
        <v>0.33333333333333298</v>
      </c>
      <c r="O1762">
        <v>17.8719256866002</v>
      </c>
      <c r="P1762">
        <v>1</v>
      </c>
      <c r="Q1762">
        <v>6</v>
      </c>
      <c r="R1762" s="2">
        <v>5.0025930107105497E-6</v>
      </c>
      <c r="S1762" t="s">
        <v>7406</v>
      </c>
      <c r="T1762" t="s">
        <v>40</v>
      </c>
    </row>
    <row r="1763" spans="1:20">
      <c r="A1763" s="1" t="s">
        <v>7407</v>
      </c>
      <c r="B1763" t="s">
        <v>7408</v>
      </c>
      <c r="C1763" t="s">
        <v>118</v>
      </c>
      <c r="D1763" t="s">
        <v>555</v>
      </c>
      <c r="E1763" t="s">
        <v>1699</v>
      </c>
      <c r="F1763" t="s">
        <v>24</v>
      </c>
      <c r="G1763" t="s">
        <v>24</v>
      </c>
      <c r="H1763" t="s">
        <v>145</v>
      </c>
      <c r="I1763" t="s">
        <v>7410</v>
      </c>
      <c r="L1763" s="3" t="s">
        <v>2711</v>
      </c>
      <c r="M1763">
        <v>1</v>
      </c>
      <c r="N1763">
        <v>0.5</v>
      </c>
      <c r="O1763">
        <v>20.193853781487601</v>
      </c>
      <c r="P1763">
        <v>1</v>
      </c>
      <c r="Q1763">
        <v>2</v>
      </c>
      <c r="R1763" s="2">
        <v>1.6675310035701801E-6</v>
      </c>
      <c r="S1763" t="s">
        <v>7409</v>
      </c>
      <c r="T1763" t="s">
        <v>40</v>
      </c>
    </row>
    <row r="1764" spans="1:20">
      <c r="A1764" s="1" t="s">
        <v>7411</v>
      </c>
      <c r="B1764" t="s">
        <v>7412</v>
      </c>
      <c r="D1764" t="s">
        <v>7413</v>
      </c>
      <c r="E1764" t="s">
        <v>689</v>
      </c>
      <c r="F1764" t="s">
        <v>93</v>
      </c>
      <c r="G1764" t="s">
        <v>24</v>
      </c>
      <c r="H1764" t="s">
        <v>33</v>
      </c>
      <c r="I1764" t="s">
        <v>7415</v>
      </c>
      <c r="M1764">
        <v>1</v>
      </c>
      <c r="N1764">
        <v>0.2</v>
      </c>
      <c r="O1764">
        <v>18.193853781487601</v>
      </c>
      <c r="P1764">
        <v>1</v>
      </c>
      <c r="Q1764">
        <v>5</v>
      </c>
      <c r="R1764" s="2">
        <v>4.1688275089254598E-6</v>
      </c>
      <c r="S1764" t="s">
        <v>7414</v>
      </c>
      <c r="T1764" t="s">
        <v>32</v>
      </c>
    </row>
    <row r="1765" spans="1:20">
      <c r="A1765" s="1" t="s">
        <v>7416</v>
      </c>
      <c r="B1765" t="s">
        <v>7417</v>
      </c>
      <c r="C1765" t="s">
        <v>7418</v>
      </c>
      <c r="D1765" t="s">
        <v>7419</v>
      </c>
      <c r="E1765" t="s">
        <v>21</v>
      </c>
      <c r="F1765" t="s">
        <v>23</v>
      </c>
      <c r="G1765" t="s">
        <v>24</v>
      </c>
      <c r="H1765" t="s">
        <v>25</v>
      </c>
      <c r="I1765" t="s">
        <v>118</v>
      </c>
      <c r="M1765">
        <v>14</v>
      </c>
      <c r="N1765">
        <v>6.4187795149236602E-4</v>
      </c>
      <c r="O1765">
        <v>5.7811516319594398</v>
      </c>
      <c r="P1765">
        <v>1</v>
      </c>
      <c r="Q1765">
        <v>21811</v>
      </c>
      <c r="R1765">
        <v>1.8185259359434599E-2</v>
      </c>
      <c r="S1765" t="s">
        <v>7420</v>
      </c>
      <c r="T1765" t="s">
        <v>22</v>
      </c>
    </row>
    <row r="1766" spans="1:20">
      <c r="A1766" s="1" t="s">
        <v>7421</v>
      </c>
      <c r="B1766" t="s">
        <v>7422</v>
      </c>
      <c r="C1766" t="s">
        <v>5599</v>
      </c>
      <c r="D1766" t="s">
        <v>7423</v>
      </c>
      <c r="E1766" t="s">
        <v>579</v>
      </c>
      <c r="F1766" t="s">
        <v>23</v>
      </c>
      <c r="G1766" t="s">
        <v>24</v>
      </c>
      <c r="H1766" t="s">
        <v>25</v>
      </c>
      <c r="I1766" t="s">
        <v>575</v>
      </c>
      <c r="M1766">
        <v>27</v>
      </c>
      <c r="N1766">
        <v>4.3130990415335503E-2</v>
      </c>
      <c r="O1766">
        <v>10.9061414019381</v>
      </c>
      <c r="P1766">
        <v>1</v>
      </c>
      <c r="Q1766">
        <v>626</v>
      </c>
      <c r="R1766">
        <v>5.2193720411746803E-4</v>
      </c>
      <c r="S1766" t="s">
        <v>7424</v>
      </c>
      <c r="T1766" t="s">
        <v>32</v>
      </c>
    </row>
    <row r="1767" spans="1:20">
      <c r="A1767" s="1" t="s">
        <v>7425</v>
      </c>
      <c r="B1767" t="s">
        <v>7426</v>
      </c>
      <c r="C1767" t="s">
        <v>970</v>
      </c>
      <c r="D1767" t="s">
        <v>7427</v>
      </c>
      <c r="E1767" t="s">
        <v>21</v>
      </c>
      <c r="F1767" t="s">
        <v>93</v>
      </c>
      <c r="G1767" t="s">
        <v>24</v>
      </c>
      <c r="H1767" t="s">
        <v>33</v>
      </c>
      <c r="I1767" t="s">
        <v>230</v>
      </c>
      <c r="M1767">
        <v>8</v>
      </c>
      <c r="N1767">
        <v>9.6385542168674704E-2</v>
      </c>
      <c r="O1767">
        <v>13.836301776869499</v>
      </c>
      <c r="P1767">
        <v>1</v>
      </c>
      <c r="Q1767">
        <v>83</v>
      </c>
      <c r="R1767" s="2">
        <v>6.92025366481626E-5</v>
      </c>
      <c r="S1767" t="s">
        <v>7428</v>
      </c>
      <c r="T1767" t="s">
        <v>22</v>
      </c>
    </row>
    <row r="1768" spans="1:20">
      <c r="A1768" s="1" t="s">
        <v>7429</v>
      </c>
      <c r="B1768" t="s">
        <v>7430</v>
      </c>
      <c r="C1768" t="s">
        <v>954</v>
      </c>
      <c r="D1768" t="s">
        <v>7431</v>
      </c>
      <c r="E1768" t="s">
        <v>21</v>
      </c>
      <c r="F1768" t="s">
        <v>23</v>
      </c>
      <c r="G1768" t="s">
        <v>24</v>
      </c>
      <c r="H1768" t="s">
        <v>25</v>
      </c>
      <c r="I1768" t="s">
        <v>7433</v>
      </c>
      <c r="M1768">
        <v>1</v>
      </c>
      <c r="N1768">
        <v>7.69230769230769E-2</v>
      </c>
      <c r="O1768">
        <v>16.6088912807664</v>
      </c>
      <c r="P1768">
        <v>1</v>
      </c>
      <c r="Q1768">
        <v>13</v>
      </c>
      <c r="R1768" s="2">
        <v>1.08389515232062E-5</v>
      </c>
      <c r="S1768" t="s">
        <v>7432</v>
      </c>
      <c r="T1768" t="s">
        <v>22</v>
      </c>
    </row>
    <row r="1769" spans="1:20">
      <c r="A1769" s="1" t="s">
        <v>7434</v>
      </c>
      <c r="B1769" t="s">
        <v>7435</v>
      </c>
      <c r="C1769" t="s">
        <v>7436</v>
      </c>
      <c r="D1769" t="s">
        <v>7437</v>
      </c>
      <c r="E1769" t="s">
        <v>695</v>
      </c>
      <c r="F1769" t="s">
        <v>23</v>
      </c>
      <c r="G1769" t="s">
        <v>120</v>
      </c>
      <c r="I1769" t="s">
        <v>1304</v>
      </c>
      <c r="M1769">
        <v>12</v>
      </c>
      <c r="N1769">
        <v>1.0425716768027799E-2</v>
      </c>
      <c r="O1769">
        <v>10.026435635655799</v>
      </c>
      <c r="P1769">
        <v>1</v>
      </c>
      <c r="Q1769">
        <v>1151</v>
      </c>
      <c r="R1769">
        <v>9.5966409255464097E-4</v>
      </c>
      <c r="S1769" t="s">
        <v>7438</v>
      </c>
      <c r="T1769" t="s">
        <v>40</v>
      </c>
    </row>
    <row r="1770" spans="1:20">
      <c r="A1770" s="1" t="s">
        <v>7439</v>
      </c>
      <c r="B1770" t="s">
        <v>7440</v>
      </c>
      <c r="C1770" t="s">
        <v>398</v>
      </c>
      <c r="D1770" t="s">
        <v>7441</v>
      </c>
      <c r="F1770" t="s">
        <v>235</v>
      </c>
      <c r="G1770" t="s">
        <v>44</v>
      </c>
      <c r="H1770" t="s">
        <v>33</v>
      </c>
      <c r="I1770" t="s">
        <v>1376</v>
      </c>
      <c r="L1770" s="3" t="s">
        <v>2711</v>
      </c>
      <c r="M1770">
        <v>5</v>
      </c>
      <c r="N1770">
        <v>1.63934426229508E-3</v>
      </c>
      <c r="O1770">
        <v>8.6197333464777994</v>
      </c>
      <c r="P1770">
        <v>1</v>
      </c>
      <c r="Q1770">
        <v>3050</v>
      </c>
      <c r="R1770">
        <v>2.5429847804445301E-3</v>
      </c>
      <c r="S1770" t="s">
        <v>7442</v>
      </c>
      <c r="T1770" t="s">
        <v>40</v>
      </c>
    </row>
    <row r="1771" spans="1:20">
      <c r="A1771" s="1" t="s">
        <v>7443</v>
      </c>
      <c r="B1771" t="s">
        <v>7444</v>
      </c>
      <c r="C1771" t="s">
        <v>304</v>
      </c>
      <c r="D1771" t="s">
        <v>7445</v>
      </c>
      <c r="E1771" t="s">
        <v>51</v>
      </c>
      <c r="F1771" t="s">
        <v>93</v>
      </c>
      <c r="H1771" t="s">
        <v>33</v>
      </c>
      <c r="I1771" t="s">
        <v>75</v>
      </c>
      <c r="J1771" t="s">
        <v>8913</v>
      </c>
      <c r="K1771" t="s">
        <v>241</v>
      </c>
      <c r="M1771">
        <v>59</v>
      </c>
      <c r="N1771">
        <v>0.45384615384615401</v>
      </c>
      <c r="O1771">
        <v>13.182626526064301</v>
      </c>
      <c r="P1771">
        <v>1</v>
      </c>
      <c r="Q1771">
        <v>130</v>
      </c>
      <c r="R1771">
        <v>1.0838951523206199E-4</v>
      </c>
      <c r="T1771" t="s">
        <v>40</v>
      </c>
    </row>
    <row r="1772" spans="1:20">
      <c r="A1772" s="1" t="s">
        <v>7446</v>
      </c>
      <c r="B1772" t="s">
        <v>7447</v>
      </c>
      <c r="C1772" t="s">
        <v>338</v>
      </c>
      <c r="D1772" t="s">
        <v>7448</v>
      </c>
      <c r="E1772" t="s">
        <v>329</v>
      </c>
      <c r="F1772" t="s">
        <v>93</v>
      </c>
      <c r="G1772" t="s">
        <v>24</v>
      </c>
      <c r="H1772" t="s">
        <v>33</v>
      </c>
      <c r="I1772" t="s">
        <v>329</v>
      </c>
      <c r="J1772" t="s">
        <v>8913</v>
      </c>
      <c r="K1772" t="s">
        <v>405</v>
      </c>
      <c r="M1772">
        <v>19</v>
      </c>
      <c r="N1772">
        <v>0.52777777777777801</v>
      </c>
      <c r="O1772">
        <v>15.0645707645426</v>
      </c>
      <c r="P1772">
        <v>1</v>
      </c>
      <c r="Q1772">
        <v>36</v>
      </c>
      <c r="R1772" s="2">
        <v>3.0015558064263302E-5</v>
      </c>
      <c r="S1772" t="s">
        <v>7449</v>
      </c>
      <c r="T1772" t="s">
        <v>40</v>
      </c>
    </row>
    <row r="1773" spans="1:20">
      <c r="A1773" s="1" t="s">
        <v>7450</v>
      </c>
      <c r="B1773" t="s">
        <v>7451</v>
      </c>
      <c r="C1773" t="s">
        <v>948</v>
      </c>
      <c r="D1773" t="s">
        <v>7452</v>
      </c>
      <c r="E1773" t="s">
        <v>182</v>
      </c>
      <c r="F1773" t="s">
        <v>23</v>
      </c>
      <c r="G1773" t="s">
        <v>162</v>
      </c>
      <c r="L1773" s="3" t="s">
        <v>2711</v>
      </c>
      <c r="S1773" t="s">
        <v>7453</v>
      </c>
      <c r="T1773" t="s">
        <v>40</v>
      </c>
    </row>
    <row r="1774" spans="1:20">
      <c r="A1774" s="1" t="s">
        <v>7454</v>
      </c>
      <c r="B1774" t="s">
        <v>7455</v>
      </c>
      <c r="C1774" t="s">
        <v>198</v>
      </c>
      <c r="D1774" t="s">
        <v>7456</v>
      </c>
      <c r="E1774" t="s">
        <v>32</v>
      </c>
      <c r="F1774" t="s">
        <v>23</v>
      </c>
      <c r="G1774" t="s">
        <v>120</v>
      </c>
      <c r="I1774" t="s">
        <v>122</v>
      </c>
      <c r="M1774">
        <v>146</v>
      </c>
      <c r="N1774">
        <v>7.7991452991453006E-2</v>
      </c>
      <c r="O1774">
        <v>9.3242599382467706</v>
      </c>
      <c r="P1774">
        <v>1</v>
      </c>
      <c r="Q1774">
        <v>1872</v>
      </c>
      <c r="R1774">
        <v>1.5608090193416899E-3</v>
      </c>
      <c r="S1774" t="s">
        <v>7457</v>
      </c>
      <c r="T1774" t="s">
        <v>32</v>
      </c>
    </row>
    <row r="1775" spans="1:20">
      <c r="A1775" s="1" t="s">
        <v>7458</v>
      </c>
      <c r="B1775" t="s">
        <v>7459</v>
      </c>
      <c r="C1775" t="s">
        <v>142</v>
      </c>
      <c r="D1775" t="s">
        <v>143</v>
      </c>
      <c r="E1775" t="s">
        <v>352</v>
      </c>
      <c r="F1775" t="s">
        <v>44</v>
      </c>
      <c r="G1775" t="s">
        <v>44</v>
      </c>
      <c r="L1775" s="3" t="s">
        <v>2711</v>
      </c>
      <c r="S1775" t="s">
        <v>7460</v>
      </c>
      <c r="T1775" t="s">
        <v>40</v>
      </c>
    </row>
    <row r="1776" spans="1:20">
      <c r="A1776" s="1" t="s">
        <v>7461</v>
      </c>
      <c r="B1776" t="s">
        <v>7462</v>
      </c>
      <c r="C1776" t="s">
        <v>7463</v>
      </c>
      <c r="D1776" t="s">
        <v>7464</v>
      </c>
      <c r="E1776" t="s">
        <v>57</v>
      </c>
      <c r="F1776" t="s">
        <v>23</v>
      </c>
      <c r="G1776" t="s">
        <v>24</v>
      </c>
      <c r="H1776" t="s">
        <v>25</v>
      </c>
      <c r="I1776" t="s">
        <v>57</v>
      </c>
      <c r="M1776">
        <v>106</v>
      </c>
      <c r="N1776">
        <v>4.7372184483374996E-3</v>
      </c>
      <c r="O1776">
        <v>5.7442537195612102</v>
      </c>
      <c r="P1776">
        <v>1</v>
      </c>
      <c r="Q1776">
        <v>22376</v>
      </c>
      <c r="R1776">
        <v>1.8656336867943199E-2</v>
      </c>
      <c r="S1776" t="s">
        <v>7465</v>
      </c>
      <c r="T1776" t="s">
        <v>32</v>
      </c>
    </row>
    <row r="1777" spans="1:20">
      <c r="A1777" s="1" t="s">
        <v>7466</v>
      </c>
      <c r="B1777" t="s">
        <v>7467</v>
      </c>
      <c r="C1777" t="s">
        <v>57</v>
      </c>
      <c r="D1777" t="s">
        <v>7467</v>
      </c>
      <c r="F1777" t="s">
        <v>1556</v>
      </c>
      <c r="G1777" t="s">
        <v>162</v>
      </c>
      <c r="H1777" t="s">
        <v>33</v>
      </c>
      <c r="I1777" t="s">
        <v>2482</v>
      </c>
      <c r="L1777" s="3" t="s">
        <v>2711</v>
      </c>
      <c r="M1777">
        <v>5</v>
      </c>
      <c r="N1777">
        <v>1.06269925611052E-3</v>
      </c>
      <c r="O1777">
        <v>7.9941814366511901</v>
      </c>
      <c r="P1777">
        <v>1</v>
      </c>
      <c r="Q1777">
        <v>4705</v>
      </c>
      <c r="R1777">
        <v>3.92286668589886E-3</v>
      </c>
      <c r="S1777" t="s">
        <v>7468</v>
      </c>
      <c r="T1777" t="s">
        <v>40</v>
      </c>
    </row>
    <row r="1778" spans="1:20">
      <c r="A1778" s="1" t="s">
        <v>7469</v>
      </c>
      <c r="B1778" t="s">
        <v>7470</v>
      </c>
      <c r="C1778" t="s">
        <v>7471</v>
      </c>
      <c r="D1778" t="s">
        <v>7472</v>
      </c>
      <c r="E1778" t="s">
        <v>2301</v>
      </c>
      <c r="F1778" t="s">
        <v>24</v>
      </c>
      <c r="G1778" t="s">
        <v>24</v>
      </c>
      <c r="H1778" t="s">
        <v>33</v>
      </c>
      <c r="I1778" t="s">
        <v>2301</v>
      </c>
      <c r="L1778" s="3" t="s">
        <v>2711</v>
      </c>
      <c r="M1778">
        <v>10</v>
      </c>
      <c r="N1778">
        <v>1.49253731343284E-2</v>
      </c>
      <c r="O1778">
        <v>10.807991380846101</v>
      </c>
      <c r="P1778">
        <v>1</v>
      </c>
      <c r="Q1778">
        <v>670</v>
      </c>
      <c r="R1778">
        <v>5.5862288619601202E-4</v>
      </c>
      <c r="S1778" t="s">
        <v>7473</v>
      </c>
      <c r="T1778" t="s">
        <v>40</v>
      </c>
    </row>
    <row r="1779" spans="1:20">
      <c r="A1779" s="1" t="s">
        <v>7474</v>
      </c>
      <c r="B1779" t="s">
        <v>7475</v>
      </c>
      <c r="C1779" t="s">
        <v>366</v>
      </c>
      <c r="D1779" t="s">
        <v>7476</v>
      </c>
      <c r="E1779" t="s">
        <v>2301</v>
      </c>
      <c r="F1779" t="s">
        <v>24</v>
      </c>
      <c r="G1779" t="s">
        <v>24</v>
      </c>
      <c r="H1779" t="s">
        <v>145</v>
      </c>
      <c r="I1779" t="s">
        <v>2301</v>
      </c>
      <c r="L1779" s="3" t="s">
        <v>2711</v>
      </c>
      <c r="M1779">
        <v>10</v>
      </c>
      <c r="N1779">
        <v>1.49253731343284E-2</v>
      </c>
      <c r="O1779">
        <v>10.807991380846101</v>
      </c>
      <c r="P1779">
        <v>1</v>
      </c>
      <c r="Q1779">
        <v>670</v>
      </c>
      <c r="R1779">
        <v>5.5862288619601202E-4</v>
      </c>
      <c r="S1779" t="s">
        <v>7477</v>
      </c>
      <c r="T1779" t="s">
        <v>40</v>
      </c>
    </row>
    <row r="1780" spans="1:20">
      <c r="A1780" s="1" t="s">
        <v>7478</v>
      </c>
      <c r="B1780" t="s">
        <v>7479</v>
      </c>
      <c r="C1780" t="s">
        <v>366</v>
      </c>
      <c r="D1780" t="s">
        <v>367</v>
      </c>
      <c r="E1780" t="s">
        <v>7480</v>
      </c>
      <c r="F1780" t="s">
        <v>7481</v>
      </c>
      <c r="G1780" t="s">
        <v>7481</v>
      </c>
      <c r="H1780" t="s">
        <v>145</v>
      </c>
      <c r="L1780" s="3" t="s">
        <v>2711</v>
      </c>
      <c r="S1780" t="s">
        <v>7482</v>
      </c>
      <c r="T1780" t="s">
        <v>40</v>
      </c>
    </row>
    <row r="1781" spans="1:20">
      <c r="A1781" s="1" t="s">
        <v>7483</v>
      </c>
      <c r="B1781" t="s">
        <v>7484</v>
      </c>
      <c r="C1781" t="s">
        <v>32</v>
      </c>
      <c r="D1781" t="s">
        <v>7485</v>
      </c>
      <c r="E1781" t="s">
        <v>32</v>
      </c>
      <c r="F1781" t="s">
        <v>44</v>
      </c>
      <c r="G1781" t="s">
        <v>44</v>
      </c>
      <c r="I1781" t="s">
        <v>7487</v>
      </c>
      <c r="M1781">
        <v>1</v>
      </c>
      <c r="N1781">
        <v>0.16666666666666699</v>
      </c>
      <c r="O1781">
        <v>17.8719256866002</v>
      </c>
      <c r="P1781">
        <v>1</v>
      </c>
      <c r="Q1781">
        <v>6</v>
      </c>
      <c r="R1781" s="2">
        <v>5.0025930107105497E-6</v>
      </c>
      <c r="S1781" t="s">
        <v>7486</v>
      </c>
      <c r="T1781" t="s">
        <v>32</v>
      </c>
    </row>
    <row r="1782" spans="1:20">
      <c r="A1782" s="1" t="s">
        <v>7488</v>
      </c>
      <c r="B1782" t="s">
        <v>7489</v>
      </c>
      <c r="C1782" t="s">
        <v>402</v>
      </c>
      <c r="D1782" t="s">
        <v>7490</v>
      </c>
      <c r="E1782" t="s">
        <v>477</v>
      </c>
      <c r="F1782" t="s">
        <v>23</v>
      </c>
      <c r="G1782" t="s">
        <v>24</v>
      </c>
      <c r="H1782" t="s">
        <v>25</v>
      </c>
      <c r="I1782" t="s">
        <v>477</v>
      </c>
      <c r="M1782">
        <v>7</v>
      </c>
      <c r="N1782">
        <v>6.6603235014272098E-3</v>
      </c>
      <c r="O1782">
        <v>10.1576801689341</v>
      </c>
      <c r="P1782">
        <v>1</v>
      </c>
      <c r="Q1782">
        <v>1051</v>
      </c>
      <c r="R1782">
        <v>8.7628754237613197E-4</v>
      </c>
      <c r="S1782" t="s">
        <v>7491</v>
      </c>
      <c r="T1782" t="s">
        <v>32</v>
      </c>
    </row>
    <row r="1783" spans="1:20">
      <c r="A1783" s="1" t="s">
        <v>7492</v>
      </c>
      <c r="B1783" t="s">
        <v>7493</v>
      </c>
      <c r="C1783" t="s">
        <v>55</v>
      </c>
      <c r="D1783" t="s">
        <v>7494</v>
      </c>
      <c r="E1783" t="s">
        <v>132</v>
      </c>
      <c r="F1783" t="s">
        <v>5640</v>
      </c>
      <c r="G1783" t="s">
        <v>24</v>
      </c>
      <c r="H1783" t="s">
        <v>33</v>
      </c>
      <c r="I1783" t="s">
        <v>7496</v>
      </c>
      <c r="M1783">
        <v>1</v>
      </c>
      <c r="N1783">
        <v>0.2</v>
      </c>
      <c r="O1783">
        <v>18.193853781487601</v>
      </c>
      <c r="P1783">
        <v>1</v>
      </c>
      <c r="Q1783">
        <v>5</v>
      </c>
      <c r="R1783" s="2">
        <v>4.1688275089254598E-6</v>
      </c>
      <c r="S1783" t="s">
        <v>7495</v>
      </c>
      <c r="T1783" t="s">
        <v>32</v>
      </c>
    </row>
    <row r="1784" spans="1:20">
      <c r="A1784" s="1" t="s">
        <v>7497</v>
      </c>
      <c r="B1784" t="s">
        <v>7498</v>
      </c>
      <c r="C1784" t="s">
        <v>57</v>
      </c>
      <c r="D1784" t="s">
        <v>7499</v>
      </c>
      <c r="E1784" t="s">
        <v>2301</v>
      </c>
      <c r="F1784" t="s">
        <v>7500</v>
      </c>
      <c r="G1784" t="s">
        <v>7501</v>
      </c>
      <c r="H1784" t="s">
        <v>33</v>
      </c>
      <c r="I1784" t="s">
        <v>2301</v>
      </c>
      <c r="J1784" t="s">
        <v>22</v>
      </c>
      <c r="K1784" t="s">
        <v>477</v>
      </c>
      <c r="M1784">
        <v>10</v>
      </c>
      <c r="N1784">
        <v>1.49253731343284E-2</v>
      </c>
      <c r="O1784">
        <v>10.807991380846101</v>
      </c>
      <c r="P1784">
        <v>1</v>
      </c>
      <c r="Q1784">
        <v>670</v>
      </c>
      <c r="R1784">
        <v>5.5862288619601202E-4</v>
      </c>
      <c r="S1784" t="s">
        <v>7502</v>
      </c>
      <c r="T1784" t="s">
        <v>40</v>
      </c>
    </row>
    <row r="1785" spans="1:20">
      <c r="A1785" s="1" t="s">
        <v>7503</v>
      </c>
      <c r="B1785" t="s">
        <v>7504</v>
      </c>
      <c r="C1785" t="s">
        <v>169</v>
      </c>
      <c r="D1785" t="s">
        <v>7505</v>
      </c>
      <c r="E1785" t="s">
        <v>2301</v>
      </c>
      <c r="F1785" t="s">
        <v>93</v>
      </c>
      <c r="G1785" t="s">
        <v>24</v>
      </c>
      <c r="H1785" t="s">
        <v>33</v>
      </c>
      <c r="I1785" t="s">
        <v>2301</v>
      </c>
      <c r="J1785" t="s">
        <v>22</v>
      </c>
      <c r="K1785" t="s">
        <v>366</v>
      </c>
      <c r="M1785">
        <v>10</v>
      </c>
      <c r="N1785">
        <v>1.49253731343284E-2</v>
      </c>
      <c r="O1785">
        <v>10.807991380846101</v>
      </c>
      <c r="P1785">
        <v>1</v>
      </c>
      <c r="Q1785">
        <v>670</v>
      </c>
      <c r="R1785">
        <v>5.5862288619601202E-4</v>
      </c>
      <c r="S1785" t="s">
        <v>7506</v>
      </c>
      <c r="T1785" t="s">
        <v>40</v>
      </c>
    </row>
    <row r="1786" spans="1:20">
      <c r="A1786" s="1" t="s">
        <v>7507</v>
      </c>
      <c r="B1786" t="s">
        <v>7508</v>
      </c>
      <c r="C1786" t="s">
        <v>366</v>
      </c>
      <c r="D1786" t="s">
        <v>367</v>
      </c>
      <c r="E1786" t="e">
        <f>--n4018e3</f>
        <v>#NAME?</v>
      </c>
      <c r="F1786" t="s">
        <v>24</v>
      </c>
      <c r="G1786" t="s">
        <v>24</v>
      </c>
      <c r="H1786" t="s">
        <v>145</v>
      </c>
      <c r="L1786" s="3" t="s">
        <v>2711</v>
      </c>
      <c r="S1786" t="s">
        <v>7509</v>
      </c>
      <c r="T1786" t="s">
        <v>40</v>
      </c>
    </row>
    <row r="1787" spans="1:20">
      <c r="A1787" s="1" t="s">
        <v>7510</v>
      </c>
      <c r="B1787" t="s">
        <v>7511</v>
      </c>
      <c r="C1787" t="s">
        <v>398</v>
      </c>
      <c r="D1787" t="s">
        <v>7512</v>
      </c>
      <c r="E1787" t="s">
        <v>32</v>
      </c>
      <c r="F1787" t="s">
        <v>235</v>
      </c>
      <c r="G1787" t="s">
        <v>7513</v>
      </c>
      <c r="I1787" t="s">
        <v>4307</v>
      </c>
      <c r="M1787">
        <v>2</v>
      </c>
      <c r="N1787">
        <v>0.1</v>
      </c>
      <c r="O1787">
        <v>15.945926268043999</v>
      </c>
      <c r="P1787">
        <v>1</v>
      </c>
      <c r="Q1787">
        <v>20</v>
      </c>
      <c r="R1787" s="2">
        <v>1.6675310035701798E-5</v>
      </c>
      <c r="S1787" t="s">
        <v>7514</v>
      </c>
      <c r="T1787" t="s">
        <v>32</v>
      </c>
    </row>
    <row r="1788" spans="1:20">
      <c r="A1788" s="1" t="s">
        <v>7515</v>
      </c>
      <c r="B1788" t="s">
        <v>7516</v>
      </c>
      <c r="C1788" t="s">
        <v>32</v>
      </c>
      <c r="D1788" t="s">
        <v>7517</v>
      </c>
      <c r="E1788" t="s">
        <v>32</v>
      </c>
      <c r="F1788" t="s">
        <v>23</v>
      </c>
      <c r="G1788" t="s">
        <v>24</v>
      </c>
      <c r="H1788" t="s">
        <v>33</v>
      </c>
      <c r="I1788" t="s">
        <v>5587</v>
      </c>
      <c r="M1788">
        <v>2</v>
      </c>
      <c r="N1788">
        <v>1.9801980198019799E-2</v>
      </c>
      <c r="O1788">
        <v>13.549997591712801</v>
      </c>
      <c r="P1788">
        <v>1</v>
      </c>
      <c r="Q1788">
        <v>101</v>
      </c>
      <c r="R1788" s="2">
        <v>8.4210315680294305E-5</v>
      </c>
      <c r="S1788" t="s">
        <v>7518</v>
      </c>
      <c r="T1788" t="s">
        <v>32</v>
      </c>
    </row>
    <row r="1789" spans="1:20">
      <c r="A1789" s="1" t="s">
        <v>7519</v>
      </c>
      <c r="B1789" t="s">
        <v>7520</v>
      </c>
      <c r="C1789" t="s">
        <v>49</v>
      </c>
      <c r="D1789" t="s">
        <v>7521</v>
      </c>
      <c r="E1789" t="s">
        <v>32</v>
      </c>
      <c r="F1789" t="s">
        <v>23</v>
      </c>
      <c r="G1789" t="s">
        <v>24</v>
      </c>
      <c r="H1789" t="s">
        <v>33</v>
      </c>
      <c r="I1789" t="s">
        <v>3147</v>
      </c>
      <c r="M1789">
        <v>2</v>
      </c>
      <c r="N1789">
        <v>0.05</v>
      </c>
      <c r="O1789">
        <v>14.9084515626253</v>
      </c>
      <c r="P1789">
        <v>1</v>
      </c>
      <c r="Q1789">
        <v>40</v>
      </c>
      <c r="R1789" s="2">
        <v>3.3350620071403699E-5</v>
      </c>
      <c r="S1789" t="s">
        <v>7522</v>
      </c>
      <c r="T1789" t="s">
        <v>32</v>
      </c>
    </row>
    <row r="1790" spans="1:20">
      <c r="A1790" s="1" t="s">
        <v>7523</v>
      </c>
      <c r="B1790" t="s">
        <v>7524</v>
      </c>
      <c r="C1790" t="s">
        <v>390</v>
      </c>
      <c r="D1790" t="s">
        <v>7525</v>
      </c>
      <c r="F1790" t="s">
        <v>7526</v>
      </c>
      <c r="G1790" t="s">
        <v>24</v>
      </c>
      <c r="H1790" t="s">
        <v>33</v>
      </c>
      <c r="I1790" t="s">
        <v>2311</v>
      </c>
      <c r="L1790" s="3" t="s">
        <v>2711</v>
      </c>
      <c r="M1790">
        <v>8</v>
      </c>
      <c r="N1790">
        <v>7.9286422200198197E-3</v>
      </c>
      <c r="O1790">
        <v>10.2165738579876</v>
      </c>
      <c r="P1790">
        <v>1</v>
      </c>
      <c r="Q1790">
        <v>1009</v>
      </c>
      <c r="R1790">
        <v>8.4126939130115799E-4</v>
      </c>
      <c r="S1790" t="s">
        <v>7527</v>
      </c>
      <c r="T1790" t="s">
        <v>40</v>
      </c>
    </row>
    <row r="1791" spans="1:20">
      <c r="A1791" s="1" t="s">
        <v>7528</v>
      </c>
      <c r="B1791" t="s">
        <v>7529</v>
      </c>
      <c r="C1791" t="s">
        <v>164</v>
      </c>
      <c r="D1791" t="s">
        <v>309</v>
      </c>
      <c r="E1791" t="s">
        <v>2416</v>
      </c>
      <c r="F1791" t="s">
        <v>44</v>
      </c>
      <c r="G1791" t="s">
        <v>44</v>
      </c>
      <c r="H1791" t="s">
        <v>33</v>
      </c>
      <c r="L1791" s="3" t="s">
        <v>2711</v>
      </c>
      <c r="S1791" t="s">
        <v>7530</v>
      </c>
      <c r="T1791" t="s">
        <v>40</v>
      </c>
    </row>
    <row r="1792" spans="1:20">
      <c r="A1792" s="1" t="s">
        <v>7531</v>
      </c>
      <c r="B1792" t="s">
        <v>7532</v>
      </c>
      <c r="C1792" t="s">
        <v>21</v>
      </c>
      <c r="D1792" t="s">
        <v>940</v>
      </c>
      <c r="E1792" t="s">
        <v>324</v>
      </c>
      <c r="F1792" t="s">
        <v>93</v>
      </c>
      <c r="G1792" t="s">
        <v>24</v>
      </c>
      <c r="H1792" t="s">
        <v>33</v>
      </c>
      <c r="L1792" s="3" t="s">
        <v>2711</v>
      </c>
      <c r="S1792" t="s">
        <v>7533</v>
      </c>
      <c r="T1792" t="s">
        <v>40</v>
      </c>
    </row>
    <row r="1793" spans="1:20">
      <c r="A1793" s="1" t="s">
        <v>7534</v>
      </c>
      <c r="B1793" t="s">
        <v>7535</v>
      </c>
      <c r="C1793" t="s">
        <v>550</v>
      </c>
      <c r="D1793" t="s">
        <v>7536</v>
      </c>
      <c r="E1793" t="s">
        <v>32</v>
      </c>
      <c r="F1793" t="s">
        <v>23</v>
      </c>
      <c r="G1793" t="s">
        <v>24</v>
      </c>
      <c r="H1793" t="s">
        <v>25</v>
      </c>
      <c r="I1793" t="s">
        <v>1066</v>
      </c>
      <c r="M1793">
        <v>3</v>
      </c>
      <c r="N1793">
        <v>6.8181818181818205E-2</v>
      </c>
      <c r="O1793">
        <v>14.767589026785499</v>
      </c>
      <c r="P1793">
        <v>1</v>
      </c>
      <c r="Q1793">
        <v>44</v>
      </c>
      <c r="R1793" s="2">
        <v>3.6685682078544001E-5</v>
      </c>
      <c r="S1793" t="s">
        <v>7537</v>
      </c>
      <c r="T1793" t="s">
        <v>32</v>
      </c>
    </row>
    <row r="1794" spans="1:20">
      <c r="A1794" s="1" t="s">
        <v>7538</v>
      </c>
      <c r="B1794" t="s">
        <v>7539</v>
      </c>
      <c r="C1794" t="s">
        <v>1259</v>
      </c>
      <c r="D1794" t="s">
        <v>7540</v>
      </c>
      <c r="E1794" t="s">
        <v>32</v>
      </c>
      <c r="F1794" t="s">
        <v>23</v>
      </c>
      <c r="G1794" t="s">
        <v>24</v>
      </c>
      <c r="H1794" t="s">
        <v>33</v>
      </c>
      <c r="I1794" t="s">
        <v>7542</v>
      </c>
      <c r="M1794">
        <v>1</v>
      </c>
      <c r="N1794">
        <v>1</v>
      </c>
      <c r="O1794">
        <v>20.193854984357401</v>
      </c>
      <c r="P1794">
        <v>1</v>
      </c>
      <c r="Q1794">
        <v>1</v>
      </c>
      <c r="R1794" s="2">
        <v>8.3376550178509204E-7</v>
      </c>
      <c r="S1794" t="s">
        <v>7541</v>
      </c>
      <c r="T1794" t="s">
        <v>32</v>
      </c>
    </row>
    <row r="1795" spans="1:20">
      <c r="A1795" s="1" t="s">
        <v>7543</v>
      </c>
      <c r="B1795" t="s">
        <v>7544</v>
      </c>
      <c r="C1795" t="s">
        <v>7545</v>
      </c>
      <c r="D1795" t="s">
        <v>7546</v>
      </c>
      <c r="E1795" t="s">
        <v>75</v>
      </c>
      <c r="F1795" t="s">
        <v>23</v>
      </c>
      <c r="G1795" t="s">
        <v>24</v>
      </c>
      <c r="H1795" t="s">
        <v>25</v>
      </c>
      <c r="I1795" t="s">
        <v>75</v>
      </c>
      <c r="J1795" t="s">
        <v>8913</v>
      </c>
      <c r="K1795" t="s">
        <v>8942</v>
      </c>
      <c r="M1795">
        <v>59</v>
      </c>
      <c r="N1795">
        <v>0.45384615384615401</v>
      </c>
      <c r="O1795">
        <v>13.182626526064301</v>
      </c>
      <c r="P1795">
        <v>1</v>
      </c>
      <c r="Q1795">
        <v>130</v>
      </c>
      <c r="R1795">
        <v>1.0838951523206199E-4</v>
      </c>
      <c r="S1795" t="s">
        <v>7547</v>
      </c>
      <c r="T1795" t="s">
        <v>40</v>
      </c>
    </row>
    <row r="1796" spans="1:20">
      <c r="A1796" s="1" t="s">
        <v>7548</v>
      </c>
      <c r="B1796" t="s">
        <v>7549</v>
      </c>
      <c r="C1796" t="s">
        <v>970</v>
      </c>
      <c r="D1796" t="s">
        <v>2068</v>
      </c>
      <c r="E1796" t="s">
        <v>2069</v>
      </c>
      <c r="F1796" t="s">
        <v>1695</v>
      </c>
      <c r="G1796" t="s">
        <v>24</v>
      </c>
      <c r="H1796" t="s">
        <v>33</v>
      </c>
      <c r="I1796" t="s">
        <v>2069</v>
      </c>
      <c r="M1796">
        <v>6</v>
      </c>
      <c r="N1796">
        <v>1.74418604651163E-2</v>
      </c>
      <c r="O1796">
        <v>11.771789015314701</v>
      </c>
      <c r="P1796">
        <v>1</v>
      </c>
      <c r="Q1796">
        <v>344</v>
      </c>
      <c r="R1796">
        <v>2.8681533261407202E-4</v>
      </c>
      <c r="S1796" t="s">
        <v>7550</v>
      </c>
      <c r="T1796" t="s">
        <v>40</v>
      </c>
    </row>
    <row r="1797" spans="1:20">
      <c r="A1797" s="1" t="s">
        <v>7551</v>
      </c>
      <c r="B1797" t="s">
        <v>7552</v>
      </c>
      <c r="C1797" t="s">
        <v>160</v>
      </c>
      <c r="D1797" t="s">
        <v>7553</v>
      </c>
      <c r="E1797" t="s">
        <v>21</v>
      </c>
      <c r="F1797" t="s">
        <v>23</v>
      </c>
      <c r="G1797" t="s">
        <v>162</v>
      </c>
      <c r="H1797" t="s">
        <v>33</v>
      </c>
      <c r="L1797" s="3" t="s">
        <v>2711</v>
      </c>
      <c r="S1797" t="s">
        <v>7554</v>
      </c>
      <c r="T1797" t="s">
        <v>22</v>
      </c>
    </row>
    <row r="1798" spans="1:20">
      <c r="A1798" s="1" t="s">
        <v>7555</v>
      </c>
      <c r="B1798" t="s">
        <v>7556</v>
      </c>
      <c r="C1798" t="s">
        <v>55</v>
      </c>
      <c r="D1798" t="s">
        <v>7557</v>
      </c>
      <c r="E1798" t="s">
        <v>689</v>
      </c>
      <c r="F1798" t="s">
        <v>7558</v>
      </c>
      <c r="G1798" t="s">
        <v>24</v>
      </c>
      <c r="H1798" t="s">
        <v>33</v>
      </c>
      <c r="I1798" t="s">
        <v>607</v>
      </c>
      <c r="M1798">
        <v>16</v>
      </c>
      <c r="N1798">
        <v>2.03562340966921E-2</v>
      </c>
      <c r="O1798">
        <v>10.5773049377086</v>
      </c>
      <c r="P1798">
        <v>1</v>
      </c>
      <c r="Q1798">
        <v>786</v>
      </c>
      <c r="R1798">
        <v>6.5533968440308196E-4</v>
      </c>
      <c r="S1798" t="s">
        <v>7559</v>
      </c>
      <c r="T1798" t="s">
        <v>32</v>
      </c>
    </row>
    <row r="1799" spans="1:20">
      <c r="A1799" s="1" t="s">
        <v>7560</v>
      </c>
      <c r="B1799" t="s">
        <v>7561</v>
      </c>
      <c r="C1799" t="s">
        <v>84</v>
      </c>
      <c r="D1799" t="s">
        <v>7561</v>
      </c>
      <c r="E1799" t="s">
        <v>182</v>
      </c>
      <c r="F1799" t="s">
        <v>68</v>
      </c>
      <c r="G1799" t="s">
        <v>1218</v>
      </c>
      <c r="L1799" s="3" t="s">
        <v>2711</v>
      </c>
      <c r="S1799" t="s">
        <v>7562</v>
      </c>
      <c r="T1799" t="s">
        <v>40</v>
      </c>
    </row>
    <row r="1800" spans="1:20">
      <c r="A1800" s="1" t="s">
        <v>7563</v>
      </c>
      <c r="B1800" t="s">
        <v>7564</v>
      </c>
      <c r="C1800" t="s">
        <v>55</v>
      </c>
      <c r="D1800" t="s">
        <v>7557</v>
      </c>
      <c r="E1800" t="s">
        <v>689</v>
      </c>
      <c r="F1800" t="s">
        <v>7565</v>
      </c>
      <c r="G1800" t="s">
        <v>24</v>
      </c>
      <c r="H1800" t="s">
        <v>33</v>
      </c>
      <c r="I1800" t="s">
        <v>607</v>
      </c>
      <c r="M1800">
        <v>16</v>
      </c>
      <c r="N1800">
        <v>2.03562340966921E-2</v>
      </c>
      <c r="O1800">
        <v>10.5773049377086</v>
      </c>
      <c r="P1800">
        <v>1</v>
      </c>
      <c r="Q1800">
        <v>786</v>
      </c>
      <c r="R1800">
        <v>6.5533968440308196E-4</v>
      </c>
      <c r="S1800" t="s">
        <v>7566</v>
      </c>
      <c r="T1800" t="s">
        <v>32</v>
      </c>
    </row>
    <row r="1801" spans="1:20">
      <c r="A1801" s="1" t="s">
        <v>7567</v>
      </c>
      <c r="B1801" t="s">
        <v>7568</v>
      </c>
      <c r="C1801" t="s">
        <v>21</v>
      </c>
      <c r="D1801" t="s">
        <v>7568</v>
      </c>
      <c r="F1801" t="s">
        <v>68</v>
      </c>
      <c r="G1801" t="s">
        <v>44</v>
      </c>
      <c r="I1801" t="s">
        <v>3960</v>
      </c>
      <c r="J1801" t="s">
        <v>32</v>
      </c>
      <c r="M1801">
        <v>6</v>
      </c>
      <c r="N1801">
        <v>1.2345679012345699E-2</v>
      </c>
      <c r="O1801">
        <v>11.2720128444131</v>
      </c>
      <c r="P1801">
        <v>1</v>
      </c>
      <c r="Q1801">
        <v>486</v>
      </c>
      <c r="R1801">
        <v>4.0521003386755501E-4</v>
      </c>
      <c r="S1801" t="s">
        <v>7569</v>
      </c>
      <c r="T1801" t="s">
        <v>40</v>
      </c>
    </row>
    <row r="1802" spans="1:20">
      <c r="A1802" s="1" t="s">
        <v>7570</v>
      </c>
      <c r="B1802" t="s">
        <v>7571</v>
      </c>
      <c r="C1802" t="s">
        <v>755</v>
      </c>
      <c r="D1802" t="s">
        <v>7572</v>
      </c>
      <c r="E1802" t="s">
        <v>75</v>
      </c>
      <c r="F1802" t="s">
        <v>24</v>
      </c>
      <c r="G1802" t="s">
        <v>24</v>
      </c>
      <c r="H1802" t="s">
        <v>33</v>
      </c>
      <c r="I1802" t="s">
        <v>75</v>
      </c>
      <c r="J1802" t="s">
        <v>8913</v>
      </c>
      <c r="K1802" t="s">
        <v>27</v>
      </c>
      <c r="M1802">
        <v>59</v>
      </c>
      <c r="N1802">
        <v>0.45384615384615401</v>
      </c>
      <c r="O1802">
        <v>13.182626526064301</v>
      </c>
      <c r="P1802">
        <v>1</v>
      </c>
      <c r="Q1802">
        <v>130</v>
      </c>
      <c r="R1802">
        <v>1.0838951523206199E-4</v>
      </c>
      <c r="S1802" t="s">
        <v>7573</v>
      </c>
      <c r="T1802" t="s">
        <v>40</v>
      </c>
    </row>
    <row r="1803" spans="1:20">
      <c r="A1803" s="1" t="s">
        <v>7574</v>
      </c>
      <c r="B1803" t="s">
        <v>7575</v>
      </c>
      <c r="C1803" t="s">
        <v>2462</v>
      </c>
      <c r="D1803" t="s">
        <v>7576</v>
      </c>
      <c r="E1803" t="s">
        <v>139</v>
      </c>
      <c r="F1803" t="s">
        <v>23</v>
      </c>
      <c r="G1803" t="s">
        <v>24</v>
      </c>
      <c r="H1803" t="s">
        <v>25</v>
      </c>
      <c r="I1803" t="s">
        <v>3007</v>
      </c>
      <c r="M1803">
        <v>5</v>
      </c>
      <c r="N1803">
        <v>0.104166666666667</v>
      </c>
      <c r="O1803">
        <v>14.639264929809899</v>
      </c>
      <c r="P1803">
        <v>1</v>
      </c>
      <c r="Q1803">
        <v>48</v>
      </c>
      <c r="R1803" s="2">
        <v>4.0020744085684398E-5</v>
      </c>
      <c r="S1803" t="s">
        <v>7577</v>
      </c>
      <c r="T1803" t="s">
        <v>32</v>
      </c>
    </row>
    <row r="1804" spans="1:20">
      <c r="A1804" s="1" t="s">
        <v>7578</v>
      </c>
      <c r="B1804" t="s">
        <v>7579</v>
      </c>
      <c r="C1804" t="s">
        <v>2505</v>
      </c>
      <c r="D1804" t="s">
        <v>7580</v>
      </c>
      <c r="E1804" t="s">
        <v>32</v>
      </c>
      <c r="F1804" t="s">
        <v>23</v>
      </c>
      <c r="G1804" t="s">
        <v>120</v>
      </c>
      <c r="I1804" t="s">
        <v>122</v>
      </c>
      <c r="M1804">
        <v>146</v>
      </c>
      <c r="N1804">
        <v>7.7991452991453006E-2</v>
      </c>
      <c r="O1804">
        <v>9.3242599382467706</v>
      </c>
      <c r="P1804">
        <v>1</v>
      </c>
      <c r="Q1804">
        <v>1872</v>
      </c>
      <c r="R1804">
        <v>1.5608090193416899E-3</v>
      </c>
      <c r="S1804" t="s">
        <v>7581</v>
      </c>
      <c r="T1804" t="s">
        <v>32</v>
      </c>
    </row>
    <row r="1805" spans="1:20">
      <c r="A1805" s="1" t="s">
        <v>7582</v>
      </c>
      <c r="B1805" t="s">
        <v>7583</v>
      </c>
      <c r="C1805" t="s">
        <v>57</v>
      </c>
      <c r="D1805" t="s">
        <v>7584</v>
      </c>
      <c r="E1805" t="s">
        <v>32</v>
      </c>
      <c r="F1805" t="s">
        <v>235</v>
      </c>
      <c r="G1805" t="s">
        <v>7585</v>
      </c>
      <c r="I1805" t="s">
        <v>4755</v>
      </c>
      <c r="M1805">
        <v>2</v>
      </c>
      <c r="N1805">
        <v>1.9047619047619001E-2</v>
      </c>
      <c r="O1805">
        <v>13.493414063346499</v>
      </c>
      <c r="P1805">
        <v>1</v>
      </c>
      <c r="Q1805">
        <v>105</v>
      </c>
      <c r="R1805" s="2">
        <v>8.7545377687434594E-5</v>
      </c>
      <c r="S1805" t="s">
        <v>7586</v>
      </c>
      <c r="T1805" t="s">
        <v>32</v>
      </c>
    </row>
    <row r="1806" spans="1:20">
      <c r="A1806" s="1" t="s">
        <v>7587</v>
      </c>
      <c r="B1806" t="s">
        <v>7588</v>
      </c>
      <c r="C1806" t="s">
        <v>1130</v>
      </c>
      <c r="D1806" t="s">
        <v>7589</v>
      </c>
      <c r="E1806" t="s">
        <v>421</v>
      </c>
      <c r="F1806" t="s">
        <v>23</v>
      </c>
      <c r="G1806" t="s">
        <v>24</v>
      </c>
      <c r="H1806" t="s">
        <v>25</v>
      </c>
      <c r="I1806" t="s">
        <v>3007</v>
      </c>
      <c r="M1806">
        <v>5</v>
      </c>
      <c r="N1806">
        <v>0.104166666666667</v>
      </c>
      <c r="O1806">
        <v>14.639264929809899</v>
      </c>
      <c r="P1806">
        <v>1</v>
      </c>
      <c r="Q1806">
        <v>48</v>
      </c>
      <c r="R1806" s="2">
        <v>4.0020744085684398E-5</v>
      </c>
      <c r="S1806" t="s">
        <v>7590</v>
      </c>
      <c r="T1806" t="s">
        <v>32</v>
      </c>
    </row>
    <row r="1807" spans="1:20">
      <c r="A1807" s="1" t="s">
        <v>7591</v>
      </c>
      <c r="B1807" t="s">
        <v>7592</v>
      </c>
      <c r="C1807" t="s">
        <v>5091</v>
      </c>
      <c r="D1807" t="s">
        <v>7593</v>
      </c>
      <c r="E1807" t="s">
        <v>32</v>
      </c>
      <c r="F1807" t="s">
        <v>93</v>
      </c>
      <c r="G1807" t="s">
        <v>24</v>
      </c>
      <c r="H1807" t="s">
        <v>33</v>
      </c>
      <c r="I1807" t="s">
        <v>7595</v>
      </c>
      <c r="M1807">
        <v>1</v>
      </c>
      <c r="N1807">
        <v>1</v>
      </c>
      <c r="O1807">
        <v>20.193854984357401</v>
      </c>
      <c r="P1807">
        <v>1</v>
      </c>
      <c r="Q1807">
        <v>1</v>
      </c>
      <c r="R1807" s="2">
        <v>8.3376550178509204E-7</v>
      </c>
      <c r="S1807" t="s">
        <v>7594</v>
      </c>
      <c r="T1807" t="s">
        <v>32</v>
      </c>
    </row>
    <row r="1808" spans="1:20">
      <c r="A1808" s="1" t="s">
        <v>7596</v>
      </c>
      <c r="B1808" t="s">
        <v>7597</v>
      </c>
      <c r="C1808" t="s">
        <v>288</v>
      </c>
      <c r="D1808" t="s">
        <v>7598</v>
      </c>
      <c r="E1808" t="s">
        <v>21</v>
      </c>
      <c r="F1808" t="s">
        <v>23</v>
      </c>
      <c r="G1808" t="s">
        <v>24</v>
      </c>
      <c r="H1808" t="s">
        <v>25</v>
      </c>
      <c r="I1808" t="s">
        <v>7600</v>
      </c>
      <c r="M1808">
        <v>1</v>
      </c>
      <c r="N1808">
        <v>3.3333333333333298E-2</v>
      </c>
      <c r="O1808">
        <v>15.33587278636</v>
      </c>
      <c r="P1808">
        <v>1</v>
      </c>
      <c r="Q1808">
        <v>30</v>
      </c>
      <c r="R1808" s="2">
        <v>2.5012965053552801E-5</v>
      </c>
      <c r="S1808" t="s">
        <v>7599</v>
      </c>
      <c r="T1808" t="s">
        <v>22</v>
      </c>
    </row>
    <row r="1809" spans="1:20">
      <c r="A1809" s="1" t="s">
        <v>7601</v>
      </c>
      <c r="B1809" t="s">
        <v>7602</v>
      </c>
      <c r="C1809" t="s">
        <v>471</v>
      </c>
      <c r="D1809" t="s">
        <v>7603</v>
      </c>
      <c r="E1809" t="s">
        <v>32</v>
      </c>
      <c r="F1809" t="s">
        <v>23</v>
      </c>
      <c r="G1809" t="s">
        <v>24</v>
      </c>
      <c r="H1809" t="s">
        <v>25</v>
      </c>
      <c r="I1809" t="s">
        <v>7605</v>
      </c>
      <c r="M1809">
        <v>1</v>
      </c>
      <c r="N1809">
        <v>0.5</v>
      </c>
      <c r="O1809">
        <v>20.193853781487601</v>
      </c>
      <c r="P1809">
        <v>1</v>
      </c>
      <c r="Q1809">
        <v>2</v>
      </c>
      <c r="R1809" s="2">
        <v>1.6675310035701801E-6</v>
      </c>
      <c r="S1809" t="s">
        <v>7604</v>
      </c>
      <c r="T1809" t="s">
        <v>32</v>
      </c>
    </row>
    <row r="1810" spans="1:20">
      <c r="A1810" s="1" t="s">
        <v>7606</v>
      </c>
      <c r="B1810" t="s">
        <v>7607</v>
      </c>
      <c r="C1810" t="s">
        <v>142</v>
      </c>
      <c r="D1810" t="s">
        <v>143</v>
      </c>
      <c r="E1810" t="s">
        <v>770</v>
      </c>
      <c r="F1810" t="s">
        <v>44</v>
      </c>
      <c r="G1810" t="s">
        <v>44</v>
      </c>
      <c r="L1810" s="3" t="s">
        <v>2711</v>
      </c>
      <c r="S1810" t="s">
        <v>7608</v>
      </c>
      <c r="T1810" t="s">
        <v>40</v>
      </c>
    </row>
    <row r="1811" spans="1:20">
      <c r="A1811" s="1" t="s">
        <v>7609</v>
      </c>
      <c r="B1811" t="s">
        <v>7610</v>
      </c>
      <c r="C1811" t="s">
        <v>132</v>
      </c>
      <c r="D1811" t="s">
        <v>7611</v>
      </c>
      <c r="E1811" t="s">
        <v>132</v>
      </c>
      <c r="F1811" t="s">
        <v>68</v>
      </c>
      <c r="G1811" t="s">
        <v>7612</v>
      </c>
      <c r="H1811" t="s">
        <v>33</v>
      </c>
      <c r="I1811" t="s">
        <v>241</v>
      </c>
      <c r="M1811">
        <v>36</v>
      </c>
      <c r="N1811">
        <v>1.5880017644463999E-2</v>
      </c>
      <c r="O1811">
        <v>9.0479216356670396</v>
      </c>
      <c r="P1811">
        <v>1</v>
      </c>
      <c r="Q1811">
        <v>2267</v>
      </c>
      <c r="R1811">
        <v>1.8901463925468001E-3</v>
      </c>
      <c r="S1811" t="s">
        <v>7613</v>
      </c>
      <c r="T1811" t="s">
        <v>32</v>
      </c>
    </row>
    <row r="1812" spans="1:20">
      <c r="A1812" s="1" t="s">
        <v>7614</v>
      </c>
      <c r="B1812" t="s">
        <v>7615</v>
      </c>
      <c r="C1812" t="s">
        <v>211</v>
      </c>
      <c r="D1812" t="s">
        <v>381</v>
      </c>
      <c r="E1812" t="s">
        <v>3883</v>
      </c>
      <c r="F1812" t="s">
        <v>44</v>
      </c>
      <c r="G1812" t="s">
        <v>44</v>
      </c>
      <c r="H1812" t="s">
        <v>33</v>
      </c>
      <c r="L1812" s="3" t="s">
        <v>2711</v>
      </c>
      <c r="S1812" t="s">
        <v>7616</v>
      </c>
      <c r="T1812" t="s">
        <v>40</v>
      </c>
    </row>
    <row r="1813" spans="1:20">
      <c r="A1813" s="1" t="s">
        <v>7617</v>
      </c>
      <c r="B1813" t="s">
        <v>7618</v>
      </c>
      <c r="C1813" t="s">
        <v>167</v>
      </c>
      <c r="D1813" t="s">
        <v>921</v>
      </c>
      <c r="E1813" t="s">
        <v>57</v>
      </c>
      <c r="F1813" t="s">
        <v>93</v>
      </c>
      <c r="G1813" t="s">
        <v>24</v>
      </c>
      <c r="H1813" t="s">
        <v>33</v>
      </c>
      <c r="I1813" t="s">
        <v>57</v>
      </c>
      <c r="M1813">
        <v>106</v>
      </c>
      <c r="N1813">
        <v>4.7372184483374996E-3</v>
      </c>
      <c r="O1813">
        <v>5.7442537195612102</v>
      </c>
      <c r="P1813">
        <v>1</v>
      </c>
      <c r="Q1813">
        <v>22376</v>
      </c>
      <c r="R1813">
        <v>1.8656336867943199E-2</v>
      </c>
      <c r="S1813" t="s">
        <v>7619</v>
      </c>
      <c r="T1813" t="s">
        <v>32</v>
      </c>
    </row>
    <row r="1814" spans="1:20">
      <c r="A1814" s="1" t="s">
        <v>7620</v>
      </c>
      <c r="B1814" t="s">
        <v>7621</v>
      </c>
      <c r="C1814" t="s">
        <v>366</v>
      </c>
      <c r="D1814" t="s">
        <v>367</v>
      </c>
      <c r="E1814" t="s">
        <v>182</v>
      </c>
      <c r="F1814" t="s">
        <v>24</v>
      </c>
      <c r="G1814" t="s">
        <v>24</v>
      </c>
      <c r="H1814" t="s">
        <v>145</v>
      </c>
      <c r="L1814" s="3" t="s">
        <v>2711</v>
      </c>
      <c r="S1814" t="s">
        <v>7622</v>
      </c>
      <c r="T1814" t="s">
        <v>40</v>
      </c>
    </row>
    <row r="1815" spans="1:20">
      <c r="A1815" s="1" t="s">
        <v>7623</v>
      </c>
      <c r="B1815" t="s">
        <v>7624</v>
      </c>
      <c r="G1815" t="s">
        <v>44</v>
      </c>
      <c r="H1815" t="s">
        <v>33</v>
      </c>
      <c r="I1815" t="s">
        <v>211</v>
      </c>
      <c r="L1815" s="3" t="s">
        <v>2711</v>
      </c>
      <c r="M1815">
        <v>25</v>
      </c>
      <c r="N1815">
        <v>2.2921059869808399E-3</v>
      </c>
      <c r="O1815">
        <v>6.78101934136828</v>
      </c>
      <c r="P1815">
        <v>1</v>
      </c>
      <c r="Q1815">
        <v>10907</v>
      </c>
      <c r="R1815">
        <v>9.0938803279700005E-3</v>
      </c>
      <c r="S1815" t="s">
        <v>7625</v>
      </c>
      <c r="T1815" t="s">
        <v>40</v>
      </c>
    </row>
    <row r="1816" spans="1:20">
      <c r="A1816" s="1" t="s">
        <v>7626</v>
      </c>
      <c r="B1816" t="s">
        <v>7627</v>
      </c>
      <c r="C1816" t="s">
        <v>7628</v>
      </c>
      <c r="D1816" t="s">
        <v>7629</v>
      </c>
      <c r="E1816" t="s">
        <v>62</v>
      </c>
      <c r="F1816" t="s">
        <v>23</v>
      </c>
      <c r="G1816" t="s">
        <v>24</v>
      </c>
      <c r="H1816" t="s">
        <v>25</v>
      </c>
      <c r="I1816" t="s">
        <v>81</v>
      </c>
      <c r="M1816">
        <v>76</v>
      </c>
      <c r="N1816">
        <v>9.0692124105011901E-2</v>
      </c>
      <c r="O1816">
        <v>10.484769968937201</v>
      </c>
      <c r="P1816">
        <v>1</v>
      </c>
      <c r="Q1816">
        <v>838</v>
      </c>
      <c r="R1816">
        <v>6.9869549049590696E-4</v>
      </c>
      <c r="S1816" t="s">
        <v>7630</v>
      </c>
      <c r="T1816" t="s">
        <v>32</v>
      </c>
    </row>
    <row r="1817" spans="1:20">
      <c r="A1817" s="1" t="s">
        <v>7631</v>
      </c>
      <c r="B1817" t="s">
        <v>7632</v>
      </c>
      <c r="C1817" t="s">
        <v>55</v>
      </c>
      <c r="D1817" t="s">
        <v>7633</v>
      </c>
      <c r="E1817" t="s">
        <v>57</v>
      </c>
      <c r="F1817" t="s">
        <v>44</v>
      </c>
      <c r="G1817" t="s">
        <v>44</v>
      </c>
      <c r="H1817" t="s">
        <v>33</v>
      </c>
      <c r="I1817" t="s">
        <v>57</v>
      </c>
      <c r="M1817">
        <v>106</v>
      </c>
      <c r="N1817">
        <v>4.7372184483374996E-3</v>
      </c>
      <c r="O1817">
        <v>5.7442537195612102</v>
      </c>
      <c r="P1817">
        <v>1</v>
      </c>
      <c r="Q1817">
        <v>22376</v>
      </c>
      <c r="R1817">
        <v>1.8656336867943199E-2</v>
      </c>
      <c r="S1817" t="s">
        <v>7634</v>
      </c>
      <c r="T1817" t="s">
        <v>32</v>
      </c>
    </row>
    <row r="1818" spans="1:20">
      <c r="A1818" s="1" t="s">
        <v>7635</v>
      </c>
      <c r="B1818" t="s">
        <v>7636</v>
      </c>
      <c r="C1818" t="s">
        <v>559</v>
      </c>
      <c r="D1818" t="s">
        <v>560</v>
      </c>
      <c r="E1818" t="s">
        <v>118</v>
      </c>
      <c r="F1818" t="s">
        <v>7637</v>
      </c>
      <c r="G1818" t="s">
        <v>24</v>
      </c>
      <c r="H1818" t="s">
        <v>33</v>
      </c>
      <c r="L1818" s="3" t="s">
        <v>2711</v>
      </c>
      <c r="S1818" t="s">
        <v>7638</v>
      </c>
      <c r="T1818" t="s">
        <v>40</v>
      </c>
    </row>
    <row r="1819" spans="1:20">
      <c r="A1819" s="1" t="s">
        <v>7639</v>
      </c>
      <c r="B1819" t="s">
        <v>7640</v>
      </c>
      <c r="C1819" t="s">
        <v>21</v>
      </c>
      <c r="D1819" t="s">
        <v>940</v>
      </c>
      <c r="E1819" t="s">
        <v>182</v>
      </c>
      <c r="F1819" t="s">
        <v>93</v>
      </c>
      <c r="G1819" t="s">
        <v>24</v>
      </c>
      <c r="H1819" t="s">
        <v>33</v>
      </c>
      <c r="L1819" s="3" t="s">
        <v>2711</v>
      </c>
      <c r="S1819" t="s">
        <v>7641</v>
      </c>
      <c r="T1819" t="s">
        <v>40</v>
      </c>
    </row>
    <row r="1820" spans="1:20">
      <c r="A1820" s="1" t="s">
        <v>7642</v>
      </c>
      <c r="B1820" t="s">
        <v>7643</v>
      </c>
      <c r="C1820" t="s">
        <v>6934</v>
      </c>
      <c r="D1820" t="s">
        <v>7644</v>
      </c>
      <c r="E1820" t="s">
        <v>32</v>
      </c>
      <c r="F1820" t="s">
        <v>23</v>
      </c>
      <c r="G1820" t="s">
        <v>24</v>
      </c>
      <c r="H1820" t="s">
        <v>25</v>
      </c>
      <c r="I1820" t="s">
        <v>7646</v>
      </c>
      <c r="M1820">
        <v>1</v>
      </c>
      <c r="N1820">
        <v>2.7027027027027001E-2</v>
      </c>
      <c r="O1820">
        <v>15.0239287800452</v>
      </c>
      <c r="P1820">
        <v>1</v>
      </c>
      <c r="Q1820">
        <v>37</v>
      </c>
      <c r="R1820" s="2">
        <v>3.0849323566048401E-5</v>
      </c>
      <c r="S1820" t="s">
        <v>7645</v>
      </c>
      <c r="T1820" t="s">
        <v>32</v>
      </c>
    </row>
    <row r="1821" spans="1:20">
      <c r="A1821" s="1" t="s">
        <v>7647</v>
      </c>
      <c r="B1821" t="s">
        <v>7648</v>
      </c>
      <c r="C1821" t="s">
        <v>407</v>
      </c>
      <c r="D1821" t="s">
        <v>7649</v>
      </c>
      <c r="E1821" t="s">
        <v>32</v>
      </c>
      <c r="F1821" t="s">
        <v>93</v>
      </c>
      <c r="G1821" t="s">
        <v>24</v>
      </c>
      <c r="H1821" t="s">
        <v>33</v>
      </c>
      <c r="I1821" t="s">
        <v>575</v>
      </c>
      <c r="M1821">
        <v>27</v>
      </c>
      <c r="N1821">
        <v>4.3130990415335503E-2</v>
      </c>
      <c r="O1821">
        <v>10.9061414019381</v>
      </c>
      <c r="P1821">
        <v>1</v>
      </c>
      <c r="Q1821">
        <v>626</v>
      </c>
      <c r="R1821">
        <v>5.2193720411746803E-4</v>
      </c>
      <c r="S1821" t="s">
        <v>7650</v>
      </c>
      <c r="T1821" t="s">
        <v>32</v>
      </c>
    </row>
    <row r="1822" spans="1:20">
      <c r="A1822" s="1" t="s">
        <v>7651</v>
      </c>
      <c r="B1822" t="s">
        <v>7652</v>
      </c>
      <c r="C1822" t="s">
        <v>7653</v>
      </c>
      <c r="D1822" t="s">
        <v>7654</v>
      </c>
      <c r="E1822" t="s">
        <v>132</v>
      </c>
      <c r="F1822" t="s">
        <v>23</v>
      </c>
      <c r="G1822" t="s">
        <v>24</v>
      </c>
      <c r="H1822" t="s">
        <v>25</v>
      </c>
      <c r="I1822" t="s">
        <v>7656</v>
      </c>
      <c r="M1822">
        <v>1</v>
      </c>
      <c r="N1822">
        <v>8.3333333333333301E-2</v>
      </c>
      <c r="O1822">
        <v>16.734422162850301</v>
      </c>
      <c r="P1822">
        <v>1</v>
      </c>
      <c r="Q1822">
        <v>12</v>
      </c>
      <c r="R1822" s="2">
        <v>1.0005186021421099E-5</v>
      </c>
      <c r="S1822" t="s">
        <v>7655</v>
      </c>
      <c r="T1822" t="s">
        <v>32</v>
      </c>
    </row>
    <row r="1823" spans="1:20">
      <c r="A1823" s="1" t="s">
        <v>7657</v>
      </c>
      <c r="B1823" t="s">
        <v>7658</v>
      </c>
      <c r="C1823" t="s">
        <v>169</v>
      </c>
      <c r="D1823" t="s">
        <v>7659</v>
      </c>
      <c r="E1823" t="s">
        <v>5362</v>
      </c>
      <c r="F1823" t="s">
        <v>93</v>
      </c>
      <c r="G1823" t="s">
        <v>24</v>
      </c>
      <c r="H1823" t="s">
        <v>33</v>
      </c>
      <c r="I1823" t="s">
        <v>5362</v>
      </c>
      <c r="M1823">
        <v>2</v>
      </c>
      <c r="N1823">
        <v>0.105263157894737</v>
      </c>
      <c r="O1823">
        <v>16.0239287800452</v>
      </c>
      <c r="P1823">
        <v>1</v>
      </c>
      <c r="Q1823">
        <v>19</v>
      </c>
      <c r="R1823" s="2">
        <v>1.5841544533916699E-5</v>
      </c>
      <c r="S1823" t="s">
        <v>7660</v>
      </c>
      <c r="T1823" t="s">
        <v>40</v>
      </c>
    </row>
    <row r="1824" spans="1:20">
      <c r="A1824" s="1" t="s">
        <v>7661</v>
      </c>
      <c r="B1824" t="s">
        <v>7662</v>
      </c>
      <c r="C1824" t="s">
        <v>118</v>
      </c>
      <c r="D1824" t="s">
        <v>555</v>
      </c>
      <c r="E1824" t="s">
        <v>169</v>
      </c>
      <c r="F1824" t="s">
        <v>24</v>
      </c>
      <c r="G1824" t="s">
        <v>24</v>
      </c>
      <c r="H1824" t="s">
        <v>145</v>
      </c>
      <c r="L1824" s="3" t="s">
        <v>2711</v>
      </c>
      <c r="S1824" t="s">
        <v>7663</v>
      </c>
      <c r="T1824" t="s">
        <v>40</v>
      </c>
    </row>
    <row r="1825" spans="1:20">
      <c r="A1825" s="1" t="s">
        <v>7664</v>
      </c>
      <c r="B1825" t="s">
        <v>7665</v>
      </c>
      <c r="C1825" t="s">
        <v>304</v>
      </c>
      <c r="D1825" t="s">
        <v>7666</v>
      </c>
      <c r="E1825" t="s">
        <v>1774</v>
      </c>
      <c r="F1825" t="s">
        <v>93</v>
      </c>
      <c r="G1825" t="s">
        <v>24</v>
      </c>
      <c r="H1825" t="s">
        <v>33</v>
      </c>
      <c r="I1825" t="s">
        <v>7668</v>
      </c>
      <c r="L1825" s="3" t="s">
        <v>2711</v>
      </c>
      <c r="M1825">
        <v>1</v>
      </c>
      <c r="N1825">
        <v>2.6315789473684199E-2</v>
      </c>
      <c r="O1825">
        <v>14.9844004158586</v>
      </c>
      <c r="P1825">
        <v>1</v>
      </c>
      <c r="Q1825">
        <v>38</v>
      </c>
      <c r="R1825" s="2">
        <v>3.16830890678335E-5</v>
      </c>
      <c r="S1825" t="s">
        <v>7667</v>
      </c>
      <c r="T1825" t="s">
        <v>40</v>
      </c>
    </row>
    <row r="1826" spans="1:20">
      <c r="A1826" s="1" t="s">
        <v>7669</v>
      </c>
      <c r="B1826" t="s">
        <v>7670</v>
      </c>
      <c r="C1826" t="s">
        <v>6444</v>
      </c>
      <c r="D1826" t="s">
        <v>7671</v>
      </c>
      <c r="F1826" t="s">
        <v>23</v>
      </c>
      <c r="G1826" t="s">
        <v>44</v>
      </c>
      <c r="H1826" t="s">
        <v>25</v>
      </c>
      <c r="I1826" t="s">
        <v>142</v>
      </c>
      <c r="L1826" s="3" t="s">
        <v>2711</v>
      </c>
      <c r="M1826">
        <v>38</v>
      </c>
      <c r="N1826">
        <v>1.69923534409516E-3</v>
      </c>
      <c r="O1826">
        <v>5.7450921770375398</v>
      </c>
      <c r="P1826">
        <v>1</v>
      </c>
      <c r="Q1826">
        <v>22363</v>
      </c>
      <c r="R1826">
        <v>1.8645497916419999E-2</v>
      </c>
      <c r="S1826" t="s">
        <v>7672</v>
      </c>
      <c r="T1826" t="s">
        <v>40</v>
      </c>
    </row>
    <row r="1827" spans="1:20">
      <c r="A1827" s="1" t="s">
        <v>7673</v>
      </c>
      <c r="B1827" t="s">
        <v>7670</v>
      </c>
      <c r="C1827" t="s">
        <v>55</v>
      </c>
      <c r="D1827" t="s">
        <v>7674</v>
      </c>
      <c r="E1827" t="s">
        <v>32</v>
      </c>
      <c r="F1827" t="s">
        <v>729</v>
      </c>
      <c r="G1827" t="s">
        <v>24</v>
      </c>
      <c r="H1827" t="s">
        <v>33</v>
      </c>
      <c r="I1827" t="s">
        <v>7676</v>
      </c>
      <c r="M1827">
        <v>1</v>
      </c>
      <c r="N1827">
        <v>0.05</v>
      </c>
      <c r="O1827">
        <v>15.945926268043999</v>
      </c>
      <c r="P1827">
        <v>1</v>
      </c>
      <c r="Q1827">
        <v>20</v>
      </c>
      <c r="R1827" s="2">
        <v>1.6675310035701798E-5</v>
      </c>
      <c r="S1827" t="s">
        <v>7675</v>
      </c>
      <c r="T1827" t="s">
        <v>32</v>
      </c>
    </row>
    <row r="1828" spans="1:20">
      <c r="A1828" s="1" t="s">
        <v>7677</v>
      </c>
      <c r="B1828" t="s">
        <v>7678</v>
      </c>
      <c r="C1828" t="s">
        <v>198</v>
      </c>
      <c r="D1828" t="s">
        <v>7679</v>
      </c>
      <c r="E1828" t="s">
        <v>32</v>
      </c>
      <c r="F1828" t="s">
        <v>23</v>
      </c>
      <c r="G1828" t="s">
        <v>120</v>
      </c>
      <c r="I1828" t="s">
        <v>122</v>
      </c>
      <c r="M1828">
        <v>146</v>
      </c>
      <c r="N1828">
        <v>7.7991452991453006E-2</v>
      </c>
      <c r="O1828">
        <v>9.3242599382467706</v>
      </c>
      <c r="P1828">
        <v>1</v>
      </c>
      <c r="Q1828">
        <v>1872</v>
      </c>
      <c r="R1828">
        <v>1.5608090193416899E-3</v>
      </c>
      <c r="S1828" t="s">
        <v>7680</v>
      </c>
      <c r="T1828" t="s">
        <v>32</v>
      </c>
    </row>
    <row r="1829" spans="1:20">
      <c r="A1829" s="1" t="s">
        <v>7681</v>
      </c>
      <c r="B1829" t="s">
        <v>7682</v>
      </c>
      <c r="C1829" t="s">
        <v>366</v>
      </c>
      <c r="D1829" t="s">
        <v>7683</v>
      </c>
      <c r="E1829" t="s">
        <v>689</v>
      </c>
      <c r="F1829" t="s">
        <v>23</v>
      </c>
      <c r="G1829" t="s">
        <v>24</v>
      </c>
      <c r="H1829" t="s">
        <v>145</v>
      </c>
      <c r="I1829" t="s">
        <v>7081</v>
      </c>
      <c r="M1829">
        <v>2</v>
      </c>
      <c r="N1829">
        <v>0.15384615384615399</v>
      </c>
      <c r="O1829">
        <v>16.6088912807664</v>
      </c>
      <c r="P1829">
        <v>1</v>
      </c>
      <c r="Q1829">
        <v>13</v>
      </c>
      <c r="R1829" s="2">
        <v>1.08389515232062E-5</v>
      </c>
      <c r="S1829" t="s">
        <v>7684</v>
      </c>
      <c r="T1829" t="s">
        <v>32</v>
      </c>
    </row>
    <row r="1830" spans="1:20">
      <c r="A1830" s="1" t="s">
        <v>7685</v>
      </c>
      <c r="B1830" t="s">
        <v>7686</v>
      </c>
      <c r="C1830" t="s">
        <v>4081</v>
      </c>
      <c r="D1830" t="s">
        <v>7686</v>
      </c>
      <c r="F1830" t="s">
        <v>68</v>
      </c>
      <c r="G1830" t="s">
        <v>44</v>
      </c>
      <c r="H1830" t="s">
        <v>25</v>
      </c>
      <c r="I1830" t="s">
        <v>142</v>
      </c>
      <c r="L1830" s="3" t="s">
        <v>2711</v>
      </c>
      <c r="M1830">
        <v>38</v>
      </c>
      <c r="N1830">
        <v>1.69923534409516E-3</v>
      </c>
      <c r="O1830">
        <v>5.7450921770375398</v>
      </c>
      <c r="P1830">
        <v>1</v>
      </c>
      <c r="Q1830">
        <v>22363</v>
      </c>
      <c r="R1830">
        <v>1.8645497916419999E-2</v>
      </c>
      <c r="S1830" t="s">
        <v>7687</v>
      </c>
      <c r="T1830" t="s">
        <v>40</v>
      </c>
    </row>
    <row r="1831" spans="1:20">
      <c r="A1831" s="1" t="s">
        <v>7688</v>
      </c>
      <c r="B1831" t="s">
        <v>7689</v>
      </c>
      <c r="C1831" t="s">
        <v>398</v>
      </c>
      <c r="D1831" t="s">
        <v>7690</v>
      </c>
      <c r="E1831" t="s">
        <v>477</v>
      </c>
      <c r="F1831" t="s">
        <v>23</v>
      </c>
      <c r="G1831" t="s">
        <v>162</v>
      </c>
      <c r="H1831" t="s">
        <v>33</v>
      </c>
      <c r="I1831" t="s">
        <v>7692</v>
      </c>
      <c r="M1831">
        <v>1</v>
      </c>
      <c r="N1831">
        <v>6.6666666666666693E-2</v>
      </c>
      <c r="O1831">
        <v>16.386498859429899</v>
      </c>
      <c r="P1831">
        <v>1</v>
      </c>
      <c r="Q1831">
        <v>15</v>
      </c>
      <c r="R1831" s="2">
        <v>1.2506482526776401E-5</v>
      </c>
      <c r="S1831" t="s">
        <v>7691</v>
      </c>
      <c r="T1831" t="s">
        <v>32</v>
      </c>
    </row>
    <row r="1832" spans="1:20">
      <c r="A1832" s="1" t="s">
        <v>7693</v>
      </c>
      <c r="B1832" t="s">
        <v>7694</v>
      </c>
      <c r="C1832" t="s">
        <v>55</v>
      </c>
      <c r="D1832" t="s">
        <v>7695</v>
      </c>
      <c r="E1832" t="s">
        <v>57</v>
      </c>
      <c r="F1832" t="s">
        <v>7696</v>
      </c>
      <c r="G1832" t="s">
        <v>7696</v>
      </c>
      <c r="H1832" t="s">
        <v>33</v>
      </c>
      <c r="I1832" t="s">
        <v>57</v>
      </c>
      <c r="M1832">
        <v>106</v>
      </c>
      <c r="N1832">
        <v>4.7372184483374996E-3</v>
      </c>
      <c r="O1832">
        <v>5.7442537195612102</v>
      </c>
      <c r="P1832">
        <v>1</v>
      </c>
      <c r="Q1832">
        <v>22376</v>
      </c>
      <c r="R1832">
        <v>1.8656336867943199E-2</v>
      </c>
      <c r="S1832" t="s">
        <v>7697</v>
      </c>
      <c r="T1832" t="s">
        <v>32</v>
      </c>
    </row>
    <row r="1833" spans="1:20">
      <c r="A1833" s="1" t="s">
        <v>7698</v>
      </c>
      <c r="B1833" t="s">
        <v>7699</v>
      </c>
      <c r="C1833" t="s">
        <v>7700</v>
      </c>
      <c r="D1833" t="s">
        <v>7701</v>
      </c>
      <c r="E1833" t="s">
        <v>32</v>
      </c>
      <c r="F1833" t="s">
        <v>23</v>
      </c>
      <c r="G1833" t="s">
        <v>120</v>
      </c>
      <c r="I1833" t="s">
        <v>122</v>
      </c>
      <c r="M1833">
        <v>146</v>
      </c>
      <c r="N1833">
        <v>7.7991452991453006E-2</v>
      </c>
      <c r="O1833">
        <v>9.3242599382467706</v>
      </c>
      <c r="P1833">
        <v>1</v>
      </c>
      <c r="Q1833">
        <v>1872</v>
      </c>
      <c r="R1833">
        <v>1.5608090193416899E-3</v>
      </c>
      <c r="S1833" t="s">
        <v>7702</v>
      </c>
      <c r="T1833" t="s">
        <v>32</v>
      </c>
    </row>
    <row r="1834" spans="1:20">
      <c r="A1834" s="1" t="s">
        <v>7703</v>
      </c>
      <c r="B1834" t="s">
        <v>7704</v>
      </c>
      <c r="C1834" t="s">
        <v>499</v>
      </c>
      <c r="D1834" t="s">
        <v>7705</v>
      </c>
      <c r="E1834" t="s">
        <v>3119</v>
      </c>
      <c r="F1834" t="s">
        <v>93</v>
      </c>
      <c r="G1834" t="s">
        <v>24</v>
      </c>
      <c r="H1834" t="s">
        <v>33</v>
      </c>
      <c r="I1834" t="s">
        <v>3119</v>
      </c>
      <c r="M1834">
        <v>2</v>
      </c>
      <c r="N1834">
        <v>0.133333333333333</v>
      </c>
      <c r="O1834">
        <v>16.386498859429899</v>
      </c>
      <c r="P1834">
        <v>1</v>
      </c>
      <c r="Q1834">
        <v>15</v>
      </c>
      <c r="R1834" s="2">
        <v>1.2506482526776401E-5</v>
      </c>
      <c r="S1834" t="s">
        <v>7706</v>
      </c>
      <c r="T1834" t="s">
        <v>40</v>
      </c>
    </row>
    <row r="1835" spans="1:20">
      <c r="A1835" s="1" t="s">
        <v>7707</v>
      </c>
      <c r="B1835" t="s">
        <v>7708</v>
      </c>
      <c r="C1835" t="s">
        <v>3150</v>
      </c>
      <c r="D1835" t="s">
        <v>3388</v>
      </c>
      <c r="E1835" t="s">
        <v>182</v>
      </c>
      <c r="F1835" t="s">
        <v>93</v>
      </c>
      <c r="G1835" t="s">
        <v>24</v>
      </c>
      <c r="H1835" t="s">
        <v>33</v>
      </c>
      <c r="L1835" s="3" t="s">
        <v>2711</v>
      </c>
      <c r="S1835" t="s">
        <v>7709</v>
      </c>
      <c r="T1835" t="s">
        <v>40</v>
      </c>
    </row>
    <row r="1836" spans="1:20">
      <c r="A1836" s="1" t="s">
        <v>7710</v>
      </c>
      <c r="B1836" t="s">
        <v>7711</v>
      </c>
      <c r="C1836" t="s">
        <v>198</v>
      </c>
      <c r="D1836" t="s">
        <v>7712</v>
      </c>
      <c r="E1836" t="s">
        <v>32</v>
      </c>
      <c r="F1836" t="s">
        <v>23</v>
      </c>
      <c r="G1836" t="s">
        <v>24</v>
      </c>
      <c r="H1836" t="s">
        <v>33</v>
      </c>
      <c r="I1836" t="s">
        <v>2558</v>
      </c>
      <c r="M1836">
        <v>10</v>
      </c>
      <c r="N1836">
        <v>0.2</v>
      </c>
      <c r="O1836">
        <v>14.579143937372301</v>
      </c>
      <c r="P1836">
        <v>1</v>
      </c>
      <c r="Q1836">
        <v>50</v>
      </c>
      <c r="R1836" s="2">
        <v>4.1688275089254603E-5</v>
      </c>
      <c r="S1836" t="s">
        <v>7713</v>
      </c>
      <c r="T1836" t="s">
        <v>32</v>
      </c>
    </row>
    <row r="1837" spans="1:20">
      <c r="A1837" s="1" t="s">
        <v>7714</v>
      </c>
      <c r="B1837" t="s">
        <v>7715</v>
      </c>
      <c r="C1837" t="s">
        <v>4227</v>
      </c>
      <c r="D1837" t="s">
        <v>7716</v>
      </c>
      <c r="E1837" t="s">
        <v>182</v>
      </c>
      <c r="F1837" t="s">
        <v>93</v>
      </c>
      <c r="G1837" t="s">
        <v>24</v>
      </c>
      <c r="H1837" t="s">
        <v>33</v>
      </c>
      <c r="L1837" s="3" t="s">
        <v>2711</v>
      </c>
      <c r="S1837" t="s">
        <v>7717</v>
      </c>
      <c r="T1837" t="s">
        <v>40</v>
      </c>
    </row>
    <row r="1838" spans="1:20">
      <c r="A1838" s="1" t="s">
        <v>7718</v>
      </c>
      <c r="B1838" t="s">
        <v>7719</v>
      </c>
      <c r="C1838" t="s">
        <v>2324</v>
      </c>
      <c r="D1838" t="s">
        <v>7720</v>
      </c>
      <c r="E1838" t="s">
        <v>32</v>
      </c>
      <c r="F1838" t="s">
        <v>23</v>
      </c>
      <c r="G1838" t="s">
        <v>24</v>
      </c>
      <c r="H1838" t="s">
        <v>33</v>
      </c>
      <c r="I1838" t="s">
        <v>575</v>
      </c>
      <c r="M1838">
        <v>27</v>
      </c>
      <c r="N1838">
        <v>4.3130990415335503E-2</v>
      </c>
      <c r="O1838">
        <v>10.9061414019381</v>
      </c>
      <c r="P1838">
        <v>1</v>
      </c>
      <c r="Q1838">
        <v>626</v>
      </c>
      <c r="R1838">
        <v>5.2193720411746803E-4</v>
      </c>
      <c r="S1838" t="s">
        <v>7721</v>
      </c>
      <c r="T1838" t="s">
        <v>32</v>
      </c>
    </row>
    <row r="1839" spans="1:20">
      <c r="A1839" s="1" t="s">
        <v>7722</v>
      </c>
      <c r="B1839" t="s">
        <v>7723</v>
      </c>
      <c r="C1839" t="s">
        <v>708</v>
      </c>
      <c r="D1839" t="s">
        <v>7724</v>
      </c>
      <c r="E1839" t="s">
        <v>57</v>
      </c>
      <c r="F1839" t="s">
        <v>1556</v>
      </c>
      <c r="G1839" t="s">
        <v>44</v>
      </c>
      <c r="I1839" t="s">
        <v>575</v>
      </c>
      <c r="M1839">
        <v>27</v>
      </c>
      <c r="N1839">
        <v>4.3130990415335503E-2</v>
      </c>
      <c r="O1839">
        <v>10.9061414019381</v>
      </c>
      <c r="P1839">
        <v>1</v>
      </c>
      <c r="Q1839">
        <v>626</v>
      </c>
      <c r="R1839">
        <v>5.2193720411746803E-4</v>
      </c>
      <c r="S1839" t="s">
        <v>7725</v>
      </c>
      <c r="T1839" t="s">
        <v>32</v>
      </c>
    </row>
    <row r="1840" spans="1:20">
      <c r="A1840" s="1" t="s">
        <v>7726</v>
      </c>
      <c r="B1840" t="s">
        <v>7727</v>
      </c>
      <c r="C1840" t="s">
        <v>55</v>
      </c>
      <c r="D1840" t="s">
        <v>7728</v>
      </c>
      <c r="E1840" t="s">
        <v>21</v>
      </c>
      <c r="F1840" t="s">
        <v>24</v>
      </c>
      <c r="G1840" t="s">
        <v>24</v>
      </c>
      <c r="H1840" t="s">
        <v>33</v>
      </c>
      <c r="I1840" t="s">
        <v>57</v>
      </c>
      <c r="M1840">
        <v>106</v>
      </c>
      <c r="N1840">
        <v>4.7372184483374996E-3</v>
      </c>
      <c r="O1840">
        <v>5.7442537195612102</v>
      </c>
      <c r="P1840">
        <v>1</v>
      </c>
      <c r="Q1840">
        <v>22376</v>
      </c>
      <c r="R1840">
        <v>1.8656336867943199E-2</v>
      </c>
      <c r="S1840" t="s">
        <v>7729</v>
      </c>
      <c r="T1840" t="s">
        <v>22</v>
      </c>
    </row>
    <row r="1841" spans="1:20">
      <c r="A1841" s="1" t="s">
        <v>7730</v>
      </c>
      <c r="B1841" t="s">
        <v>7731</v>
      </c>
      <c r="C1841" t="s">
        <v>49</v>
      </c>
      <c r="D1841" t="s">
        <v>7732</v>
      </c>
      <c r="E1841" t="s">
        <v>57</v>
      </c>
      <c r="F1841" t="s">
        <v>24</v>
      </c>
      <c r="G1841" t="s">
        <v>24</v>
      </c>
      <c r="H1841" t="s">
        <v>33</v>
      </c>
      <c r="I1841" t="s">
        <v>81</v>
      </c>
      <c r="M1841">
        <v>76</v>
      </c>
      <c r="N1841">
        <v>9.0692124105011901E-2</v>
      </c>
      <c r="O1841">
        <v>10.484769968937201</v>
      </c>
      <c r="P1841">
        <v>1</v>
      </c>
      <c r="Q1841">
        <v>838</v>
      </c>
      <c r="R1841">
        <v>6.9869549049590696E-4</v>
      </c>
      <c r="S1841" t="s">
        <v>7733</v>
      </c>
      <c r="T1841" t="s">
        <v>32</v>
      </c>
    </row>
    <row r="1842" spans="1:20">
      <c r="A1842" s="1" t="s">
        <v>7734</v>
      </c>
      <c r="B1842" t="s">
        <v>7731</v>
      </c>
      <c r="C1842" t="s">
        <v>55</v>
      </c>
      <c r="D1842" t="s">
        <v>7735</v>
      </c>
      <c r="E1842" t="s">
        <v>57</v>
      </c>
      <c r="F1842" t="s">
        <v>24</v>
      </c>
      <c r="G1842" t="s">
        <v>24</v>
      </c>
      <c r="H1842" t="s">
        <v>33</v>
      </c>
      <c r="I1842" t="s">
        <v>57</v>
      </c>
      <c r="M1842">
        <v>106</v>
      </c>
      <c r="N1842">
        <v>4.7372184483374996E-3</v>
      </c>
      <c r="O1842">
        <v>5.7442537195612102</v>
      </c>
      <c r="P1842">
        <v>1</v>
      </c>
      <c r="Q1842">
        <v>22376</v>
      </c>
      <c r="R1842">
        <v>1.8656336867943199E-2</v>
      </c>
      <c r="S1842" t="s">
        <v>7733</v>
      </c>
      <c r="T1842" t="s">
        <v>32</v>
      </c>
    </row>
    <row r="1843" spans="1:20">
      <c r="A1843" s="1" t="s">
        <v>7736</v>
      </c>
      <c r="B1843" t="s">
        <v>7737</v>
      </c>
      <c r="C1843" t="s">
        <v>7738</v>
      </c>
      <c r="D1843" t="s">
        <v>7739</v>
      </c>
      <c r="E1843" t="s">
        <v>62</v>
      </c>
      <c r="F1843" t="s">
        <v>23</v>
      </c>
      <c r="G1843" t="s">
        <v>24</v>
      </c>
      <c r="H1843" t="s">
        <v>25</v>
      </c>
      <c r="I1843" t="s">
        <v>7741</v>
      </c>
      <c r="M1843">
        <v>1</v>
      </c>
      <c r="N1843">
        <v>5.2631578947368397E-2</v>
      </c>
      <c r="O1843">
        <v>16.0239287800452</v>
      </c>
      <c r="P1843">
        <v>1</v>
      </c>
      <c r="Q1843">
        <v>19</v>
      </c>
      <c r="R1843" s="2">
        <v>1.5841544533916699E-5</v>
      </c>
      <c r="S1843" t="s">
        <v>7740</v>
      </c>
      <c r="T1843" t="s">
        <v>32</v>
      </c>
    </row>
    <row r="1844" spans="1:20">
      <c r="A1844" s="1" t="s">
        <v>7742</v>
      </c>
      <c r="B1844" t="s">
        <v>7743</v>
      </c>
      <c r="C1844" t="s">
        <v>760</v>
      </c>
      <c r="D1844" t="s">
        <v>7744</v>
      </c>
      <c r="E1844" t="s">
        <v>21</v>
      </c>
      <c r="F1844" t="s">
        <v>23</v>
      </c>
      <c r="G1844" t="s">
        <v>24</v>
      </c>
      <c r="H1844" t="s">
        <v>25</v>
      </c>
      <c r="I1844" t="s">
        <v>7746</v>
      </c>
      <c r="M1844">
        <v>1</v>
      </c>
      <c r="N1844">
        <v>1.5625E-2</v>
      </c>
      <c r="O1844">
        <v>14.2165738579876</v>
      </c>
      <c r="P1844">
        <v>1</v>
      </c>
      <c r="Q1844">
        <v>64</v>
      </c>
      <c r="R1844" s="2">
        <v>5.3360992114245897E-5</v>
      </c>
      <c r="S1844" t="s">
        <v>7745</v>
      </c>
      <c r="T1844" t="s">
        <v>22</v>
      </c>
    </row>
    <row r="1845" spans="1:20">
      <c r="A1845" s="1" t="s">
        <v>7747</v>
      </c>
      <c r="B1845" t="s">
        <v>7748</v>
      </c>
      <c r="C1845" t="s">
        <v>55</v>
      </c>
      <c r="D1845" t="s">
        <v>7749</v>
      </c>
      <c r="E1845" t="s">
        <v>57</v>
      </c>
      <c r="F1845" t="s">
        <v>5640</v>
      </c>
      <c r="G1845" t="s">
        <v>24</v>
      </c>
      <c r="H1845" t="s">
        <v>33</v>
      </c>
      <c r="I1845" t="s">
        <v>7751</v>
      </c>
      <c r="M1845">
        <v>1</v>
      </c>
      <c r="N1845">
        <v>2.1739130434782601E-2</v>
      </c>
      <c r="O1845">
        <v>14.7020006851579</v>
      </c>
      <c r="P1845">
        <v>1</v>
      </c>
      <c r="Q1845">
        <v>46</v>
      </c>
      <c r="R1845" s="2">
        <v>3.8353213082114199E-5</v>
      </c>
      <c r="S1845" t="s">
        <v>7750</v>
      </c>
      <c r="T1845" t="s">
        <v>32</v>
      </c>
    </row>
    <row r="1846" spans="1:20">
      <c r="A1846" s="1" t="s">
        <v>7752</v>
      </c>
      <c r="B1846" t="s">
        <v>7753</v>
      </c>
      <c r="C1846" t="s">
        <v>21</v>
      </c>
      <c r="D1846" t="s">
        <v>940</v>
      </c>
      <c r="F1846" t="s">
        <v>93</v>
      </c>
      <c r="G1846" t="s">
        <v>24</v>
      </c>
      <c r="H1846" t="s">
        <v>33</v>
      </c>
      <c r="L1846" s="3" t="s">
        <v>2711</v>
      </c>
      <c r="S1846" t="s">
        <v>7754</v>
      </c>
      <c r="T1846" t="s">
        <v>40</v>
      </c>
    </row>
    <row r="1847" spans="1:20">
      <c r="A1847" s="1" t="s">
        <v>7755</v>
      </c>
      <c r="B1847" t="s">
        <v>7756</v>
      </c>
      <c r="C1847" t="s">
        <v>398</v>
      </c>
      <c r="D1847" t="s">
        <v>7757</v>
      </c>
      <c r="E1847" t="s">
        <v>280</v>
      </c>
      <c r="F1847" t="s">
        <v>23</v>
      </c>
      <c r="G1847" t="s">
        <v>120</v>
      </c>
      <c r="H1847" t="s">
        <v>33</v>
      </c>
      <c r="I1847" t="s">
        <v>280</v>
      </c>
      <c r="L1847" s="3" t="s">
        <v>2711</v>
      </c>
      <c r="M1847">
        <v>51</v>
      </c>
      <c r="N1847">
        <v>7.3170731707317097E-2</v>
      </c>
      <c r="O1847">
        <v>10.750910285638801</v>
      </c>
      <c r="P1847">
        <v>1</v>
      </c>
      <c r="Q1847">
        <v>697</v>
      </c>
      <c r="R1847">
        <v>5.8113455474420898E-4</v>
      </c>
      <c r="S1847" t="s">
        <v>7758</v>
      </c>
      <c r="T1847" t="s">
        <v>40</v>
      </c>
    </row>
    <row r="1848" spans="1:20">
      <c r="A1848" s="1" t="s">
        <v>7759</v>
      </c>
      <c r="B1848" t="s">
        <v>7760</v>
      </c>
      <c r="C1848" t="s">
        <v>611</v>
      </c>
      <c r="D1848" t="s">
        <v>7761</v>
      </c>
      <c r="E1848" t="s">
        <v>280</v>
      </c>
      <c r="F1848" t="s">
        <v>23</v>
      </c>
      <c r="G1848" t="s">
        <v>120</v>
      </c>
      <c r="I1848" t="s">
        <v>280</v>
      </c>
      <c r="L1848" s="3" t="s">
        <v>2711</v>
      </c>
      <c r="M1848">
        <v>51</v>
      </c>
      <c r="N1848">
        <v>7.3170731707317097E-2</v>
      </c>
      <c r="O1848">
        <v>10.750910285638801</v>
      </c>
      <c r="P1848">
        <v>1</v>
      </c>
      <c r="Q1848">
        <v>697</v>
      </c>
      <c r="R1848">
        <v>5.8113455474420898E-4</v>
      </c>
      <c r="S1848" t="s">
        <v>7762</v>
      </c>
      <c r="T1848" t="s">
        <v>40</v>
      </c>
    </row>
    <row r="1849" spans="1:20">
      <c r="A1849" s="1" t="s">
        <v>7763</v>
      </c>
      <c r="B1849" t="s">
        <v>7764</v>
      </c>
      <c r="C1849" t="s">
        <v>7765</v>
      </c>
      <c r="D1849" t="s">
        <v>7766</v>
      </c>
      <c r="E1849" t="s">
        <v>32</v>
      </c>
      <c r="F1849" t="s">
        <v>23</v>
      </c>
      <c r="G1849" t="s">
        <v>120</v>
      </c>
      <c r="I1849" t="s">
        <v>122</v>
      </c>
      <c r="M1849">
        <v>146</v>
      </c>
      <c r="N1849">
        <v>7.7991452991453006E-2</v>
      </c>
      <c r="O1849">
        <v>9.3242599382467706</v>
      </c>
      <c r="P1849">
        <v>1</v>
      </c>
      <c r="Q1849">
        <v>1872</v>
      </c>
      <c r="R1849">
        <v>1.5608090193416899E-3</v>
      </c>
      <c r="S1849" t="s">
        <v>7767</v>
      </c>
      <c r="T1849" t="s">
        <v>32</v>
      </c>
    </row>
    <row r="1850" spans="1:20">
      <c r="A1850" s="1" t="s">
        <v>7768</v>
      </c>
      <c r="B1850" t="s">
        <v>7769</v>
      </c>
      <c r="C1850" t="s">
        <v>49</v>
      </c>
      <c r="D1850" t="s">
        <v>7770</v>
      </c>
      <c r="E1850" t="s">
        <v>32</v>
      </c>
      <c r="F1850" t="s">
        <v>23</v>
      </c>
      <c r="G1850" t="s">
        <v>120</v>
      </c>
      <c r="I1850" t="s">
        <v>122</v>
      </c>
      <c r="M1850">
        <v>146</v>
      </c>
      <c r="N1850">
        <v>7.7991452991453006E-2</v>
      </c>
      <c r="O1850">
        <v>9.3242599382467706</v>
      </c>
      <c r="P1850">
        <v>1</v>
      </c>
      <c r="Q1850">
        <v>1872</v>
      </c>
      <c r="R1850">
        <v>1.5608090193416899E-3</v>
      </c>
      <c r="S1850" t="s">
        <v>7771</v>
      </c>
      <c r="T1850" t="s">
        <v>32</v>
      </c>
    </row>
    <row r="1851" spans="1:20">
      <c r="A1851" s="1" t="s">
        <v>7772</v>
      </c>
      <c r="B1851" t="s">
        <v>7773</v>
      </c>
      <c r="C1851" t="s">
        <v>679</v>
      </c>
      <c r="D1851" t="s">
        <v>7774</v>
      </c>
      <c r="E1851" t="s">
        <v>32</v>
      </c>
      <c r="F1851" t="s">
        <v>23</v>
      </c>
      <c r="G1851" t="s">
        <v>24</v>
      </c>
      <c r="H1851" t="s">
        <v>25</v>
      </c>
      <c r="I1851" t="s">
        <v>1447</v>
      </c>
      <c r="M1851">
        <v>3</v>
      </c>
      <c r="N1851">
        <v>3.4482758620689703E-2</v>
      </c>
      <c r="O1851">
        <v>13.767589026785499</v>
      </c>
      <c r="P1851">
        <v>1</v>
      </c>
      <c r="Q1851">
        <v>87</v>
      </c>
      <c r="R1851" s="2">
        <v>7.2537598655302997E-5</v>
      </c>
      <c r="S1851" t="s">
        <v>7775</v>
      </c>
      <c r="T1851" t="s">
        <v>32</v>
      </c>
    </row>
    <row r="1852" spans="1:20">
      <c r="A1852" s="1" t="s">
        <v>7776</v>
      </c>
      <c r="B1852" t="s">
        <v>7777</v>
      </c>
      <c r="C1852" t="s">
        <v>7778</v>
      </c>
      <c r="D1852" t="s">
        <v>7779</v>
      </c>
      <c r="E1852" t="s">
        <v>21</v>
      </c>
      <c r="F1852" t="s">
        <v>24</v>
      </c>
      <c r="G1852" t="s">
        <v>24</v>
      </c>
      <c r="H1852" t="s">
        <v>33</v>
      </c>
      <c r="I1852" t="s">
        <v>7781</v>
      </c>
      <c r="M1852">
        <v>2</v>
      </c>
      <c r="N1852">
        <v>7.4074074074074098E-2</v>
      </c>
      <c r="O1852">
        <v>15.493414063346499</v>
      </c>
      <c r="P1852">
        <v>1</v>
      </c>
      <c r="Q1852">
        <v>27</v>
      </c>
      <c r="R1852" s="2">
        <v>2.25116685481975E-5</v>
      </c>
      <c r="S1852" t="s">
        <v>7780</v>
      </c>
      <c r="T1852" t="s">
        <v>22</v>
      </c>
    </row>
    <row r="1853" spans="1:20">
      <c r="A1853" s="1" t="s">
        <v>7782</v>
      </c>
      <c r="B1853" t="s">
        <v>7783</v>
      </c>
      <c r="C1853" t="s">
        <v>1981</v>
      </c>
      <c r="D1853" t="s">
        <v>7784</v>
      </c>
      <c r="E1853" t="s">
        <v>32</v>
      </c>
      <c r="F1853" t="s">
        <v>23</v>
      </c>
      <c r="G1853" t="s">
        <v>24</v>
      </c>
      <c r="H1853" t="s">
        <v>25</v>
      </c>
      <c r="I1853" t="s">
        <v>7786</v>
      </c>
      <c r="M1853">
        <v>1</v>
      </c>
      <c r="N1853">
        <v>0.5</v>
      </c>
      <c r="O1853">
        <v>20.193853781487601</v>
      </c>
      <c r="P1853">
        <v>1</v>
      </c>
      <c r="Q1853">
        <v>2</v>
      </c>
      <c r="R1853" s="2">
        <v>1.6675310035701801E-6</v>
      </c>
      <c r="S1853" t="s">
        <v>7785</v>
      </c>
      <c r="T1853" t="s">
        <v>32</v>
      </c>
    </row>
    <row r="1854" spans="1:20">
      <c r="A1854" s="1" t="s">
        <v>7787</v>
      </c>
      <c r="B1854" t="s">
        <v>7788</v>
      </c>
      <c r="C1854" t="s">
        <v>118</v>
      </c>
      <c r="D1854" t="s">
        <v>555</v>
      </c>
      <c r="E1854" t="s">
        <v>1935</v>
      </c>
      <c r="F1854" t="s">
        <v>44</v>
      </c>
      <c r="G1854" t="s">
        <v>44</v>
      </c>
      <c r="H1854" t="s">
        <v>33</v>
      </c>
      <c r="L1854" s="3" t="s">
        <v>2711</v>
      </c>
      <c r="S1854" t="s">
        <v>7789</v>
      </c>
      <c r="T1854" t="s">
        <v>40</v>
      </c>
    </row>
    <row r="1855" spans="1:20">
      <c r="A1855" s="1" t="s">
        <v>7790</v>
      </c>
      <c r="B1855" t="s">
        <v>7791</v>
      </c>
      <c r="C1855" t="s">
        <v>84</v>
      </c>
      <c r="D1855" t="s">
        <v>7791</v>
      </c>
      <c r="E1855" t="s">
        <v>32</v>
      </c>
      <c r="F1855" t="s">
        <v>68</v>
      </c>
      <c r="G1855" t="s">
        <v>44</v>
      </c>
      <c r="I1855" t="s">
        <v>241</v>
      </c>
      <c r="M1855">
        <v>36</v>
      </c>
      <c r="N1855">
        <v>1.5880017644463999E-2</v>
      </c>
      <c r="O1855">
        <v>9.0479216356670396</v>
      </c>
      <c r="P1855">
        <v>1</v>
      </c>
      <c r="Q1855">
        <v>2267</v>
      </c>
      <c r="R1855">
        <v>1.8901463925468001E-3</v>
      </c>
      <c r="S1855" t="s">
        <v>7792</v>
      </c>
      <c r="T1855" t="s">
        <v>32</v>
      </c>
    </row>
    <row r="1856" spans="1:20">
      <c r="A1856" s="1" t="s">
        <v>7793</v>
      </c>
      <c r="B1856" t="s">
        <v>7794</v>
      </c>
      <c r="C1856" t="s">
        <v>55</v>
      </c>
      <c r="D1856" t="s">
        <v>7795</v>
      </c>
      <c r="E1856" t="s">
        <v>62</v>
      </c>
      <c r="F1856" t="s">
        <v>23</v>
      </c>
      <c r="G1856" t="s">
        <v>63</v>
      </c>
      <c r="I1856" t="s">
        <v>57</v>
      </c>
      <c r="M1856">
        <v>106</v>
      </c>
      <c r="N1856">
        <v>4.7372184483374996E-3</v>
      </c>
      <c r="O1856">
        <v>5.7442537195612102</v>
      </c>
      <c r="P1856">
        <v>1</v>
      </c>
      <c r="Q1856">
        <v>22376</v>
      </c>
      <c r="R1856">
        <v>1.8656336867943199E-2</v>
      </c>
      <c r="S1856" t="s">
        <v>7796</v>
      </c>
      <c r="T1856" t="s">
        <v>32</v>
      </c>
    </row>
    <row r="1857" spans="1:20">
      <c r="A1857" s="1" t="s">
        <v>7797</v>
      </c>
      <c r="B1857" t="s">
        <v>7798</v>
      </c>
      <c r="C1857" t="s">
        <v>6462</v>
      </c>
      <c r="D1857" t="s">
        <v>7799</v>
      </c>
      <c r="E1857" t="s">
        <v>32</v>
      </c>
      <c r="F1857" t="s">
        <v>6464</v>
      </c>
      <c r="G1857" t="s">
        <v>44</v>
      </c>
      <c r="I1857" t="s">
        <v>41</v>
      </c>
      <c r="M1857">
        <v>5</v>
      </c>
      <c r="N1857">
        <v>4.3859649122807001E-2</v>
      </c>
      <c r="O1857">
        <v>13.3736748190724</v>
      </c>
      <c r="P1857">
        <v>1</v>
      </c>
      <c r="Q1857">
        <v>114</v>
      </c>
      <c r="R1857" s="2">
        <v>9.50492672035005E-5</v>
      </c>
      <c r="S1857" t="s">
        <v>7800</v>
      </c>
      <c r="T1857" t="s">
        <v>32</v>
      </c>
    </row>
    <row r="1858" spans="1:20">
      <c r="A1858" s="1" t="s">
        <v>7801</v>
      </c>
      <c r="B1858" t="s">
        <v>7802</v>
      </c>
      <c r="C1858" t="s">
        <v>164</v>
      </c>
      <c r="D1858" t="s">
        <v>309</v>
      </c>
      <c r="E1858" t="s">
        <v>49</v>
      </c>
      <c r="F1858" t="s">
        <v>44</v>
      </c>
      <c r="G1858" t="s">
        <v>44</v>
      </c>
      <c r="H1858" t="s">
        <v>33</v>
      </c>
      <c r="L1858" s="3" t="s">
        <v>2711</v>
      </c>
      <c r="S1858" t="s">
        <v>7803</v>
      </c>
      <c r="T1858" t="s">
        <v>40</v>
      </c>
    </row>
    <row r="1859" spans="1:20">
      <c r="A1859" s="1" t="s">
        <v>7804</v>
      </c>
      <c r="B1859" t="s">
        <v>7805</v>
      </c>
      <c r="C1859" t="s">
        <v>338</v>
      </c>
      <c r="D1859" t="s">
        <v>7806</v>
      </c>
      <c r="E1859" t="s">
        <v>32</v>
      </c>
      <c r="F1859" t="s">
        <v>93</v>
      </c>
      <c r="G1859" t="s">
        <v>24</v>
      </c>
      <c r="H1859" t="s">
        <v>33</v>
      </c>
      <c r="K1859" t="s">
        <v>8943</v>
      </c>
      <c r="S1859" t="s">
        <v>7807</v>
      </c>
      <c r="T1859" t="s">
        <v>32</v>
      </c>
    </row>
    <row r="1860" spans="1:20">
      <c r="A1860" s="1" t="s">
        <v>7808</v>
      </c>
      <c r="B1860" t="s">
        <v>7809</v>
      </c>
      <c r="C1860" t="s">
        <v>49</v>
      </c>
      <c r="D1860" t="s">
        <v>7810</v>
      </c>
      <c r="E1860" t="s">
        <v>32</v>
      </c>
      <c r="F1860" t="s">
        <v>23</v>
      </c>
      <c r="G1860" t="s">
        <v>24</v>
      </c>
      <c r="H1860" t="s">
        <v>33</v>
      </c>
      <c r="I1860" t="s">
        <v>7812</v>
      </c>
      <c r="M1860">
        <v>1</v>
      </c>
      <c r="N1860">
        <v>0.5</v>
      </c>
      <c r="O1860">
        <v>20.193853781487601</v>
      </c>
      <c r="P1860">
        <v>1</v>
      </c>
      <c r="Q1860">
        <v>2</v>
      </c>
      <c r="R1860" s="2">
        <v>1.6675310035701801E-6</v>
      </c>
      <c r="S1860" t="s">
        <v>7811</v>
      </c>
      <c r="T1860" t="s">
        <v>32</v>
      </c>
    </row>
    <row r="1861" spans="1:20">
      <c r="A1861" s="1" t="s">
        <v>7813</v>
      </c>
      <c r="B1861" t="s">
        <v>7814</v>
      </c>
      <c r="C1861" t="s">
        <v>1318</v>
      </c>
      <c r="D1861" t="s">
        <v>7815</v>
      </c>
      <c r="E1861" t="s">
        <v>21</v>
      </c>
      <c r="F1861" t="s">
        <v>24</v>
      </c>
      <c r="G1861" t="s">
        <v>24</v>
      </c>
      <c r="H1861" t="s">
        <v>33</v>
      </c>
      <c r="I1861" t="s">
        <v>81</v>
      </c>
      <c r="M1861">
        <v>76</v>
      </c>
      <c r="N1861">
        <v>9.0692124105011901E-2</v>
      </c>
      <c r="O1861">
        <v>10.484769968937201</v>
      </c>
      <c r="P1861">
        <v>1</v>
      </c>
      <c r="Q1861">
        <v>838</v>
      </c>
      <c r="R1861">
        <v>6.9869549049590696E-4</v>
      </c>
      <c r="S1861" t="s">
        <v>7816</v>
      </c>
      <c r="T1861" t="s">
        <v>22</v>
      </c>
    </row>
    <row r="1862" spans="1:20">
      <c r="A1862" s="1" t="s">
        <v>7817</v>
      </c>
      <c r="B1862" t="s">
        <v>7818</v>
      </c>
      <c r="C1862" t="s">
        <v>164</v>
      </c>
      <c r="D1862" t="s">
        <v>7818</v>
      </c>
      <c r="F1862" t="s">
        <v>68</v>
      </c>
      <c r="G1862" t="s">
        <v>44</v>
      </c>
      <c r="H1862" t="s">
        <v>33</v>
      </c>
      <c r="I1862" t="e">
        <f>--n40034d</f>
        <v>#NAME?</v>
      </c>
      <c r="L1862" s="3" t="s">
        <v>2711</v>
      </c>
      <c r="O1862">
        <v>3.1832382633776501</v>
      </c>
      <c r="P1862">
        <v>1</v>
      </c>
      <c r="Q1862" t="s">
        <v>369</v>
      </c>
      <c r="S1862" t="s">
        <v>7819</v>
      </c>
      <c r="T1862" t="s">
        <v>40</v>
      </c>
    </row>
    <row r="1863" spans="1:20">
      <c r="A1863" s="1" t="s">
        <v>7820</v>
      </c>
      <c r="B1863" t="s">
        <v>7821</v>
      </c>
      <c r="C1863" t="s">
        <v>366</v>
      </c>
      <c r="D1863" t="s">
        <v>7822</v>
      </c>
      <c r="E1863" t="s">
        <v>280</v>
      </c>
      <c r="F1863" t="s">
        <v>23</v>
      </c>
      <c r="G1863" t="s">
        <v>120</v>
      </c>
      <c r="I1863" t="s">
        <v>280</v>
      </c>
      <c r="L1863" s="3" t="s">
        <v>2711</v>
      </c>
      <c r="M1863">
        <v>51</v>
      </c>
      <c r="N1863">
        <v>7.3170731707317097E-2</v>
      </c>
      <c r="O1863">
        <v>10.750910285638801</v>
      </c>
      <c r="P1863">
        <v>1</v>
      </c>
      <c r="Q1863">
        <v>697</v>
      </c>
      <c r="R1863">
        <v>5.8113455474420898E-4</v>
      </c>
      <c r="S1863" t="s">
        <v>7823</v>
      </c>
      <c r="T1863" t="s">
        <v>40</v>
      </c>
    </row>
    <row r="1864" spans="1:20">
      <c r="A1864" s="1" t="s">
        <v>7824</v>
      </c>
      <c r="B1864" t="s">
        <v>7825</v>
      </c>
      <c r="C1864" t="s">
        <v>1606</v>
      </c>
      <c r="D1864" t="s">
        <v>7826</v>
      </c>
      <c r="E1864" t="s">
        <v>139</v>
      </c>
      <c r="F1864" t="s">
        <v>23</v>
      </c>
      <c r="G1864" t="s">
        <v>7827</v>
      </c>
      <c r="I1864" t="s">
        <v>2558</v>
      </c>
      <c r="M1864">
        <v>10</v>
      </c>
      <c r="N1864">
        <v>0.2</v>
      </c>
      <c r="O1864">
        <v>14.579143937372301</v>
      </c>
      <c r="P1864">
        <v>1</v>
      </c>
      <c r="Q1864">
        <v>50</v>
      </c>
      <c r="R1864" s="2">
        <v>4.1688275089254603E-5</v>
      </c>
      <c r="S1864" t="s">
        <v>7828</v>
      </c>
      <c r="T1864" t="s">
        <v>32</v>
      </c>
    </row>
    <row r="1865" spans="1:20">
      <c r="A1865" s="1" t="s">
        <v>7829</v>
      </c>
      <c r="B1865" t="s">
        <v>7830</v>
      </c>
      <c r="C1865" t="s">
        <v>1606</v>
      </c>
      <c r="D1865" t="s">
        <v>7831</v>
      </c>
      <c r="E1865" t="s">
        <v>21</v>
      </c>
      <c r="F1865" t="s">
        <v>23</v>
      </c>
      <c r="G1865" t="s">
        <v>7832</v>
      </c>
      <c r="H1865" t="s">
        <v>25</v>
      </c>
      <c r="I1865" t="s">
        <v>2558</v>
      </c>
      <c r="M1865">
        <v>10</v>
      </c>
      <c r="N1865">
        <v>0.2</v>
      </c>
      <c r="O1865">
        <v>14.579143937372301</v>
      </c>
      <c r="P1865">
        <v>1</v>
      </c>
      <c r="Q1865">
        <v>50</v>
      </c>
      <c r="R1865" s="2">
        <v>4.1688275089254603E-5</v>
      </c>
      <c r="S1865" t="s">
        <v>7833</v>
      </c>
      <c r="T1865" t="s">
        <v>22</v>
      </c>
    </row>
    <row r="1866" spans="1:20">
      <c r="A1866" s="1" t="s">
        <v>7834</v>
      </c>
      <c r="B1866" t="s">
        <v>7835</v>
      </c>
      <c r="C1866" t="s">
        <v>55</v>
      </c>
      <c r="D1866" t="s">
        <v>7836</v>
      </c>
      <c r="E1866" t="s">
        <v>57</v>
      </c>
      <c r="F1866" t="s">
        <v>23</v>
      </c>
      <c r="G1866" t="s">
        <v>63</v>
      </c>
      <c r="I1866" t="s">
        <v>57</v>
      </c>
      <c r="M1866">
        <v>106</v>
      </c>
      <c r="N1866">
        <v>4.7372184483374996E-3</v>
      </c>
      <c r="O1866">
        <v>5.7442537195612102</v>
      </c>
      <c r="P1866">
        <v>1</v>
      </c>
      <c r="Q1866">
        <v>22376</v>
      </c>
      <c r="R1866">
        <v>1.8656336867943199E-2</v>
      </c>
      <c r="S1866" t="s">
        <v>7837</v>
      </c>
      <c r="T1866" t="s">
        <v>32</v>
      </c>
    </row>
    <row r="1867" spans="1:20">
      <c r="A1867" s="1" t="s">
        <v>7838</v>
      </c>
      <c r="B1867" t="s">
        <v>7839</v>
      </c>
      <c r="G1867" t="s">
        <v>44</v>
      </c>
      <c r="H1867" t="s">
        <v>33</v>
      </c>
      <c r="I1867" t="s">
        <v>142</v>
      </c>
      <c r="L1867" s="3" t="s">
        <v>2711</v>
      </c>
      <c r="M1867">
        <v>38</v>
      </c>
      <c r="N1867">
        <v>1.69923534409516E-3</v>
      </c>
      <c r="O1867">
        <v>5.7450921770375398</v>
      </c>
      <c r="P1867">
        <v>1</v>
      </c>
      <c r="Q1867">
        <v>22363</v>
      </c>
      <c r="R1867">
        <v>1.8645497916419999E-2</v>
      </c>
      <c r="S1867" t="s">
        <v>7840</v>
      </c>
      <c r="T1867" t="s">
        <v>40</v>
      </c>
    </row>
    <row r="1868" spans="1:20">
      <c r="A1868" s="1" t="s">
        <v>7841</v>
      </c>
      <c r="B1868" t="s">
        <v>7842</v>
      </c>
      <c r="C1868" t="s">
        <v>55</v>
      </c>
      <c r="D1868" t="s">
        <v>7843</v>
      </c>
      <c r="E1868" t="s">
        <v>57</v>
      </c>
      <c r="F1868" t="s">
        <v>24</v>
      </c>
      <c r="G1868" t="s">
        <v>24</v>
      </c>
      <c r="H1868" t="s">
        <v>33</v>
      </c>
      <c r="I1868" t="s">
        <v>57</v>
      </c>
      <c r="M1868">
        <v>106</v>
      </c>
      <c r="N1868">
        <v>4.7372184483374996E-3</v>
      </c>
      <c r="O1868">
        <v>5.7442537195612102</v>
      </c>
      <c r="P1868">
        <v>1</v>
      </c>
      <c r="Q1868">
        <v>22376</v>
      </c>
      <c r="R1868">
        <v>1.8656336867943199E-2</v>
      </c>
      <c r="S1868" t="s">
        <v>7844</v>
      </c>
      <c r="T1868" t="s">
        <v>32</v>
      </c>
    </row>
    <row r="1869" spans="1:20">
      <c r="A1869" s="1" t="s">
        <v>7845</v>
      </c>
      <c r="B1869" t="s">
        <v>7846</v>
      </c>
      <c r="C1869" t="s">
        <v>21</v>
      </c>
      <c r="D1869" t="s">
        <v>7847</v>
      </c>
      <c r="E1869" t="s">
        <v>32</v>
      </c>
      <c r="F1869" t="s">
        <v>250</v>
      </c>
      <c r="G1869" t="s">
        <v>24</v>
      </c>
      <c r="H1869" t="s">
        <v>33</v>
      </c>
      <c r="I1869" t="s">
        <v>4673</v>
      </c>
      <c r="M1869">
        <v>3</v>
      </c>
      <c r="N1869">
        <v>4.6153846153846198E-2</v>
      </c>
      <c r="O1869">
        <v>14.193853781487601</v>
      </c>
      <c r="P1869">
        <v>1</v>
      </c>
      <c r="Q1869">
        <v>65</v>
      </c>
      <c r="R1869" s="2">
        <v>5.4194757616030997E-5</v>
      </c>
      <c r="S1869" t="s">
        <v>7848</v>
      </c>
      <c r="T1869" t="s">
        <v>32</v>
      </c>
    </row>
    <row r="1870" spans="1:20">
      <c r="A1870" s="1" t="s">
        <v>7849</v>
      </c>
      <c r="B1870" t="s">
        <v>7846</v>
      </c>
      <c r="C1870" t="s">
        <v>55</v>
      </c>
      <c r="D1870" t="s">
        <v>7850</v>
      </c>
      <c r="E1870" t="s">
        <v>57</v>
      </c>
      <c r="F1870" t="s">
        <v>24</v>
      </c>
      <c r="G1870" t="s">
        <v>24</v>
      </c>
      <c r="H1870" t="s">
        <v>33</v>
      </c>
      <c r="I1870" t="s">
        <v>57</v>
      </c>
      <c r="M1870">
        <v>106</v>
      </c>
      <c r="N1870">
        <v>4.7372184483374996E-3</v>
      </c>
      <c r="O1870">
        <v>5.7442537195612102</v>
      </c>
      <c r="P1870">
        <v>1</v>
      </c>
      <c r="Q1870">
        <v>22376</v>
      </c>
      <c r="R1870">
        <v>1.8656336867943199E-2</v>
      </c>
      <c r="S1870" t="s">
        <v>7848</v>
      </c>
      <c r="T1870" t="s">
        <v>32</v>
      </c>
    </row>
    <row r="1871" spans="1:20">
      <c r="A1871" s="1" t="s">
        <v>7851</v>
      </c>
      <c r="B1871" t="s">
        <v>7852</v>
      </c>
      <c r="C1871" t="s">
        <v>108</v>
      </c>
      <c r="D1871" t="s">
        <v>7853</v>
      </c>
      <c r="E1871" t="s">
        <v>132</v>
      </c>
      <c r="F1871" t="s">
        <v>23</v>
      </c>
      <c r="G1871" t="s">
        <v>24</v>
      </c>
      <c r="H1871" t="s">
        <v>25</v>
      </c>
      <c r="I1871" t="s">
        <v>607</v>
      </c>
      <c r="M1871">
        <v>16</v>
      </c>
      <c r="N1871">
        <v>2.03562340966921E-2</v>
      </c>
      <c r="O1871">
        <v>10.5773049377086</v>
      </c>
      <c r="P1871">
        <v>1</v>
      </c>
      <c r="Q1871">
        <v>786</v>
      </c>
      <c r="R1871">
        <v>6.5533968440308196E-4</v>
      </c>
      <c r="S1871" t="s">
        <v>7854</v>
      </c>
      <c r="T1871" t="s">
        <v>32</v>
      </c>
    </row>
    <row r="1872" spans="1:20">
      <c r="A1872" s="1" t="s">
        <v>7855</v>
      </c>
      <c r="B1872" t="s">
        <v>7856</v>
      </c>
      <c r="C1872" t="s">
        <v>530</v>
      </c>
      <c r="D1872" t="s">
        <v>2967</v>
      </c>
      <c r="E1872" t="s">
        <v>21</v>
      </c>
      <c r="F1872" t="s">
        <v>24</v>
      </c>
      <c r="G1872" t="s">
        <v>44</v>
      </c>
      <c r="H1872" t="s">
        <v>33</v>
      </c>
      <c r="I1872" t="s">
        <v>366</v>
      </c>
      <c r="M1872">
        <v>22</v>
      </c>
      <c r="N1872">
        <v>8.2613593691325607E-3</v>
      </c>
      <c r="O1872">
        <v>8.8155589255756599</v>
      </c>
      <c r="P1872">
        <v>1</v>
      </c>
      <c r="Q1872">
        <v>2663</v>
      </c>
      <c r="R1872">
        <v>2.2203175312537002E-3</v>
      </c>
      <c r="S1872" t="s">
        <v>7857</v>
      </c>
      <c r="T1872" t="s">
        <v>22</v>
      </c>
    </row>
    <row r="1873" spans="1:20">
      <c r="A1873" s="1" t="s">
        <v>7858</v>
      </c>
      <c r="B1873" t="s">
        <v>7859</v>
      </c>
      <c r="C1873" t="s">
        <v>21</v>
      </c>
      <c r="D1873" t="s">
        <v>7860</v>
      </c>
      <c r="E1873" t="s">
        <v>32</v>
      </c>
      <c r="F1873" t="s">
        <v>93</v>
      </c>
      <c r="G1873" t="s">
        <v>24</v>
      </c>
      <c r="H1873" t="s">
        <v>33</v>
      </c>
      <c r="I1873" t="s">
        <v>7862</v>
      </c>
      <c r="M1873">
        <v>1</v>
      </c>
      <c r="N1873">
        <v>4.1666666666666699E-2</v>
      </c>
      <c r="O1873">
        <v>15.6702918254305</v>
      </c>
      <c r="P1873">
        <v>1</v>
      </c>
      <c r="Q1873">
        <v>24</v>
      </c>
      <c r="R1873" s="2">
        <v>2.0010372042842199E-5</v>
      </c>
      <c r="S1873" t="s">
        <v>7861</v>
      </c>
      <c r="T1873" t="s">
        <v>32</v>
      </c>
    </row>
    <row r="1874" spans="1:20">
      <c r="A1874" s="1" t="s">
        <v>7863</v>
      </c>
      <c r="B1874" t="s">
        <v>7864</v>
      </c>
      <c r="C1874" t="s">
        <v>55</v>
      </c>
      <c r="D1874" t="s">
        <v>7864</v>
      </c>
      <c r="E1874" t="s">
        <v>32</v>
      </c>
      <c r="F1874" t="s">
        <v>68</v>
      </c>
      <c r="G1874" t="s">
        <v>44</v>
      </c>
      <c r="I1874" t="s">
        <v>241</v>
      </c>
      <c r="M1874">
        <v>36</v>
      </c>
      <c r="N1874">
        <v>1.5880017644463999E-2</v>
      </c>
      <c r="O1874">
        <v>9.0479216356670396</v>
      </c>
      <c r="P1874">
        <v>1</v>
      </c>
      <c r="Q1874">
        <v>2267</v>
      </c>
      <c r="R1874">
        <v>1.8901463925468001E-3</v>
      </c>
      <c r="S1874" t="s">
        <v>7865</v>
      </c>
      <c r="T1874" t="s">
        <v>32</v>
      </c>
    </row>
    <row r="1875" spans="1:20">
      <c r="A1875" s="1" t="s">
        <v>7866</v>
      </c>
      <c r="B1875" t="s">
        <v>7867</v>
      </c>
      <c r="C1875" t="s">
        <v>55</v>
      </c>
      <c r="D1875" t="s">
        <v>7867</v>
      </c>
      <c r="E1875" t="s">
        <v>132</v>
      </c>
      <c r="F1875" t="s">
        <v>68</v>
      </c>
      <c r="G1875" t="s">
        <v>44</v>
      </c>
      <c r="I1875" t="s">
        <v>241</v>
      </c>
      <c r="M1875">
        <v>36</v>
      </c>
      <c r="N1875">
        <v>1.5880017644463999E-2</v>
      </c>
      <c r="O1875">
        <v>9.0479216356670396</v>
      </c>
      <c r="P1875">
        <v>1</v>
      </c>
      <c r="Q1875">
        <v>2267</v>
      </c>
      <c r="R1875">
        <v>1.8901463925468001E-3</v>
      </c>
      <c r="S1875" t="s">
        <v>7868</v>
      </c>
      <c r="T1875" t="s">
        <v>32</v>
      </c>
    </row>
    <row r="1876" spans="1:20">
      <c r="A1876" s="1" t="s">
        <v>7869</v>
      </c>
      <c r="B1876" t="s">
        <v>7867</v>
      </c>
      <c r="C1876" t="s">
        <v>149</v>
      </c>
      <c r="D1876" t="s">
        <v>7870</v>
      </c>
      <c r="E1876" t="s">
        <v>32</v>
      </c>
      <c r="F1876" t="s">
        <v>23</v>
      </c>
      <c r="G1876" t="s">
        <v>24</v>
      </c>
      <c r="H1876" t="s">
        <v>33</v>
      </c>
      <c r="K1876" t="s">
        <v>8944</v>
      </c>
      <c r="S1876" t="s">
        <v>7871</v>
      </c>
      <c r="T1876" t="s">
        <v>32</v>
      </c>
    </row>
    <row r="1877" spans="1:20">
      <c r="A1877" s="1" t="s">
        <v>7872</v>
      </c>
      <c r="B1877" t="s">
        <v>7873</v>
      </c>
      <c r="C1877" t="s">
        <v>55</v>
      </c>
      <c r="D1877" t="s">
        <v>7874</v>
      </c>
      <c r="E1877" t="s">
        <v>57</v>
      </c>
      <c r="F1877" t="s">
        <v>24</v>
      </c>
      <c r="G1877" t="s">
        <v>24</v>
      </c>
      <c r="H1877" t="s">
        <v>33</v>
      </c>
      <c r="I1877" t="s">
        <v>65</v>
      </c>
      <c r="J1877" t="s">
        <v>8913</v>
      </c>
      <c r="K1877" t="s">
        <v>81</v>
      </c>
      <c r="M1877">
        <v>36</v>
      </c>
      <c r="N1877">
        <v>1.6720854621458399E-2</v>
      </c>
      <c r="O1877">
        <v>9.1223914189309294</v>
      </c>
      <c r="P1877">
        <v>1</v>
      </c>
      <c r="Q1877">
        <v>2153</v>
      </c>
      <c r="R1877">
        <v>1.7950971253433E-3</v>
      </c>
      <c r="S1877" t="s">
        <v>7875</v>
      </c>
      <c r="T1877" t="s">
        <v>32</v>
      </c>
    </row>
    <row r="1878" spans="1:20">
      <c r="A1878" s="1" t="s">
        <v>7876</v>
      </c>
      <c r="B1878" t="s">
        <v>7877</v>
      </c>
      <c r="C1878" t="s">
        <v>390</v>
      </c>
      <c r="D1878" t="s">
        <v>7878</v>
      </c>
      <c r="F1878" t="s">
        <v>23</v>
      </c>
      <c r="G1878" t="s">
        <v>24</v>
      </c>
      <c r="H1878" t="s">
        <v>33</v>
      </c>
      <c r="I1878" t="s">
        <v>7880</v>
      </c>
      <c r="J1878" t="s">
        <v>32</v>
      </c>
      <c r="M1878">
        <v>2</v>
      </c>
      <c r="N1878">
        <v>6.25E-2</v>
      </c>
      <c r="O1878">
        <v>15.239657471100699</v>
      </c>
      <c r="P1878">
        <v>1</v>
      </c>
      <c r="Q1878">
        <v>32</v>
      </c>
      <c r="R1878" s="2">
        <v>2.6680496057122901E-5</v>
      </c>
      <c r="S1878" t="s">
        <v>7879</v>
      </c>
      <c r="T1878" t="s">
        <v>40</v>
      </c>
    </row>
    <row r="1879" spans="1:20">
      <c r="A1879" s="1" t="s">
        <v>7881</v>
      </c>
      <c r="B1879" t="s">
        <v>7877</v>
      </c>
      <c r="C1879" t="s">
        <v>7882</v>
      </c>
      <c r="D1879" t="s">
        <v>7883</v>
      </c>
      <c r="E1879" t="s">
        <v>32</v>
      </c>
      <c r="F1879" t="s">
        <v>24</v>
      </c>
      <c r="G1879" t="s">
        <v>24</v>
      </c>
      <c r="H1879" t="s">
        <v>33</v>
      </c>
      <c r="I1879" t="s">
        <v>7880</v>
      </c>
      <c r="M1879">
        <v>2</v>
      </c>
      <c r="N1879">
        <v>6.25E-2</v>
      </c>
      <c r="O1879">
        <v>15.239657471100699</v>
      </c>
      <c r="P1879">
        <v>1</v>
      </c>
      <c r="Q1879">
        <v>32</v>
      </c>
      <c r="R1879" s="2">
        <v>2.6680496057122901E-5</v>
      </c>
      <c r="S1879" t="s">
        <v>7879</v>
      </c>
      <c r="T1879" t="s">
        <v>32</v>
      </c>
    </row>
    <row r="1880" spans="1:20">
      <c r="A1880" s="1" t="s">
        <v>7884</v>
      </c>
      <c r="B1880" t="s">
        <v>7885</v>
      </c>
      <c r="C1880" t="s">
        <v>340</v>
      </c>
      <c r="D1880" t="s">
        <v>7886</v>
      </c>
      <c r="E1880" t="s">
        <v>21</v>
      </c>
      <c r="F1880" t="s">
        <v>93</v>
      </c>
      <c r="G1880" t="s">
        <v>24</v>
      </c>
      <c r="H1880" t="s">
        <v>33</v>
      </c>
      <c r="I1880" t="s">
        <v>366</v>
      </c>
      <c r="M1880">
        <v>22</v>
      </c>
      <c r="N1880">
        <v>8.2613593691325607E-3</v>
      </c>
      <c r="O1880">
        <v>8.8155589255756599</v>
      </c>
      <c r="P1880">
        <v>1</v>
      </c>
      <c r="Q1880">
        <v>2663</v>
      </c>
      <c r="R1880">
        <v>2.2203175312537002E-3</v>
      </c>
      <c r="S1880" t="s">
        <v>7887</v>
      </c>
      <c r="T1880" t="s">
        <v>22</v>
      </c>
    </row>
    <row r="1881" spans="1:20">
      <c r="A1881" s="1" t="s">
        <v>7888</v>
      </c>
      <c r="B1881" t="s">
        <v>7889</v>
      </c>
      <c r="D1881" t="s">
        <v>7890</v>
      </c>
      <c r="E1881" t="s">
        <v>32</v>
      </c>
      <c r="F1881" t="s">
        <v>44</v>
      </c>
      <c r="G1881" t="s">
        <v>44</v>
      </c>
      <c r="H1881" t="s">
        <v>33</v>
      </c>
      <c r="K1881" t="s">
        <v>8945</v>
      </c>
      <c r="S1881" t="s">
        <v>7891</v>
      </c>
      <c r="T1881" t="s">
        <v>32</v>
      </c>
    </row>
    <row r="1882" spans="1:20">
      <c r="A1882" s="1" t="s">
        <v>7892</v>
      </c>
      <c r="B1882" t="s">
        <v>7893</v>
      </c>
      <c r="C1882" t="s">
        <v>288</v>
      </c>
      <c r="D1882" t="s">
        <v>7894</v>
      </c>
      <c r="E1882" t="s">
        <v>132</v>
      </c>
      <c r="F1882" t="s">
        <v>23</v>
      </c>
      <c r="G1882" t="s">
        <v>24</v>
      </c>
      <c r="H1882" t="s">
        <v>25</v>
      </c>
      <c r="I1882" t="s">
        <v>175</v>
      </c>
      <c r="M1882">
        <v>56</v>
      </c>
      <c r="N1882">
        <v>3.1963470319634701E-2</v>
      </c>
      <c r="O1882">
        <v>9.4198904130539898</v>
      </c>
      <c r="P1882">
        <v>1</v>
      </c>
      <c r="Q1882">
        <v>1752</v>
      </c>
      <c r="R1882">
        <v>1.4607571591274801E-3</v>
      </c>
      <c r="S1882" t="s">
        <v>7895</v>
      </c>
      <c r="T1882" t="s">
        <v>32</v>
      </c>
    </row>
    <row r="1883" spans="1:20">
      <c r="A1883" s="1" t="s">
        <v>7896</v>
      </c>
      <c r="B1883" t="s">
        <v>7897</v>
      </c>
      <c r="C1883" t="s">
        <v>4412</v>
      </c>
      <c r="D1883" t="s">
        <v>7898</v>
      </c>
      <c r="E1883" t="s">
        <v>75</v>
      </c>
      <c r="F1883" t="s">
        <v>93</v>
      </c>
      <c r="G1883" t="s">
        <v>24</v>
      </c>
      <c r="H1883" t="s">
        <v>33</v>
      </c>
      <c r="I1883" t="s">
        <v>75</v>
      </c>
      <c r="J1883" t="s">
        <v>8913</v>
      </c>
      <c r="K1883" t="s">
        <v>175</v>
      </c>
      <c r="M1883">
        <v>59</v>
      </c>
      <c r="N1883">
        <v>0.45384615384615401</v>
      </c>
      <c r="O1883">
        <v>13.182626526064301</v>
      </c>
      <c r="P1883">
        <v>1</v>
      </c>
      <c r="Q1883">
        <v>130</v>
      </c>
      <c r="R1883">
        <v>1.0838951523206199E-4</v>
      </c>
      <c r="S1883" t="s">
        <v>7899</v>
      </c>
      <c r="T1883" t="s">
        <v>40</v>
      </c>
    </row>
    <row r="1884" spans="1:20">
      <c r="A1884" s="1" t="s">
        <v>7900</v>
      </c>
      <c r="B1884" t="s">
        <v>7901</v>
      </c>
      <c r="C1884" t="s">
        <v>84</v>
      </c>
      <c r="D1884" t="s">
        <v>7901</v>
      </c>
      <c r="E1884" t="s">
        <v>421</v>
      </c>
      <c r="F1884" t="s">
        <v>68</v>
      </c>
      <c r="G1884" t="s">
        <v>44</v>
      </c>
      <c r="I1884" t="s">
        <v>4673</v>
      </c>
      <c r="M1884">
        <v>3</v>
      </c>
      <c r="N1884">
        <v>4.6153846153846198E-2</v>
      </c>
      <c r="O1884">
        <v>14.193853781487601</v>
      </c>
      <c r="P1884">
        <v>1</v>
      </c>
      <c r="Q1884">
        <v>65</v>
      </c>
      <c r="R1884" s="2">
        <v>5.4194757616030997E-5</v>
      </c>
      <c r="S1884" t="s">
        <v>7902</v>
      </c>
      <c r="T1884" t="s">
        <v>32</v>
      </c>
    </row>
    <row r="1885" spans="1:20">
      <c r="A1885" s="1" t="s">
        <v>7903</v>
      </c>
      <c r="B1885" t="s">
        <v>7904</v>
      </c>
      <c r="C1885" t="s">
        <v>407</v>
      </c>
      <c r="D1885" t="s">
        <v>7905</v>
      </c>
      <c r="E1885" t="s">
        <v>32</v>
      </c>
      <c r="F1885" t="s">
        <v>93</v>
      </c>
      <c r="G1885" t="s">
        <v>24</v>
      </c>
      <c r="H1885" t="s">
        <v>33</v>
      </c>
      <c r="I1885" t="s">
        <v>7907</v>
      </c>
      <c r="M1885">
        <v>1</v>
      </c>
      <c r="N1885">
        <v>1</v>
      </c>
      <c r="O1885">
        <v>20.193854984357401</v>
      </c>
      <c r="P1885">
        <v>1</v>
      </c>
      <c r="Q1885">
        <v>1</v>
      </c>
      <c r="R1885" s="2">
        <v>8.3376550178509204E-7</v>
      </c>
      <c r="S1885" t="s">
        <v>7906</v>
      </c>
      <c r="T1885" t="s">
        <v>32</v>
      </c>
    </row>
    <row r="1886" spans="1:20">
      <c r="A1886" s="1" t="s">
        <v>7908</v>
      </c>
      <c r="B1886" t="s">
        <v>7904</v>
      </c>
      <c r="C1886" t="s">
        <v>499</v>
      </c>
      <c r="D1886" t="s">
        <v>7909</v>
      </c>
      <c r="E1886" t="s">
        <v>1651</v>
      </c>
      <c r="F1886" t="s">
        <v>93</v>
      </c>
      <c r="G1886" t="s">
        <v>24</v>
      </c>
      <c r="H1886" t="s">
        <v>33</v>
      </c>
      <c r="I1886" t="s">
        <v>1651</v>
      </c>
      <c r="M1886">
        <v>2</v>
      </c>
      <c r="N1886">
        <v>9.0909090909090898E-2</v>
      </c>
      <c r="O1886">
        <v>15.8015363587088</v>
      </c>
      <c r="P1886">
        <v>1</v>
      </c>
      <c r="Q1886">
        <v>22</v>
      </c>
      <c r="R1886" s="2">
        <v>1.8342841039272E-5</v>
      </c>
      <c r="S1886" t="s">
        <v>7910</v>
      </c>
      <c r="T1886" t="s">
        <v>40</v>
      </c>
    </row>
    <row r="1887" spans="1:20">
      <c r="A1887" s="1" t="s">
        <v>7911</v>
      </c>
      <c r="B1887" t="s">
        <v>7912</v>
      </c>
      <c r="C1887" t="s">
        <v>49</v>
      </c>
      <c r="D1887" t="s">
        <v>7913</v>
      </c>
      <c r="F1887" t="s">
        <v>68</v>
      </c>
      <c r="I1887" t="s">
        <v>7914</v>
      </c>
      <c r="J1887" t="s">
        <v>32</v>
      </c>
      <c r="M1887">
        <v>1</v>
      </c>
      <c r="N1887">
        <v>6.2111801242236003E-3</v>
      </c>
      <c r="O1887">
        <v>12.8719256866002</v>
      </c>
      <c r="P1887">
        <v>1</v>
      </c>
      <c r="Q1887">
        <v>161</v>
      </c>
      <c r="R1887">
        <v>1.3423624578739999E-4</v>
      </c>
      <c r="T1887" t="s">
        <v>40</v>
      </c>
    </row>
    <row r="1888" spans="1:20">
      <c r="A1888" s="1" t="s">
        <v>7915</v>
      </c>
      <c r="B1888" t="s">
        <v>7916</v>
      </c>
      <c r="C1888" t="s">
        <v>7914</v>
      </c>
      <c r="D1888" t="s">
        <v>7917</v>
      </c>
      <c r="E1888" t="s">
        <v>198</v>
      </c>
      <c r="F1888" t="s">
        <v>44</v>
      </c>
      <c r="I1888" t="s">
        <v>81</v>
      </c>
      <c r="L1888" s="3" t="s">
        <v>2711</v>
      </c>
      <c r="M1888">
        <v>76</v>
      </c>
      <c r="N1888">
        <v>9.0692124105011901E-2</v>
      </c>
      <c r="O1888">
        <v>10.484769968937201</v>
      </c>
      <c r="P1888">
        <v>1</v>
      </c>
      <c r="Q1888">
        <v>838</v>
      </c>
      <c r="R1888">
        <v>6.9869549049590696E-4</v>
      </c>
      <c r="T1888" t="s">
        <v>40</v>
      </c>
    </row>
    <row r="1889" spans="1:20">
      <c r="A1889" s="1" t="s">
        <v>7918</v>
      </c>
      <c r="B1889" t="s">
        <v>7919</v>
      </c>
      <c r="C1889" t="s">
        <v>198</v>
      </c>
      <c r="D1889" t="s">
        <v>7920</v>
      </c>
      <c r="E1889" t="s">
        <v>32</v>
      </c>
      <c r="F1889" t="s">
        <v>23</v>
      </c>
      <c r="G1889" t="s">
        <v>24</v>
      </c>
      <c r="H1889" t="s">
        <v>33</v>
      </c>
      <c r="I1889" t="s">
        <v>6256</v>
      </c>
      <c r="M1889">
        <v>4</v>
      </c>
      <c r="N1889">
        <v>0.02</v>
      </c>
      <c r="O1889">
        <v>12.5572291609439</v>
      </c>
      <c r="P1889">
        <v>1</v>
      </c>
      <c r="Q1889">
        <v>200</v>
      </c>
      <c r="R1889">
        <v>1.6675310035701801E-4</v>
      </c>
      <c r="S1889" t="s">
        <v>7921</v>
      </c>
      <c r="T1889" t="s">
        <v>32</v>
      </c>
    </row>
    <row r="1890" spans="1:20">
      <c r="A1890" s="1" t="s">
        <v>7922</v>
      </c>
      <c r="B1890" t="s">
        <v>7919</v>
      </c>
      <c r="C1890" t="s">
        <v>499</v>
      </c>
      <c r="D1890" t="s">
        <v>7923</v>
      </c>
      <c r="E1890" t="s">
        <v>132</v>
      </c>
      <c r="F1890" t="s">
        <v>93</v>
      </c>
      <c r="G1890" t="s">
        <v>24</v>
      </c>
      <c r="H1890" t="s">
        <v>33</v>
      </c>
      <c r="I1890" t="s">
        <v>6687</v>
      </c>
      <c r="M1890">
        <v>2</v>
      </c>
      <c r="N1890">
        <v>0.133333333333333</v>
      </c>
      <c r="O1890">
        <v>16.386498859429899</v>
      </c>
      <c r="P1890">
        <v>1</v>
      </c>
      <c r="Q1890">
        <v>15</v>
      </c>
      <c r="R1890" s="2">
        <v>1.2506482526776401E-5</v>
      </c>
      <c r="S1890" t="s">
        <v>7924</v>
      </c>
      <c r="T1890" t="s">
        <v>32</v>
      </c>
    </row>
    <row r="1891" spans="1:20">
      <c r="A1891" s="1" t="s">
        <v>7925</v>
      </c>
      <c r="B1891" t="s">
        <v>7926</v>
      </c>
      <c r="C1891" t="s">
        <v>366</v>
      </c>
      <c r="D1891" t="s">
        <v>367</v>
      </c>
      <c r="E1891" t="s">
        <v>198</v>
      </c>
      <c r="F1891" t="s">
        <v>24</v>
      </c>
      <c r="H1891" t="s">
        <v>145</v>
      </c>
      <c r="L1891" s="3" t="s">
        <v>2711</v>
      </c>
      <c r="T1891" t="s">
        <v>40</v>
      </c>
    </row>
    <row r="1892" spans="1:20">
      <c r="A1892" s="1" t="s">
        <v>7927</v>
      </c>
      <c r="B1892" t="s">
        <v>7928</v>
      </c>
      <c r="C1892" t="s">
        <v>407</v>
      </c>
      <c r="D1892" t="s">
        <v>7929</v>
      </c>
      <c r="F1892" t="s">
        <v>93</v>
      </c>
      <c r="G1892" t="s">
        <v>24</v>
      </c>
      <c r="H1892" t="s">
        <v>33</v>
      </c>
      <c r="I1892" t="s">
        <v>7931</v>
      </c>
      <c r="J1892" t="s">
        <v>32</v>
      </c>
      <c r="M1892">
        <v>1</v>
      </c>
      <c r="N1892">
        <v>0.125</v>
      </c>
      <c r="O1892">
        <v>17.386498859429899</v>
      </c>
      <c r="P1892">
        <v>1</v>
      </c>
      <c r="Q1892">
        <v>8</v>
      </c>
      <c r="R1892" s="2">
        <v>6.6701240142807397E-6</v>
      </c>
      <c r="S1892" t="s">
        <v>7930</v>
      </c>
      <c r="T1892" t="s">
        <v>40</v>
      </c>
    </row>
    <row r="1893" spans="1:20">
      <c r="A1893" s="1" t="s">
        <v>7932</v>
      </c>
      <c r="B1893" t="s">
        <v>7933</v>
      </c>
      <c r="C1893" t="s">
        <v>118</v>
      </c>
      <c r="D1893" t="s">
        <v>555</v>
      </c>
      <c r="E1893" t="s">
        <v>499</v>
      </c>
      <c r="F1893" t="s">
        <v>24</v>
      </c>
      <c r="G1893" t="s">
        <v>24</v>
      </c>
      <c r="H1893" t="s">
        <v>145</v>
      </c>
      <c r="L1893" s="3" t="s">
        <v>2711</v>
      </c>
      <c r="S1893" t="s">
        <v>7934</v>
      </c>
      <c r="T1893" t="s">
        <v>40</v>
      </c>
    </row>
    <row r="1894" spans="1:20">
      <c r="A1894" s="1" t="s">
        <v>7935</v>
      </c>
      <c r="B1894" t="s">
        <v>7936</v>
      </c>
      <c r="C1894" t="s">
        <v>169</v>
      </c>
      <c r="D1894" t="s">
        <v>7937</v>
      </c>
      <c r="E1894" t="s">
        <v>21</v>
      </c>
      <c r="F1894" t="s">
        <v>93</v>
      </c>
      <c r="G1894" t="s">
        <v>24</v>
      </c>
      <c r="H1894" t="s">
        <v>33</v>
      </c>
      <c r="K1894" t="s">
        <v>1531</v>
      </c>
      <c r="S1894" t="s">
        <v>7938</v>
      </c>
      <c r="T1894" t="s">
        <v>22</v>
      </c>
    </row>
    <row r="1895" spans="1:20">
      <c r="A1895" s="1" t="s">
        <v>7939</v>
      </c>
      <c r="B1895" t="s">
        <v>7940</v>
      </c>
      <c r="C1895" t="s">
        <v>55</v>
      </c>
      <c r="D1895" t="s">
        <v>7940</v>
      </c>
      <c r="E1895" t="s">
        <v>182</v>
      </c>
      <c r="F1895" t="s">
        <v>24</v>
      </c>
      <c r="G1895" t="s">
        <v>24</v>
      </c>
      <c r="H1895" t="s">
        <v>33</v>
      </c>
      <c r="L1895" s="3" t="s">
        <v>2711</v>
      </c>
      <c r="S1895" t="s">
        <v>7941</v>
      </c>
      <c r="T1895" t="s">
        <v>40</v>
      </c>
    </row>
    <row r="1896" spans="1:20">
      <c r="A1896" s="1" t="s">
        <v>7942</v>
      </c>
      <c r="B1896" t="s">
        <v>7943</v>
      </c>
      <c r="C1896" t="s">
        <v>288</v>
      </c>
      <c r="D1896" t="s">
        <v>7944</v>
      </c>
      <c r="E1896" t="s">
        <v>689</v>
      </c>
      <c r="F1896" t="s">
        <v>23</v>
      </c>
      <c r="G1896" t="s">
        <v>24</v>
      </c>
      <c r="H1896" t="s">
        <v>25</v>
      </c>
      <c r="I1896" t="s">
        <v>1393</v>
      </c>
      <c r="M1896">
        <v>2</v>
      </c>
      <c r="N1896">
        <v>5.4054054054054099E-2</v>
      </c>
      <c r="O1896">
        <v>15.0239287800452</v>
      </c>
      <c r="P1896">
        <v>1</v>
      </c>
      <c r="Q1896">
        <v>37</v>
      </c>
      <c r="R1896" s="2">
        <v>3.0849323566048401E-5</v>
      </c>
      <c r="S1896" t="s">
        <v>7945</v>
      </c>
      <c r="T1896" t="s">
        <v>32</v>
      </c>
    </row>
    <row r="1897" spans="1:20">
      <c r="A1897" s="1" t="s">
        <v>7946</v>
      </c>
      <c r="B1897" t="s">
        <v>7947</v>
      </c>
      <c r="C1897" t="s">
        <v>55</v>
      </c>
      <c r="D1897" t="s">
        <v>7948</v>
      </c>
      <c r="E1897" t="s">
        <v>57</v>
      </c>
      <c r="F1897" t="s">
        <v>23</v>
      </c>
      <c r="G1897" t="s">
        <v>63</v>
      </c>
      <c r="H1897" t="s">
        <v>33</v>
      </c>
      <c r="I1897" t="s">
        <v>629</v>
      </c>
      <c r="J1897" t="s">
        <v>8913</v>
      </c>
      <c r="K1897" t="s">
        <v>3617</v>
      </c>
      <c r="M1897">
        <v>7</v>
      </c>
      <c r="N1897">
        <v>1.3035381750465499E-2</v>
      </c>
      <c r="O1897">
        <v>11.1277645910298</v>
      </c>
      <c r="P1897">
        <v>1</v>
      </c>
      <c r="Q1897">
        <v>537</v>
      </c>
      <c r="R1897">
        <v>4.4773207445859402E-4</v>
      </c>
      <c r="S1897" t="s">
        <v>7949</v>
      </c>
      <c r="T1897" t="s">
        <v>32</v>
      </c>
    </row>
    <row r="1898" spans="1:20">
      <c r="A1898" s="1" t="s">
        <v>7950</v>
      </c>
      <c r="B1898" t="s">
        <v>7951</v>
      </c>
      <c r="C1898" t="s">
        <v>7952</v>
      </c>
      <c r="D1898" t="s">
        <v>7953</v>
      </c>
      <c r="E1898" t="s">
        <v>2301</v>
      </c>
      <c r="F1898" t="s">
        <v>23</v>
      </c>
      <c r="G1898" t="s">
        <v>24</v>
      </c>
      <c r="H1898" t="s">
        <v>25</v>
      </c>
      <c r="I1898" t="s">
        <v>2301</v>
      </c>
      <c r="J1898" t="s">
        <v>22</v>
      </c>
      <c r="K1898" t="s">
        <v>37</v>
      </c>
      <c r="M1898">
        <v>10</v>
      </c>
      <c r="N1898">
        <v>1.49253731343284E-2</v>
      </c>
      <c r="O1898">
        <v>10.807991380846101</v>
      </c>
      <c r="P1898">
        <v>1</v>
      </c>
      <c r="Q1898">
        <v>670</v>
      </c>
      <c r="R1898">
        <v>5.5862288619601202E-4</v>
      </c>
      <c r="S1898" t="s">
        <v>7954</v>
      </c>
      <c r="T1898" t="s">
        <v>40</v>
      </c>
    </row>
    <row r="1899" spans="1:20">
      <c r="A1899" s="1" t="s">
        <v>7955</v>
      </c>
      <c r="B1899" t="s">
        <v>7956</v>
      </c>
      <c r="D1899" t="s">
        <v>7957</v>
      </c>
      <c r="E1899" t="s">
        <v>32</v>
      </c>
      <c r="F1899" t="s">
        <v>23</v>
      </c>
      <c r="G1899" t="s">
        <v>120</v>
      </c>
      <c r="I1899" t="s">
        <v>122</v>
      </c>
      <c r="M1899">
        <v>146</v>
      </c>
      <c r="N1899">
        <v>7.7991452991453006E-2</v>
      </c>
      <c r="O1899">
        <v>9.3242599382467706</v>
      </c>
      <c r="P1899">
        <v>1</v>
      </c>
      <c r="Q1899">
        <v>1872</v>
      </c>
      <c r="R1899">
        <v>1.5608090193416899E-3</v>
      </c>
      <c r="S1899" t="s">
        <v>7958</v>
      </c>
      <c r="T1899" t="s">
        <v>32</v>
      </c>
    </row>
    <row r="1900" spans="1:20">
      <c r="A1900" s="1" t="s">
        <v>7959</v>
      </c>
      <c r="B1900" t="s">
        <v>7960</v>
      </c>
      <c r="C1900" t="s">
        <v>652</v>
      </c>
      <c r="D1900" t="s">
        <v>7961</v>
      </c>
      <c r="E1900" t="s">
        <v>4372</v>
      </c>
      <c r="F1900" t="s">
        <v>162</v>
      </c>
      <c r="I1900" t="s">
        <v>7962</v>
      </c>
      <c r="L1900" s="3" t="s">
        <v>2711</v>
      </c>
      <c r="M1900">
        <v>1</v>
      </c>
      <c r="N1900">
        <v>0.2</v>
      </c>
      <c r="O1900">
        <v>18.193853781487601</v>
      </c>
      <c r="P1900">
        <v>1</v>
      </c>
      <c r="Q1900">
        <v>5</v>
      </c>
      <c r="R1900" s="2">
        <v>4.1688275089254598E-6</v>
      </c>
      <c r="T1900" t="s">
        <v>40</v>
      </c>
    </row>
    <row r="1901" spans="1:20">
      <c r="A1901" s="1" t="s">
        <v>7963</v>
      </c>
      <c r="B1901" t="s">
        <v>7964</v>
      </c>
      <c r="C1901" t="s">
        <v>652</v>
      </c>
      <c r="D1901" t="s">
        <v>7965</v>
      </c>
      <c r="E1901" t="s">
        <v>4372</v>
      </c>
      <c r="F1901" t="s">
        <v>24</v>
      </c>
      <c r="H1901" t="s">
        <v>25</v>
      </c>
      <c r="I1901" t="s">
        <v>7966</v>
      </c>
      <c r="L1901" s="3" t="s">
        <v>2711</v>
      </c>
      <c r="M1901">
        <v>1</v>
      </c>
      <c r="N1901">
        <v>5.6497175141242903E-3</v>
      </c>
      <c r="O1901">
        <v>12.734422162850301</v>
      </c>
      <c r="P1901">
        <v>1</v>
      </c>
      <c r="Q1901">
        <v>177</v>
      </c>
      <c r="R1901">
        <v>1.4757649381596101E-4</v>
      </c>
      <c r="T1901" t="s">
        <v>40</v>
      </c>
    </row>
    <row r="1902" spans="1:20">
      <c r="A1902" s="1" t="s">
        <v>7967</v>
      </c>
      <c r="B1902" t="s">
        <v>7964</v>
      </c>
      <c r="C1902" t="s">
        <v>55</v>
      </c>
      <c r="D1902" t="s">
        <v>7968</v>
      </c>
      <c r="E1902" t="s">
        <v>21</v>
      </c>
      <c r="F1902" t="s">
        <v>24</v>
      </c>
      <c r="G1902" t="s">
        <v>24</v>
      </c>
      <c r="H1902" t="s">
        <v>33</v>
      </c>
      <c r="I1902" t="s">
        <v>65</v>
      </c>
      <c r="J1902" t="s">
        <v>8913</v>
      </c>
      <c r="K1902" t="s">
        <v>81</v>
      </c>
      <c r="M1902">
        <v>36</v>
      </c>
      <c r="N1902">
        <v>1.6720854621458399E-2</v>
      </c>
      <c r="O1902">
        <v>9.1223914189309294</v>
      </c>
      <c r="P1902">
        <v>1</v>
      </c>
      <c r="Q1902">
        <v>2153</v>
      </c>
      <c r="R1902">
        <v>1.7950971253433E-3</v>
      </c>
      <c r="S1902" t="s">
        <v>7969</v>
      </c>
      <c r="T1902" t="s">
        <v>22</v>
      </c>
    </row>
    <row r="1903" spans="1:20">
      <c r="A1903" s="1" t="s">
        <v>7970</v>
      </c>
      <c r="B1903" t="s">
        <v>7971</v>
      </c>
      <c r="C1903" t="s">
        <v>49</v>
      </c>
      <c r="D1903" t="s">
        <v>7972</v>
      </c>
      <c r="E1903" t="s">
        <v>21</v>
      </c>
      <c r="F1903" t="s">
        <v>23</v>
      </c>
      <c r="G1903" t="s">
        <v>63</v>
      </c>
      <c r="H1903" t="s">
        <v>33</v>
      </c>
      <c r="I1903" t="s">
        <v>175</v>
      </c>
      <c r="M1903">
        <v>56</v>
      </c>
      <c r="N1903">
        <v>3.1963470319634701E-2</v>
      </c>
      <c r="O1903">
        <v>9.4198904130539898</v>
      </c>
      <c r="P1903">
        <v>1</v>
      </c>
      <c r="Q1903">
        <v>1752</v>
      </c>
      <c r="R1903">
        <v>1.4607571591274801E-3</v>
      </c>
      <c r="S1903" t="s">
        <v>7973</v>
      </c>
      <c r="T1903" t="s">
        <v>22</v>
      </c>
    </row>
    <row r="1904" spans="1:20">
      <c r="A1904" s="1" t="s">
        <v>7974</v>
      </c>
      <c r="B1904" t="s">
        <v>7975</v>
      </c>
      <c r="D1904" t="s">
        <v>7976</v>
      </c>
      <c r="E1904" t="s">
        <v>32</v>
      </c>
      <c r="F1904" t="s">
        <v>501</v>
      </c>
      <c r="G1904" t="s">
        <v>24</v>
      </c>
      <c r="H1904" t="s">
        <v>33</v>
      </c>
      <c r="I1904" t="s">
        <v>1044</v>
      </c>
      <c r="M1904">
        <v>5</v>
      </c>
      <c r="N1904">
        <v>4.2735042735042701E-2</v>
      </c>
      <c r="O1904">
        <v>13.33587278636</v>
      </c>
      <c r="P1904">
        <v>1</v>
      </c>
      <c r="Q1904">
        <v>117</v>
      </c>
      <c r="R1904" s="2">
        <v>9.7550563708855798E-5</v>
      </c>
      <c r="S1904" t="s">
        <v>7977</v>
      </c>
      <c r="T1904" t="s">
        <v>32</v>
      </c>
    </row>
    <row r="1905" spans="1:20">
      <c r="A1905" s="1" t="s">
        <v>7978</v>
      </c>
      <c r="B1905" t="s">
        <v>7979</v>
      </c>
      <c r="C1905" t="s">
        <v>7781</v>
      </c>
      <c r="D1905" t="s">
        <v>7980</v>
      </c>
      <c r="E1905" t="s">
        <v>340</v>
      </c>
      <c r="F1905" t="s">
        <v>23</v>
      </c>
      <c r="I1905" t="s">
        <v>142</v>
      </c>
      <c r="L1905" s="3" t="s">
        <v>2711</v>
      </c>
      <c r="M1905">
        <v>38</v>
      </c>
      <c r="N1905">
        <v>1.69923534409516E-3</v>
      </c>
      <c r="O1905">
        <v>5.7450921770375398</v>
      </c>
      <c r="P1905">
        <v>1</v>
      </c>
      <c r="Q1905">
        <v>22363</v>
      </c>
      <c r="R1905">
        <v>1.8645497916419999E-2</v>
      </c>
      <c r="T1905" t="s">
        <v>40</v>
      </c>
    </row>
    <row r="1906" spans="1:20">
      <c r="A1906" s="1" t="s">
        <v>7981</v>
      </c>
      <c r="B1906" t="s">
        <v>7982</v>
      </c>
      <c r="C1906" t="s">
        <v>55</v>
      </c>
      <c r="D1906" t="s">
        <v>7983</v>
      </c>
      <c r="E1906" t="s">
        <v>57</v>
      </c>
      <c r="F1906" t="s">
        <v>24</v>
      </c>
      <c r="G1906" t="s">
        <v>24</v>
      </c>
      <c r="H1906" t="s">
        <v>33</v>
      </c>
      <c r="I1906" t="s">
        <v>65</v>
      </c>
      <c r="M1906">
        <v>36</v>
      </c>
      <c r="N1906">
        <v>1.6720854621458399E-2</v>
      </c>
      <c r="O1906">
        <v>9.1223914189309294</v>
      </c>
      <c r="P1906">
        <v>1</v>
      </c>
      <c r="Q1906">
        <v>2153</v>
      </c>
      <c r="R1906">
        <v>1.7950971253433E-3</v>
      </c>
      <c r="S1906" t="s">
        <v>7984</v>
      </c>
      <c r="T1906" t="s">
        <v>32</v>
      </c>
    </row>
    <row r="1907" spans="1:20">
      <c r="A1907" s="1" t="s">
        <v>7985</v>
      </c>
      <c r="B1907" t="s">
        <v>7982</v>
      </c>
      <c r="C1907" t="s">
        <v>49</v>
      </c>
      <c r="D1907" t="s">
        <v>7986</v>
      </c>
      <c r="E1907" t="s">
        <v>32</v>
      </c>
      <c r="F1907" t="s">
        <v>23</v>
      </c>
      <c r="G1907" t="s">
        <v>24</v>
      </c>
      <c r="H1907" t="s">
        <v>25</v>
      </c>
      <c r="I1907" t="s">
        <v>81</v>
      </c>
      <c r="M1907">
        <v>76</v>
      </c>
      <c r="N1907">
        <v>9.0692124105011901E-2</v>
      </c>
      <c r="O1907">
        <v>10.484769968937201</v>
      </c>
      <c r="P1907">
        <v>1</v>
      </c>
      <c r="Q1907">
        <v>838</v>
      </c>
      <c r="R1907">
        <v>6.9869549049590696E-4</v>
      </c>
      <c r="S1907" t="s">
        <v>7987</v>
      </c>
      <c r="T1907" t="s">
        <v>32</v>
      </c>
    </row>
    <row r="1908" spans="1:20">
      <c r="A1908" s="1" t="s">
        <v>7988</v>
      </c>
      <c r="B1908" t="s">
        <v>7989</v>
      </c>
      <c r="D1908" t="s">
        <v>7990</v>
      </c>
      <c r="E1908" t="s">
        <v>280</v>
      </c>
      <c r="F1908" t="s">
        <v>23</v>
      </c>
      <c r="G1908" t="s">
        <v>120</v>
      </c>
      <c r="I1908" t="s">
        <v>280</v>
      </c>
      <c r="L1908" s="3" t="s">
        <v>2711</v>
      </c>
      <c r="M1908">
        <v>51</v>
      </c>
      <c r="N1908">
        <v>7.3170731707317097E-2</v>
      </c>
      <c r="O1908">
        <v>10.750910285638801</v>
      </c>
      <c r="P1908">
        <v>1</v>
      </c>
      <c r="Q1908">
        <v>697</v>
      </c>
      <c r="R1908">
        <v>5.8113455474420898E-4</v>
      </c>
      <c r="S1908" t="s">
        <v>7991</v>
      </c>
      <c r="T1908" t="s">
        <v>40</v>
      </c>
    </row>
    <row r="1909" spans="1:20">
      <c r="A1909" s="1" t="s">
        <v>7992</v>
      </c>
      <c r="B1909" t="s">
        <v>7993</v>
      </c>
      <c r="D1909" t="s">
        <v>3417</v>
      </c>
      <c r="E1909" t="s">
        <v>32</v>
      </c>
      <c r="F1909" t="s">
        <v>23</v>
      </c>
      <c r="G1909" t="s">
        <v>120</v>
      </c>
      <c r="I1909" t="s">
        <v>122</v>
      </c>
      <c r="M1909">
        <v>146</v>
      </c>
      <c r="N1909">
        <v>7.7991452991453006E-2</v>
      </c>
      <c r="O1909">
        <v>9.3242599382467706</v>
      </c>
      <c r="P1909">
        <v>1</v>
      </c>
      <c r="Q1909">
        <v>1872</v>
      </c>
      <c r="R1909">
        <v>1.5608090193416899E-3</v>
      </c>
      <c r="S1909" t="s">
        <v>7994</v>
      </c>
      <c r="T1909" t="s">
        <v>32</v>
      </c>
    </row>
    <row r="1910" spans="1:20">
      <c r="A1910" s="1" t="s">
        <v>7995</v>
      </c>
      <c r="B1910" t="s">
        <v>7996</v>
      </c>
      <c r="C1910" t="s">
        <v>118</v>
      </c>
      <c r="D1910" t="s">
        <v>555</v>
      </c>
      <c r="E1910" t="s">
        <v>534</v>
      </c>
      <c r="F1910" t="s">
        <v>44</v>
      </c>
      <c r="G1910" t="s">
        <v>44</v>
      </c>
      <c r="H1910" t="s">
        <v>145</v>
      </c>
      <c r="L1910" s="3" t="s">
        <v>2711</v>
      </c>
      <c r="S1910" t="s">
        <v>7997</v>
      </c>
      <c r="T1910" t="s">
        <v>40</v>
      </c>
    </row>
    <row r="1911" spans="1:20">
      <c r="A1911" s="1" t="s">
        <v>7998</v>
      </c>
      <c r="B1911" t="s">
        <v>7999</v>
      </c>
      <c r="C1911" t="s">
        <v>211</v>
      </c>
      <c r="D1911" t="s">
        <v>381</v>
      </c>
      <c r="E1911" t="s">
        <v>8000</v>
      </c>
      <c r="F1911" t="s">
        <v>44</v>
      </c>
      <c r="G1911" t="s">
        <v>44</v>
      </c>
      <c r="H1911" t="s">
        <v>33</v>
      </c>
      <c r="I1911" t="e">
        <f>--n40225c</f>
        <v>#NAME?</v>
      </c>
      <c r="L1911" s="3" t="s">
        <v>2711</v>
      </c>
      <c r="O1911">
        <v>3.1832382633776501</v>
      </c>
      <c r="P1911">
        <v>1</v>
      </c>
      <c r="Q1911" t="s">
        <v>369</v>
      </c>
      <c r="S1911" t="s">
        <v>8001</v>
      </c>
      <c r="T1911" t="s">
        <v>40</v>
      </c>
    </row>
    <row r="1912" spans="1:20">
      <c r="A1912" s="1" t="s">
        <v>8002</v>
      </c>
      <c r="B1912" t="s">
        <v>8003</v>
      </c>
      <c r="C1912" t="s">
        <v>8004</v>
      </c>
      <c r="D1912" t="s">
        <v>8005</v>
      </c>
      <c r="E1912" t="s">
        <v>477</v>
      </c>
      <c r="F1912" t="s">
        <v>93</v>
      </c>
      <c r="G1912" t="s">
        <v>24</v>
      </c>
      <c r="H1912" t="s">
        <v>33</v>
      </c>
      <c r="I1912" t="s">
        <v>1830</v>
      </c>
      <c r="M1912">
        <v>3</v>
      </c>
      <c r="N1912">
        <v>0.11111111111111099</v>
      </c>
      <c r="O1912">
        <v>15.493414063346499</v>
      </c>
      <c r="P1912">
        <v>1</v>
      </c>
      <c r="Q1912">
        <v>27</v>
      </c>
      <c r="R1912" s="2">
        <v>2.25116685481975E-5</v>
      </c>
      <c r="S1912" t="s">
        <v>8006</v>
      </c>
      <c r="T1912" t="s">
        <v>32</v>
      </c>
    </row>
    <row r="1913" spans="1:20">
      <c r="A1913" s="1" t="s">
        <v>8007</v>
      </c>
      <c r="B1913" t="s">
        <v>8008</v>
      </c>
      <c r="C1913" t="s">
        <v>523</v>
      </c>
      <c r="D1913" t="s">
        <v>8009</v>
      </c>
      <c r="E1913" t="s">
        <v>132</v>
      </c>
      <c r="F1913" t="s">
        <v>23</v>
      </c>
      <c r="G1913" t="s">
        <v>24</v>
      </c>
      <c r="H1913" t="s">
        <v>145</v>
      </c>
      <c r="I1913" t="s">
        <v>3743</v>
      </c>
      <c r="M1913">
        <v>2</v>
      </c>
      <c r="N1913">
        <v>0.04</v>
      </c>
      <c r="O1913">
        <v>14.579143937372301</v>
      </c>
      <c r="P1913">
        <v>1</v>
      </c>
      <c r="Q1913">
        <v>50</v>
      </c>
      <c r="R1913" s="2">
        <v>4.1688275089254603E-5</v>
      </c>
      <c r="S1913" t="s">
        <v>8010</v>
      </c>
      <c r="T1913" t="s">
        <v>32</v>
      </c>
    </row>
    <row r="1914" spans="1:20">
      <c r="A1914" s="1" t="s">
        <v>8011</v>
      </c>
      <c r="B1914" t="s">
        <v>8012</v>
      </c>
      <c r="C1914" t="s">
        <v>108</v>
      </c>
      <c r="D1914" t="s">
        <v>8013</v>
      </c>
      <c r="E1914" t="s">
        <v>32</v>
      </c>
      <c r="F1914" t="s">
        <v>23</v>
      </c>
      <c r="G1914" t="s">
        <v>24</v>
      </c>
      <c r="H1914" t="s">
        <v>25</v>
      </c>
      <c r="I1914" t="s">
        <v>8015</v>
      </c>
      <c r="M1914">
        <v>2</v>
      </c>
      <c r="N1914">
        <v>1.15606936416185E-2</v>
      </c>
      <c r="O1914">
        <v>12.767589026785499</v>
      </c>
      <c r="P1914">
        <v>1</v>
      </c>
      <c r="Q1914">
        <v>173</v>
      </c>
      <c r="R1914">
        <v>1.4424143180882099E-4</v>
      </c>
      <c r="S1914" t="s">
        <v>8014</v>
      </c>
      <c r="T1914" t="s">
        <v>32</v>
      </c>
    </row>
    <row r="1915" spans="1:20">
      <c r="A1915" s="1" t="s">
        <v>8016</v>
      </c>
      <c r="B1915" t="s">
        <v>8017</v>
      </c>
      <c r="C1915" t="s">
        <v>3106</v>
      </c>
      <c r="D1915" t="s">
        <v>8018</v>
      </c>
      <c r="E1915" t="s">
        <v>21</v>
      </c>
      <c r="F1915" t="s">
        <v>23</v>
      </c>
      <c r="G1915" t="s">
        <v>24</v>
      </c>
      <c r="H1915" t="s">
        <v>25</v>
      </c>
      <c r="I1915" t="s">
        <v>542</v>
      </c>
      <c r="M1915">
        <v>5</v>
      </c>
      <c r="N1915">
        <v>0.27777777777777801</v>
      </c>
      <c r="O1915">
        <v>16.106390940237201</v>
      </c>
      <c r="P1915">
        <v>1</v>
      </c>
      <c r="Q1915">
        <v>18</v>
      </c>
      <c r="R1915" s="2">
        <v>1.50077790321317E-5</v>
      </c>
      <c r="S1915" t="s">
        <v>8019</v>
      </c>
      <c r="T1915" t="s">
        <v>22</v>
      </c>
    </row>
    <row r="1916" spans="1:20">
      <c r="A1916" s="1" t="s">
        <v>8020</v>
      </c>
      <c r="B1916" t="s">
        <v>8021</v>
      </c>
      <c r="C1916" t="s">
        <v>169</v>
      </c>
      <c r="D1916" t="s">
        <v>5060</v>
      </c>
      <c r="E1916" t="s">
        <v>21</v>
      </c>
      <c r="F1916" t="s">
        <v>93</v>
      </c>
      <c r="G1916" t="s">
        <v>24</v>
      </c>
      <c r="H1916" t="s">
        <v>33</v>
      </c>
      <c r="I1916" t="s">
        <v>179</v>
      </c>
      <c r="M1916">
        <v>15</v>
      </c>
      <c r="N1916">
        <v>3.1446540880503103E-2</v>
      </c>
      <c r="O1916">
        <v>11.299036018179599</v>
      </c>
      <c r="P1916">
        <v>1</v>
      </c>
      <c r="Q1916">
        <v>477</v>
      </c>
      <c r="R1916">
        <v>3.9770614435148899E-4</v>
      </c>
      <c r="S1916" t="s">
        <v>8022</v>
      </c>
      <c r="T1916" t="s">
        <v>22</v>
      </c>
    </row>
    <row r="1917" spans="1:20">
      <c r="A1917" s="1" t="s">
        <v>8023</v>
      </c>
      <c r="B1917" t="s">
        <v>8024</v>
      </c>
      <c r="C1917" t="s">
        <v>118</v>
      </c>
      <c r="D1917" t="s">
        <v>555</v>
      </c>
      <c r="E1917" t="s">
        <v>6469</v>
      </c>
      <c r="F1917" t="s">
        <v>8025</v>
      </c>
      <c r="G1917" t="s">
        <v>8025</v>
      </c>
      <c r="H1917" t="s">
        <v>33</v>
      </c>
      <c r="L1917" s="3" t="s">
        <v>2711</v>
      </c>
      <c r="S1917" t="s">
        <v>8026</v>
      </c>
      <c r="T1917" t="s">
        <v>40</v>
      </c>
    </row>
    <row r="1918" spans="1:20">
      <c r="A1918" s="1" t="s">
        <v>8027</v>
      </c>
      <c r="B1918" t="s">
        <v>8024</v>
      </c>
      <c r="C1918" t="s">
        <v>179</v>
      </c>
      <c r="D1918" t="s">
        <v>4023</v>
      </c>
      <c r="F1918" t="s">
        <v>24</v>
      </c>
      <c r="G1918" t="s">
        <v>24</v>
      </c>
      <c r="H1918" t="s">
        <v>33</v>
      </c>
      <c r="L1918" s="3" t="s">
        <v>2711</v>
      </c>
      <c r="S1918" t="s">
        <v>8028</v>
      </c>
      <c r="T1918" t="s">
        <v>40</v>
      </c>
    </row>
    <row r="1919" spans="1:20">
      <c r="A1919" s="1" t="s">
        <v>8029</v>
      </c>
      <c r="B1919" t="s">
        <v>8030</v>
      </c>
      <c r="C1919" t="s">
        <v>90</v>
      </c>
      <c r="D1919" t="s">
        <v>8031</v>
      </c>
      <c r="E1919" t="s">
        <v>2451</v>
      </c>
      <c r="F1919" t="s">
        <v>93</v>
      </c>
      <c r="G1919" t="s">
        <v>24</v>
      </c>
      <c r="H1919" t="s">
        <v>33</v>
      </c>
      <c r="I1919" t="s">
        <v>2451</v>
      </c>
      <c r="M1919">
        <v>3</v>
      </c>
      <c r="N1919">
        <v>2.4193548387096801E-2</v>
      </c>
      <c r="O1919">
        <v>13.2513392761483</v>
      </c>
      <c r="P1919">
        <v>1</v>
      </c>
      <c r="Q1919">
        <v>124</v>
      </c>
      <c r="R1919">
        <v>1.03386922221351E-4</v>
      </c>
      <c r="S1919" t="s">
        <v>8032</v>
      </c>
      <c r="T1919" t="s">
        <v>40</v>
      </c>
    </row>
    <row r="1920" spans="1:20">
      <c r="A1920" s="1" t="s">
        <v>8033</v>
      </c>
      <c r="B1920" t="s">
        <v>8034</v>
      </c>
      <c r="C1920" t="s">
        <v>167</v>
      </c>
      <c r="D1920" t="s">
        <v>8035</v>
      </c>
      <c r="E1920" t="s">
        <v>118</v>
      </c>
      <c r="F1920" t="s">
        <v>23</v>
      </c>
      <c r="G1920" t="s">
        <v>162</v>
      </c>
      <c r="L1920" s="3" t="s">
        <v>2711</v>
      </c>
      <c r="S1920" t="s">
        <v>8036</v>
      </c>
      <c r="T1920" t="s">
        <v>40</v>
      </c>
    </row>
    <row r="1921" spans="1:20">
      <c r="A1921" s="1" t="s">
        <v>8037</v>
      </c>
      <c r="B1921" t="s">
        <v>8038</v>
      </c>
      <c r="C1921" t="s">
        <v>288</v>
      </c>
      <c r="D1921" t="s">
        <v>8039</v>
      </c>
      <c r="E1921" t="s">
        <v>75</v>
      </c>
      <c r="F1921" t="s">
        <v>23</v>
      </c>
      <c r="G1921" t="s">
        <v>24</v>
      </c>
      <c r="H1921" t="s">
        <v>25</v>
      </c>
      <c r="I1921" t="s">
        <v>75</v>
      </c>
      <c r="J1921" t="s">
        <v>8913</v>
      </c>
      <c r="K1921" t="s">
        <v>1113</v>
      </c>
      <c r="M1921">
        <v>59</v>
      </c>
      <c r="N1921">
        <v>0.45384615384615401</v>
      </c>
      <c r="O1921">
        <v>13.182626526064301</v>
      </c>
      <c r="P1921">
        <v>1</v>
      </c>
      <c r="Q1921">
        <v>130</v>
      </c>
      <c r="R1921">
        <v>1.0838951523206199E-4</v>
      </c>
      <c r="S1921" t="s">
        <v>8040</v>
      </c>
      <c r="T1921" t="s">
        <v>40</v>
      </c>
    </row>
    <row r="1922" spans="1:20">
      <c r="A1922" s="1" t="s">
        <v>8041</v>
      </c>
      <c r="B1922" t="s">
        <v>8042</v>
      </c>
      <c r="C1922" t="s">
        <v>8043</v>
      </c>
      <c r="D1922" t="s">
        <v>8044</v>
      </c>
      <c r="E1922" t="s">
        <v>32</v>
      </c>
      <c r="F1922" t="s">
        <v>23</v>
      </c>
      <c r="G1922" t="s">
        <v>24</v>
      </c>
      <c r="H1922" t="s">
        <v>25</v>
      </c>
      <c r="I1922" t="s">
        <v>1113</v>
      </c>
      <c r="M1922">
        <v>3</v>
      </c>
      <c r="N1922">
        <v>2.5862068965517199E-2</v>
      </c>
      <c r="O1922">
        <v>13.3483637305432</v>
      </c>
      <c r="P1922">
        <v>1</v>
      </c>
      <c r="Q1922">
        <v>116</v>
      </c>
      <c r="R1922" s="2">
        <v>9.6716798207070699E-5</v>
      </c>
      <c r="S1922" t="s">
        <v>8045</v>
      </c>
      <c r="T1922" t="s">
        <v>32</v>
      </c>
    </row>
    <row r="1923" spans="1:20">
      <c r="A1923" s="1" t="s">
        <v>8046</v>
      </c>
      <c r="B1923" t="s">
        <v>8047</v>
      </c>
      <c r="C1923" t="s">
        <v>398</v>
      </c>
      <c r="D1923" t="s">
        <v>8048</v>
      </c>
      <c r="E1923" t="s">
        <v>75</v>
      </c>
      <c r="F1923" t="s">
        <v>23</v>
      </c>
      <c r="G1923" t="s">
        <v>24</v>
      </c>
      <c r="H1923" t="s">
        <v>25</v>
      </c>
      <c r="I1923" t="s">
        <v>75</v>
      </c>
      <c r="M1923">
        <v>59</v>
      </c>
      <c r="N1923">
        <v>0.45384615384615401</v>
      </c>
      <c r="O1923">
        <v>13.182626526064301</v>
      </c>
      <c r="P1923">
        <v>1</v>
      </c>
      <c r="Q1923">
        <v>130</v>
      </c>
      <c r="R1923">
        <v>1.0838951523206199E-4</v>
      </c>
      <c r="S1923" t="s">
        <v>8049</v>
      </c>
      <c r="T1923" t="s">
        <v>40</v>
      </c>
    </row>
    <row r="1924" spans="1:20">
      <c r="A1924" s="1" t="s">
        <v>8050</v>
      </c>
      <c r="B1924" t="s">
        <v>8051</v>
      </c>
      <c r="C1924" t="s">
        <v>530</v>
      </c>
      <c r="D1924" t="s">
        <v>8051</v>
      </c>
      <c r="E1924" t="s">
        <v>32</v>
      </c>
      <c r="F1924" t="s">
        <v>796</v>
      </c>
      <c r="G1924" t="s">
        <v>120</v>
      </c>
      <c r="I1924" t="s">
        <v>122</v>
      </c>
      <c r="M1924">
        <v>146</v>
      </c>
      <c r="N1924">
        <v>7.7991452991453006E-2</v>
      </c>
      <c r="O1924">
        <v>9.3242599382467706</v>
      </c>
      <c r="P1924">
        <v>1</v>
      </c>
      <c r="Q1924">
        <v>1872</v>
      </c>
      <c r="R1924">
        <v>1.5608090193416899E-3</v>
      </c>
      <c r="S1924" t="s">
        <v>8052</v>
      </c>
      <c r="T1924" t="s">
        <v>32</v>
      </c>
    </row>
    <row r="1925" spans="1:20">
      <c r="A1925" s="1" t="s">
        <v>8053</v>
      </c>
      <c r="B1925" t="s">
        <v>8054</v>
      </c>
      <c r="C1925" t="s">
        <v>499</v>
      </c>
      <c r="D1925" t="s">
        <v>8055</v>
      </c>
      <c r="E1925" t="s">
        <v>57</v>
      </c>
      <c r="F1925" t="s">
        <v>93</v>
      </c>
      <c r="G1925" t="s">
        <v>24</v>
      </c>
      <c r="H1925" t="s">
        <v>33</v>
      </c>
      <c r="I1925" t="s">
        <v>81</v>
      </c>
      <c r="M1925">
        <v>76</v>
      </c>
      <c r="N1925">
        <v>9.0692124105011901E-2</v>
      </c>
      <c r="O1925">
        <v>10.484769968937201</v>
      </c>
      <c r="P1925">
        <v>1</v>
      </c>
      <c r="Q1925">
        <v>838</v>
      </c>
      <c r="R1925">
        <v>6.9869549049590696E-4</v>
      </c>
      <c r="S1925" t="s">
        <v>8056</v>
      </c>
      <c r="T1925" t="s">
        <v>32</v>
      </c>
    </row>
    <row r="1926" spans="1:20">
      <c r="A1926" s="1" t="s">
        <v>8057</v>
      </c>
      <c r="B1926" t="s">
        <v>8058</v>
      </c>
      <c r="C1926" t="s">
        <v>1130</v>
      </c>
      <c r="D1926" t="s">
        <v>8059</v>
      </c>
      <c r="E1926" t="s">
        <v>32</v>
      </c>
      <c r="F1926" t="s">
        <v>23</v>
      </c>
      <c r="G1926" t="s">
        <v>24</v>
      </c>
      <c r="H1926" t="s">
        <v>25</v>
      </c>
      <c r="I1926" t="s">
        <v>575</v>
      </c>
      <c r="M1926">
        <v>27</v>
      </c>
      <c r="N1926">
        <v>4.3130990415335503E-2</v>
      </c>
      <c r="O1926">
        <v>10.9061414019381</v>
      </c>
      <c r="P1926">
        <v>1</v>
      </c>
      <c r="Q1926">
        <v>626</v>
      </c>
      <c r="R1926">
        <v>5.2193720411746803E-4</v>
      </c>
      <c r="S1926" t="s">
        <v>8060</v>
      </c>
      <c r="T1926" t="s">
        <v>32</v>
      </c>
    </row>
    <row r="1927" spans="1:20">
      <c r="A1927" s="1" t="s">
        <v>8061</v>
      </c>
      <c r="B1927" t="s">
        <v>8062</v>
      </c>
      <c r="E1927" t="s">
        <v>57</v>
      </c>
      <c r="G1927" t="s">
        <v>24</v>
      </c>
      <c r="H1927" t="s">
        <v>33</v>
      </c>
      <c r="I1927" t="s">
        <v>81</v>
      </c>
      <c r="M1927">
        <v>76</v>
      </c>
      <c r="N1927">
        <v>9.0692124105011901E-2</v>
      </c>
      <c r="O1927">
        <v>10.484769968937201</v>
      </c>
      <c r="P1927">
        <v>1</v>
      </c>
      <c r="Q1927">
        <v>838</v>
      </c>
      <c r="R1927">
        <v>6.9869549049590696E-4</v>
      </c>
      <c r="S1927" t="s">
        <v>8063</v>
      </c>
      <c r="T1927" t="s">
        <v>32</v>
      </c>
    </row>
    <row r="1928" spans="1:20">
      <c r="A1928" s="1" t="s">
        <v>8064</v>
      </c>
      <c r="B1928" t="s">
        <v>8065</v>
      </c>
      <c r="C1928" t="s">
        <v>211</v>
      </c>
      <c r="D1928" t="s">
        <v>381</v>
      </c>
      <c r="E1928" t="s">
        <v>288</v>
      </c>
      <c r="F1928" t="s">
        <v>44</v>
      </c>
      <c r="G1928" t="s">
        <v>44</v>
      </c>
      <c r="H1928" t="s">
        <v>33</v>
      </c>
      <c r="L1928" s="3" t="s">
        <v>2711</v>
      </c>
      <c r="S1928" t="s">
        <v>8066</v>
      </c>
      <c r="T1928" t="s">
        <v>40</v>
      </c>
    </row>
    <row r="1929" spans="1:20">
      <c r="A1929" s="1" t="s">
        <v>8067</v>
      </c>
      <c r="B1929" t="s">
        <v>8068</v>
      </c>
      <c r="C1929" t="s">
        <v>8069</v>
      </c>
      <c r="D1929" t="s">
        <v>8070</v>
      </c>
      <c r="E1929" t="s">
        <v>421</v>
      </c>
      <c r="F1929" t="s">
        <v>23</v>
      </c>
      <c r="G1929" t="s">
        <v>24</v>
      </c>
      <c r="H1929" t="s">
        <v>25</v>
      </c>
      <c r="I1929" t="s">
        <v>81</v>
      </c>
      <c r="M1929">
        <v>76</v>
      </c>
      <c r="N1929">
        <v>9.0692124105011901E-2</v>
      </c>
      <c r="O1929">
        <v>10.484769968937201</v>
      </c>
      <c r="P1929">
        <v>1</v>
      </c>
      <c r="Q1929">
        <v>838</v>
      </c>
      <c r="R1929">
        <v>6.9869549049590696E-4</v>
      </c>
      <c r="S1929" t="s">
        <v>8071</v>
      </c>
      <c r="T1929" t="s">
        <v>32</v>
      </c>
    </row>
    <row r="1930" spans="1:20">
      <c r="A1930" s="1" t="s">
        <v>8072</v>
      </c>
      <c r="B1930" t="s">
        <v>8073</v>
      </c>
      <c r="C1930" t="s">
        <v>2482</v>
      </c>
      <c r="D1930" t="s">
        <v>3715</v>
      </c>
      <c r="E1930" t="s">
        <v>32</v>
      </c>
      <c r="F1930" t="s">
        <v>23</v>
      </c>
      <c r="G1930" t="s">
        <v>120</v>
      </c>
      <c r="I1930" t="s">
        <v>122</v>
      </c>
      <c r="M1930">
        <v>146</v>
      </c>
      <c r="N1930">
        <v>7.7991452991453006E-2</v>
      </c>
      <c r="O1930">
        <v>9.3242599382467706</v>
      </c>
      <c r="P1930">
        <v>1</v>
      </c>
      <c r="Q1930">
        <v>1872</v>
      </c>
      <c r="R1930">
        <v>1.5608090193416899E-3</v>
      </c>
      <c r="S1930" t="s">
        <v>8074</v>
      </c>
      <c r="T1930" t="s">
        <v>32</v>
      </c>
    </row>
    <row r="1931" spans="1:20">
      <c r="A1931" s="1" t="s">
        <v>8075</v>
      </c>
      <c r="B1931" t="s">
        <v>8076</v>
      </c>
      <c r="C1931" t="s">
        <v>167</v>
      </c>
      <c r="D1931" t="s">
        <v>8077</v>
      </c>
      <c r="F1931" t="s">
        <v>23</v>
      </c>
      <c r="G1931" t="s">
        <v>162</v>
      </c>
      <c r="H1931" t="s">
        <v>33</v>
      </c>
      <c r="I1931" t="s">
        <v>324</v>
      </c>
      <c r="L1931" s="3" t="s">
        <v>2711</v>
      </c>
      <c r="M1931">
        <v>42</v>
      </c>
      <c r="N1931">
        <v>1.10424608912843E-3</v>
      </c>
      <c r="O1931">
        <v>4.9788517281102997</v>
      </c>
      <c r="P1931">
        <v>1</v>
      </c>
      <c r="Q1931">
        <v>38035</v>
      </c>
      <c r="R1931">
        <v>3.1712270860395998E-2</v>
      </c>
      <c r="S1931" t="s">
        <v>8078</v>
      </c>
      <c r="T1931" t="s">
        <v>40</v>
      </c>
    </row>
    <row r="1932" spans="1:20">
      <c r="A1932" s="1" t="s">
        <v>8079</v>
      </c>
      <c r="B1932" t="s">
        <v>8080</v>
      </c>
      <c r="C1932" t="s">
        <v>407</v>
      </c>
      <c r="D1932" t="s">
        <v>8081</v>
      </c>
      <c r="E1932" t="s">
        <v>32</v>
      </c>
      <c r="F1932" t="s">
        <v>6464</v>
      </c>
      <c r="G1932" t="s">
        <v>8082</v>
      </c>
      <c r="I1932" t="s">
        <v>160</v>
      </c>
      <c r="M1932">
        <v>5</v>
      </c>
      <c r="N1932">
        <v>2.94967848504513E-4</v>
      </c>
      <c r="O1932">
        <v>6.14485612857648</v>
      </c>
      <c r="P1932">
        <v>1</v>
      </c>
      <c r="Q1932">
        <v>16951</v>
      </c>
      <c r="R1932">
        <v>1.41331590207591E-2</v>
      </c>
      <c r="S1932" t="s">
        <v>8083</v>
      </c>
      <c r="T1932" t="s">
        <v>32</v>
      </c>
    </row>
    <row r="1933" spans="1:20">
      <c r="A1933" s="1" t="s">
        <v>8084</v>
      </c>
      <c r="B1933" t="s">
        <v>8085</v>
      </c>
      <c r="C1933" t="s">
        <v>1611</v>
      </c>
      <c r="D1933" t="s">
        <v>8086</v>
      </c>
      <c r="E1933" t="s">
        <v>62</v>
      </c>
      <c r="F1933" t="s">
        <v>93</v>
      </c>
      <c r="G1933" t="s">
        <v>24</v>
      </c>
      <c r="H1933" t="s">
        <v>33</v>
      </c>
      <c r="I1933" t="s">
        <v>62</v>
      </c>
      <c r="M1933">
        <v>25</v>
      </c>
      <c r="N1933">
        <v>9.4126506024096394E-3</v>
      </c>
      <c r="O1933">
        <v>8.8193576357960293</v>
      </c>
      <c r="P1933">
        <v>1</v>
      </c>
      <c r="Q1933">
        <v>2656</v>
      </c>
      <c r="R1933">
        <v>2.2144811727412002E-3</v>
      </c>
      <c r="S1933" t="s">
        <v>8087</v>
      </c>
      <c r="T1933" t="s">
        <v>32</v>
      </c>
    </row>
    <row r="1934" spans="1:20">
      <c r="A1934" s="1" t="s">
        <v>8088</v>
      </c>
      <c r="B1934" t="s">
        <v>8089</v>
      </c>
      <c r="C1934" t="s">
        <v>21</v>
      </c>
      <c r="D1934" t="s">
        <v>940</v>
      </c>
      <c r="E1934" t="s">
        <v>182</v>
      </c>
      <c r="F1934" t="s">
        <v>93</v>
      </c>
      <c r="G1934" t="s">
        <v>24</v>
      </c>
      <c r="H1934" t="s">
        <v>33</v>
      </c>
      <c r="L1934" s="3" t="s">
        <v>2711</v>
      </c>
      <c r="S1934" t="s">
        <v>8090</v>
      </c>
      <c r="T1934" t="s">
        <v>40</v>
      </c>
    </row>
    <row r="1935" spans="1:20">
      <c r="A1935" s="1" t="s">
        <v>8091</v>
      </c>
      <c r="B1935" t="s">
        <v>8092</v>
      </c>
      <c r="C1935" t="s">
        <v>21</v>
      </c>
      <c r="D1935" t="s">
        <v>940</v>
      </c>
      <c r="E1935" t="s">
        <v>169</v>
      </c>
      <c r="F1935" t="s">
        <v>93</v>
      </c>
      <c r="G1935" t="s">
        <v>24</v>
      </c>
      <c r="H1935" t="s">
        <v>33</v>
      </c>
      <c r="L1935" s="3" t="s">
        <v>2711</v>
      </c>
      <c r="S1935" t="s">
        <v>8093</v>
      </c>
      <c r="T1935" t="s">
        <v>40</v>
      </c>
    </row>
    <row r="1936" spans="1:20">
      <c r="A1936" s="1" t="s">
        <v>8094</v>
      </c>
      <c r="B1936" t="s">
        <v>8095</v>
      </c>
      <c r="C1936" t="s">
        <v>1654</v>
      </c>
      <c r="D1936" t="s">
        <v>8096</v>
      </c>
      <c r="F1936" t="s">
        <v>235</v>
      </c>
      <c r="G1936" t="s">
        <v>44</v>
      </c>
      <c r="H1936" t="s">
        <v>33</v>
      </c>
      <c r="I1936" t="s">
        <v>164</v>
      </c>
      <c r="L1936" s="3" t="s">
        <v>2711</v>
      </c>
      <c r="M1936">
        <v>20</v>
      </c>
      <c r="N1936">
        <v>2.4116724948752E-3</v>
      </c>
      <c r="O1936">
        <v>7.1763493803781397</v>
      </c>
      <c r="P1936">
        <v>1</v>
      </c>
      <c r="Q1936">
        <v>8293</v>
      </c>
      <c r="R1936">
        <v>6.9144173063037696E-3</v>
      </c>
      <c r="S1936" t="s">
        <v>8097</v>
      </c>
      <c r="T1936" t="s">
        <v>40</v>
      </c>
    </row>
    <row r="1937" spans="1:20">
      <c r="A1937" s="1" t="s">
        <v>8098</v>
      </c>
      <c r="B1937" t="s">
        <v>8099</v>
      </c>
      <c r="C1937" t="s">
        <v>21</v>
      </c>
      <c r="D1937" t="s">
        <v>8100</v>
      </c>
      <c r="E1937" t="s">
        <v>132</v>
      </c>
      <c r="F1937" t="s">
        <v>93</v>
      </c>
      <c r="G1937" t="s">
        <v>24</v>
      </c>
      <c r="H1937" t="s">
        <v>33</v>
      </c>
      <c r="I1937" t="s">
        <v>7781</v>
      </c>
      <c r="M1937">
        <v>2</v>
      </c>
      <c r="N1937">
        <v>7.4074074074074098E-2</v>
      </c>
      <c r="O1937">
        <v>15.493414063346499</v>
      </c>
      <c r="P1937">
        <v>1</v>
      </c>
      <c r="Q1937">
        <v>27</v>
      </c>
      <c r="R1937" s="2">
        <v>2.25116685481975E-5</v>
      </c>
      <c r="S1937" t="s">
        <v>8101</v>
      </c>
      <c r="T1937" t="s">
        <v>32</v>
      </c>
    </row>
    <row r="1938" spans="1:20">
      <c r="A1938" s="1" t="s">
        <v>8102</v>
      </c>
      <c r="B1938" t="s">
        <v>8103</v>
      </c>
      <c r="C1938" t="s">
        <v>2188</v>
      </c>
      <c r="D1938" t="s">
        <v>8104</v>
      </c>
      <c r="E1938" t="s">
        <v>62</v>
      </c>
      <c r="F1938" t="s">
        <v>23</v>
      </c>
      <c r="G1938" t="s">
        <v>24</v>
      </c>
      <c r="H1938" t="s">
        <v>25</v>
      </c>
      <c r="I1938" t="s">
        <v>575</v>
      </c>
      <c r="M1938">
        <v>27</v>
      </c>
      <c r="N1938">
        <v>4.3130990415335503E-2</v>
      </c>
      <c r="O1938">
        <v>10.9061414019381</v>
      </c>
      <c r="P1938">
        <v>1</v>
      </c>
      <c r="Q1938">
        <v>626</v>
      </c>
      <c r="R1938">
        <v>5.2193720411746803E-4</v>
      </c>
      <c r="S1938" t="s">
        <v>8105</v>
      </c>
      <c r="T1938" t="s">
        <v>32</v>
      </c>
    </row>
    <row r="1939" spans="1:20">
      <c r="A1939" s="1" t="s">
        <v>8106</v>
      </c>
      <c r="B1939" t="s">
        <v>8107</v>
      </c>
      <c r="C1939" t="s">
        <v>167</v>
      </c>
      <c r="D1939" t="s">
        <v>8108</v>
      </c>
      <c r="F1939" t="s">
        <v>23</v>
      </c>
      <c r="G1939" t="s">
        <v>162</v>
      </c>
      <c r="H1939" t="s">
        <v>33</v>
      </c>
      <c r="I1939" t="s">
        <v>1376</v>
      </c>
      <c r="L1939" s="3" t="s">
        <v>2711</v>
      </c>
      <c r="M1939">
        <v>5</v>
      </c>
      <c r="N1939">
        <v>1.63934426229508E-3</v>
      </c>
      <c r="O1939">
        <v>8.6197333464777994</v>
      </c>
      <c r="P1939">
        <v>1</v>
      </c>
      <c r="Q1939">
        <v>3050</v>
      </c>
      <c r="R1939">
        <v>2.5429847804445301E-3</v>
      </c>
      <c r="S1939" t="s">
        <v>8109</v>
      </c>
      <c r="T1939" t="s">
        <v>40</v>
      </c>
    </row>
    <row r="1940" spans="1:20">
      <c r="A1940" s="1" t="s">
        <v>8110</v>
      </c>
      <c r="B1940" t="s">
        <v>8111</v>
      </c>
      <c r="C1940" t="s">
        <v>160</v>
      </c>
      <c r="D1940" t="s">
        <v>8112</v>
      </c>
      <c r="F1940" t="s">
        <v>23</v>
      </c>
      <c r="G1940" t="s">
        <v>162</v>
      </c>
      <c r="H1940" t="s">
        <v>33</v>
      </c>
      <c r="I1940" t="s">
        <v>142</v>
      </c>
      <c r="L1940" s="3" t="s">
        <v>2711</v>
      </c>
      <c r="M1940">
        <v>38</v>
      </c>
      <c r="N1940">
        <v>1.69923534409516E-3</v>
      </c>
      <c r="O1940">
        <v>5.7450921770375398</v>
      </c>
      <c r="P1940">
        <v>1</v>
      </c>
      <c r="Q1940">
        <v>22363</v>
      </c>
      <c r="R1940">
        <v>1.8645497916419999E-2</v>
      </c>
      <c r="S1940" t="s">
        <v>8113</v>
      </c>
      <c r="T1940" t="s">
        <v>40</v>
      </c>
    </row>
    <row r="1941" spans="1:20">
      <c r="A1941" s="1" t="s">
        <v>8114</v>
      </c>
      <c r="B1941" t="s">
        <v>8115</v>
      </c>
      <c r="C1941" t="s">
        <v>160</v>
      </c>
      <c r="D1941" t="s">
        <v>161</v>
      </c>
      <c r="F1941" t="s">
        <v>23</v>
      </c>
      <c r="G1941" t="s">
        <v>162</v>
      </c>
      <c r="H1941" t="s">
        <v>33</v>
      </c>
      <c r="I1941" t="s">
        <v>164</v>
      </c>
      <c r="L1941" s="3" t="s">
        <v>2711</v>
      </c>
      <c r="M1941">
        <v>20</v>
      </c>
      <c r="N1941">
        <v>2.4116724948752E-3</v>
      </c>
      <c r="O1941">
        <v>7.1763493803781397</v>
      </c>
      <c r="P1941">
        <v>1</v>
      </c>
      <c r="Q1941">
        <v>8293</v>
      </c>
      <c r="R1941">
        <v>6.9144173063037696E-3</v>
      </c>
      <c r="S1941" t="s">
        <v>8116</v>
      </c>
      <c r="T1941" t="s">
        <v>40</v>
      </c>
    </row>
    <row r="1942" spans="1:20">
      <c r="A1942" s="1" t="s">
        <v>8117</v>
      </c>
      <c r="B1942" t="s">
        <v>8118</v>
      </c>
      <c r="C1942" t="s">
        <v>164</v>
      </c>
      <c r="D1942" t="s">
        <v>8118</v>
      </c>
      <c r="F1942" t="s">
        <v>68</v>
      </c>
      <c r="G1942" t="s">
        <v>44</v>
      </c>
      <c r="H1942" t="s">
        <v>33</v>
      </c>
      <c r="I1942" t="e">
        <f>--n40184e</f>
        <v>#NAME?</v>
      </c>
      <c r="L1942" s="3" t="s">
        <v>2711</v>
      </c>
      <c r="O1942">
        <v>3.1832382633776501</v>
      </c>
      <c r="P1942">
        <v>1</v>
      </c>
      <c r="Q1942" t="s">
        <v>369</v>
      </c>
      <c r="S1942" t="s">
        <v>8119</v>
      </c>
      <c r="T1942" t="s">
        <v>40</v>
      </c>
    </row>
    <row r="1943" spans="1:20">
      <c r="A1943" s="1" t="s">
        <v>8120</v>
      </c>
      <c r="B1943" t="s">
        <v>8121</v>
      </c>
      <c r="C1943" t="s">
        <v>160</v>
      </c>
      <c r="D1943" t="s">
        <v>569</v>
      </c>
      <c r="E1943" t="s">
        <v>182</v>
      </c>
      <c r="F1943" t="s">
        <v>23</v>
      </c>
      <c r="G1943" t="s">
        <v>162</v>
      </c>
      <c r="L1943" s="3" t="s">
        <v>2711</v>
      </c>
      <c r="S1943" t="s">
        <v>8122</v>
      </c>
      <c r="T1943" t="s">
        <v>40</v>
      </c>
    </row>
    <row r="1944" spans="1:20">
      <c r="A1944" s="1" t="s">
        <v>8123</v>
      </c>
      <c r="B1944" t="s">
        <v>8124</v>
      </c>
      <c r="C1944" t="s">
        <v>167</v>
      </c>
      <c r="D1944" t="s">
        <v>8125</v>
      </c>
      <c r="F1944" t="s">
        <v>23</v>
      </c>
      <c r="G1944" t="s">
        <v>162</v>
      </c>
      <c r="H1944" t="s">
        <v>33</v>
      </c>
      <c r="I1944" t="s">
        <v>164</v>
      </c>
      <c r="L1944" s="3" t="s">
        <v>2711</v>
      </c>
      <c r="M1944">
        <v>20</v>
      </c>
      <c r="N1944">
        <v>2.4116724948752E-3</v>
      </c>
      <c r="O1944">
        <v>7.1763493803781397</v>
      </c>
      <c r="P1944">
        <v>1</v>
      </c>
      <c r="Q1944">
        <v>8293</v>
      </c>
      <c r="R1944">
        <v>6.9144173063037696E-3</v>
      </c>
      <c r="S1944" t="s">
        <v>8126</v>
      </c>
      <c r="T1944" t="s">
        <v>40</v>
      </c>
    </row>
    <row r="1945" spans="1:20">
      <c r="A1945" s="1" t="s">
        <v>8127</v>
      </c>
      <c r="B1945" t="s">
        <v>8128</v>
      </c>
      <c r="C1945" t="s">
        <v>142</v>
      </c>
      <c r="D1945" t="s">
        <v>143</v>
      </c>
      <c r="E1945" t="s">
        <v>902</v>
      </c>
      <c r="F1945" t="s">
        <v>44</v>
      </c>
      <c r="G1945" t="s">
        <v>44</v>
      </c>
      <c r="L1945" s="3" t="s">
        <v>2711</v>
      </c>
      <c r="S1945" t="s">
        <v>8129</v>
      </c>
      <c r="T1945" t="s">
        <v>40</v>
      </c>
    </row>
    <row r="1946" spans="1:20">
      <c r="A1946" s="1" t="s">
        <v>8130</v>
      </c>
      <c r="B1946" t="s">
        <v>8131</v>
      </c>
      <c r="C1946" t="s">
        <v>8132</v>
      </c>
      <c r="D1946" t="s">
        <v>8131</v>
      </c>
      <c r="F1946" t="s">
        <v>68</v>
      </c>
      <c r="G1946" t="s">
        <v>44</v>
      </c>
      <c r="H1946" t="s">
        <v>33</v>
      </c>
      <c r="I1946" t="e">
        <f>--n404eaa</f>
        <v>#NAME?</v>
      </c>
      <c r="L1946" s="3" t="s">
        <v>2711</v>
      </c>
      <c r="O1946">
        <v>3.1832382633776501</v>
      </c>
      <c r="P1946">
        <v>1</v>
      </c>
      <c r="Q1946" t="s">
        <v>369</v>
      </c>
      <c r="S1946" t="s">
        <v>8133</v>
      </c>
      <c r="T1946" t="s">
        <v>40</v>
      </c>
    </row>
    <row r="1947" spans="1:20">
      <c r="A1947" s="1" t="s">
        <v>8134</v>
      </c>
      <c r="B1947" t="s">
        <v>8135</v>
      </c>
      <c r="C1947" t="s">
        <v>3014</v>
      </c>
      <c r="D1947" t="s">
        <v>8136</v>
      </c>
      <c r="E1947" t="s">
        <v>579</v>
      </c>
      <c r="F1947" t="s">
        <v>23</v>
      </c>
      <c r="G1947" t="s">
        <v>120</v>
      </c>
      <c r="I1947" t="s">
        <v>1436</v>
      </c>
      <c r="M1947">
        <v>12</v>
      </c>
      <c r="N1947">
        <v>4.2553191489361701E-2</v>
      </c>
      <c r="O1947">
        <v>12.059427461266599</v>
      </c>
      <c r="P1947">
        <v>1</v>
      </c>
      <c r="Q1947">
        <v>282</v>
      </c>
      <c r="R1947">
        <v>2.3512187150339601E-4</v>
      </c>
      <c r="S1947" t="s">
        <v>8137</v>
      </c>
      <c r="T1947" t="s">
        <v>32</v>
      </c>
    </row>
    <row r="1948" spans="1:20">
      <c r="A1948" s="1" t="s">
        <v>8138</v>
      </c>
      <c r="B1948" t="s">
        <v>8139</v>
      </c>
      <c r="C1948" t="s">
        <v>55</v>
      </c>
      <c r="D1948" t="s">
        <v>8139</v>
      </c>
      <c r="F1948" t="s">
        <v>68</v>
      </c>
      <c r="G1948" t="s">
        <v>44</v>
      </c>
      <c r="H1948" t="s">
        <v>33</v>
      </c>
      <c r="I1948" t="s">
        <v>164</v>
      </c>
      <c r="L1948" s="3" t="s">
        <v>2711</v>
      </c>
      <c r="M1948">
        <v>20</v>
      </c>
      <c r="N1948">
        <v>2.4116724948752E-3</v>
      </c>
      <c r="O1948">
        <v>7.1763493803781397</v>
      </c>
      <c r="P1948">
        <v>1</v>
      </c>
      <c r="Q1948">
        <v>8293</v>
      </c>
      <c r="R1948">
        <v>6.9144173063037696E-3</v>
      </c>
      <c r="S1948" t="s">
        <v>8140</v>
      </c>
      <c r="T1948" t="s">
        <v>40</v>
      </c>
    </row>
    <row r="1949" spans="1:20">
      <c r="A1949" s="1" t="s">
        <v>8141</v>
      </c>
      <c r="B1949" t="s">
        <v>8142</v>
      </c>
      <c r="C1949" t="s">
        <v>1165</v>
      </c>
      <c r="D1949" t="s">
        <v>8143</v>
      </c>
      <c r="E1949" t="s">
        <v>32</v>
      </c>
      <c r="F1949" t="s">
        <v>23</v>
      </c>
      <c r="G1949" t="s">
        <v>24</v>
      </c>
      <c r="H1949" t="s">
        <v>25</v>
      </c>
      <c r="I1949" t="s">
        <v>575</v>
      </c>
      <c r="M1949">
        <v>27</v>
      </c>
      <c r="N1949">
        <v>4.3130990415335503E-2</v>
      </c>
      <c r="O1949">
        <v>10.9061414019381</v>
      </c>
      <c r="P1949">
        <v>1</v>
      </c>
      <c r="Q1949">
        <v>626</v>
      </c>
      <c r="R1949">
        <v>5.2193720411746803E-4</v>
      </c>
      <c r="S1949" t="s">
        <v>8144</v>
      </c>
      <c r="T1949" t="s">
        <v>32</v>
      </c>
    </row>
    <row r="1950" spans="1:20">
      <c r="A1950" s="1" t="s">
        <v>8145</v>
      </c>
      <c r="B1950" t="s">
        <v>8146</v>
      </c>
      <c r="C1950" t="s">
        <v>573</v>
      </c>
      <c r="D1950" t="s">
        <v>8146</v>
      </c>
      <c r="E1950" t="s">
        <v>32</v>
      </c>
      <c r="F1950" t="s">
        <v>68</v>
      </c>
      <c r="G1950" t="s">
        <v>8147</v>
      </c>
      <c r="I1950" t="s">
        <v>8149</v>
      </c>
      <c r="M1950">
        <v>1</v>
      </c>
      <c r="N1950">
        <v>1</v>
      </c>
      <c r="O1950">
        <v>20.193854984357401</v>
      </c>
      <c r="P1950">
        <v>1</v>
      </c>
      <c r="Q1950">
        <v>1</v>
      </c>
      <c r="R1950" s="2">
        <v>8.3376550178509204E-7</v>
      </c>
      <c r="S1950" t="s">
        <v>8148</v>
      </c>
      <c r="T1950" t="s">
        <v>32</v>
      </c>
    </row>
    <row r="1951" spans="1:20">
      <c r="A1951" s="1" t="s">
        <v>8150</v>
      </c>
      <c r="B1951" t="s">
        <v>8151</v>
      </c>
      <c r="C1951" t="s">
        <v>55</v>
      </c>
      <c r="D1951" t="s">
        <v>8152</v>
      </c>
      <c r="E1951" t="s">
        <v>57</v>
      </c>
      <c r="F1951" t="s">
        <v>24</v>
      </c>
      <c r="G1951" t="s">
        <v>24</v>
      </c>
      <c r="H1951" t="s">
        <v>33</v>
      </c>
      <c r="I1951" t="s">
        <v>81</v>
      </c>
      <c r="M1951">
        <v>76</v>
      </c>
      <c r="N1951">
        <v>9.0692124105011901E-2</v>
      </c>
      <c r="O1951">
        <v>10.484769968937201</v>
      </c>
      <c r="P1951">
        <v>1</v>
      </c>
      <c r="Q1951">
        <v>838</v>
      </c>
      <c r="R1951">
        <v>6.9869549049590696E-4</v>
      </c>
      <c r="S1951" t="s">
        <v>8153</v>
      </c>
      <c r="T1951" t="s">
        <v>32</v>
      </c>
    </row>
    <row r="1952" spans="1:20">
      <c r="A1952" s="1" t="s">
        <v>8154</v>
      </c>
      <c r="B1952" t="s">
        <v>8155</v>
      </c>
      <c r="C1952" t="s">
        <v>169</v>
      </c>
      <c r="D1952" t="s">
        <v>8156</v>
      </c>
      <c r="E1952" t="s">
        <v>4848</v>
      </c>
      <c r="F1952" t="s">
        <v>250</v>
      </c>
      <c r="G1952" t="s">
        <v>24</v>
      </c>
      <c r="H1952" t="s">
        <v>33</v>
      </c>
      <c r="I1952" t="s">
        <v>8158</v>
      </c>
      <c r="L1952" s="3" t="s">
        <v>2711</v>
      </c>
      <c r="M1952">
        <v>1</v>
      </c>
      <c r="N1952">
        <v>3.4482758620689703E-2</v>
      </c>
      <c r="O1952">
        <v>15.386498859429899</v>
      </c>
      <c r="P1952">
        <v>1</v>
      </c>
      <c r="Q1952">
        <v>29</v>
      </c>
      <c r="R1952" s="2">
        <v>2.4179199551767698E-5</v>
      </c>
      <c r="S1952" t="s">
        <v>8157</v>
      </c>
      <c r="T1952" t="s">
        <v>40</v>
      </c>
    </row>
    <row r="1953" spans="1:20">
      <c r="A1953" s="1" t="s">
        <v>8159</v>
      </c>
      <c r="B1953" t="s">
        <v>8160</v>
      </c>
      <c r="C1953" t="s">
        <v>21</v>
      </c>
      <c r="D1953" t="s">
        <v>8161</v>
      </c>
      <c r="E1953" t="s">
        <v>175</v>
      </c>
      <c r="F1953" t="s">
        <v>93</v>
      </c>
      <c r="G1953" t="s">
        <v>24</v>
      </c>
      <c r="H1953" t="s">
        <v>33</v>
      </c>
      <c r="I1953" t="s">
        <v>175</v>
      </c>
      <c r="L1953" s="3"/>
      <c r="M1953">
        <v>56</v>
      </c>
      <c r="N1953">
        <v>3.1963470319634701E-2</v>
      </c>
      <c r="O1953">
        <v>9.4198904130539898</v>
      </c>
      <c r="P1953">
        <v>1</v>
      </c>
      <c r="Q1953">
        <v>1752</v>
      </c>
      <c r="R1953">
        <v>1.4607571591274801E-3</v>
      </c>
      <c r="S1953" t="s">
        <v>8162</v>
      </c>
      <c r="T1953" t="s">
        <v>40</v>
      </c>
    </row>
    <row r="1954" spans="1:20">
      <c r="A1954" s="1" t="s">
        <v>8163</v>
      </c>
      <c r="B1954" t="s">
        <v>8164</v>
      </c>
      <c r="C1954" t="s">
        <v>4718</v>
      </c>
      <c r="D1954" t="s">
        <v>8165</v>
      </c>
      <c r="E1954" t="s">
        <v>32</v>
      </c>
      <c r="F1954" t="s">
        <v>23</v>
      </c>
      <c r="G1954" t="s">
        <v>24</v>
      </c>
      <c r="H1954" t="s">
        <v>25</v>
      </c>
      <c r="I1954" t="s">
        <v>8167</v>
      </c>
      <c r="M1954">
        <v>1</v>
      </c>
      <c r="N1954">
        <v>4.5454545454545497E-2</v>
      </c>
      <c r="O1954">
        <v>15.8015363587088</v>
      </c>
      <c r="P1954">
        <v>1</v>
      </c>
      <c r="Q1954">
        <v>22</v>
      </c>
      <c r="R1954" s="2">
        <v>1.8342841039272E-5</v>
      </c>
      <c r="S1954" t="s">
        <v>8166</v>
      </c>
      <c r="T1954" t="s">
        <v>32</v>
      </c>
    </row>
    <row r="1955" spans="1:20">
      <c r="A1955" s="1" t="s">
        <v>8168</v>
      </c>
      <c r="B1955" t="s">
        <v>8169</v>
      </c>
      <c r="C1955" t="s">
        <v>2727</v>
      </c>
      <c r="D1955" t="s">
        <v>8170</v>
      </c>
      <c r="E1955" t="s">
        <v>689</v>
      </c>
      <c r="F1955" t="s">
        <v>1602</v>
      </c>
      <c r="G1955" t="s">
        <v>44</v>
      </c>
      <c r="I1955" t="s">
        <v>3085</v>
      </c>
      <c r="M1955">
        <v>4</v>
      </c>
      <c r="N1955">
        <v>2.4691358024691398E-2</v>
      </c>
      <c r="O1955">
        <v>12.8629369033729</v>
      </c>
      <c r="P1955">
        <v>1</v>
      </c>
      <c r="Q1955">
        <v>162</v>
      </c>
      <c r="R1955">
        <v>1.3507001128918499E-4</v>
      </c>
      <c r="S1955" t="s">
        <v>8171</v>
      </c>
      <c r="T1955" t="s">
        <v>32</v>
      </c>
    </row>
    <row r="1956" spans="1:20">
      <c r="A1956" s="1" t="s">
        <v>8172</v>
      </c>
      <c r="B1956" t="s">
        <v>8173</v>
      </c>
      <c r="C1956" t="s">
        <v>55</v>
      </c>
      <c r="D1956" t="s">
        <v>8174</v>
      </c>
      <c r="E1956" t="s">
        <v>57</v>
      </c>
      <c r="F1956" t="s">
        <v>23</v>
      </c>
      <c r="G1956" t="s">
        <v>63</v>
      </c>
      <c r="I1956" t="s">
        <v>81</v>
      </c>
      <c r="M1956">
        <v>76</v>
      </c>
      <c r="N1956">
        <v>9.0692124105011901E-2</v>
      </c>
      <c r="O1956">
        <v>10.484769968937201</v>
      </c>
      <c r="P1956">
        <v>1</v>
      </c>
      <c r="Q1956">
        <v>838</v>
      </c>
      <c r="R1956">
        <v>6.9869549049590696E-4</v>
      </c>
      <c r="S1956" t="s">
        <v>8175</v>
      </c>
      <c r="T1956" t="s">
        <v>32</v>
      </c>
    </row>
    <row r="1957" spans="1:20">
      <c r="A1957" s="1" t="s">
        <v>8176</v>
      </c>
      <c r="B1957" t="s">
        <v>8177</v>
      </c>
      <c r="C1957" t="s">
        <v>90</v>
      </c>
      <c r="D1957" t="s">
        <v>8178</v>
      </c>
      <c r="E1957" t="s">
        <v>62</v>
      </c>
      <c r="F1957" t="s">
        <v>93</v>
      </c>
      <c r="G1957" t="s">
        <v>24</v>
      </c>
      <c r="H1957" t="s">
        <v>33</v>
      </c>
      <c r="I1957" t="s">
        <v>62</v>
      </c>
      <c r="M1957">
        <v>25</v>
      </c>
      <c r="N1957">
        <v>9.4126506024096394E-3</v>
      </c>
      <c r="O1957">
        <v>8.8193576357960293</v>
      </c>
      <c r="P1957">
        <v>1</v>
      </c>
      <c r="Q1957">
        <v>2656</v>
      </c>
      <c r="R1957">
        <v>2.2144811727412002E-3</v>
      </c>
      <c r="S1957" t="s">
        <v>8179</v>
      </c>
      <c r="T1957" t="s">
        <v>32</v>
      </c>
    </row>
    <row r="1958" spans="1:20">
      <c r="A1958" s="1" t="s">
        <v>8180</v>
      </c>
      <c r="B1958" t="s">
        <v>8181</v>
      </c>
      <c r="C1958" t="s">
        <v>366</v>
      </c>
      <c r="D1958" t="s">
        <v>8182</v>
      </c>
      <c r="E1958" t="s">
        <v>32</v>
      </c>
      <c r="F1958" t="s">
        <v>23</v>
      </c>
      <c r="G1958" t="s">
        <v>120</v>
      </c>
      <c r="I1958" t="s">
        <v>122</v>
      </c>
      <c r="M1958">
        <v>146</v>
      </c>
      <c r="N1958">
        <v>7.7991452991453006E-2</v>
      </c>
      <c r="O1958">
        <v>9.3242599382467706</v>
      </c>
      <c r="P1958">
        <v>1</v>
      </c>
      <c r="Q1958">
        <v>1872</v>
      </c>
      <c r="R1958">
        <v>1.5608090193416899E-3</v>
      </c>
      <c r="S1958" t="s">
        <v>8183</v>
      </c>
      <c r="T1958" t="s">
        <v>32</v>
      </c>
    </row>
    <row r="1959" spans="1:20">
      <c r="A1959" s="1" t="s">
        <v>8184</v>
      </c>
      <c r="B1959" t="s">
        <v>8185</v>
      </c>
      <c r="C1959" t="s">
        <v>3014</v>
      </c>
      <c r="D1959" t="s">
        <v>8186</v>
      </c>
      <c r="E1959" t="s">
        <v>32</v>
      </c>
      <c r="F1959" t="s">
        <v>23</v>
      </c>
      <c r="G1959" t="s">
        <v>120</v>
      </c>
      <c r="I1959" t="s">
        <v>122</v>
      </c>
      <c r="M1959">
        <v>146</v>
      </c>
      <c r="N1959">
        <v>7.7991452991453006E-2</v>
      </c>
      <c r="O1959">
        <v>9.3242599382467706</v>
      </c>
      <c r="P1959">
        <v>1</v>
      </c>
      <c r="Q1959">
        <v>1872</v>
      </c>
      <c r="R1959">
        <v>1.5608090193416899E-3</v>
      </c>
      <c r="S1959" t="s">
        <v>8187</v>
      </c>
      <c r="T1959" t="s">
        <v>32</v>
      </c>
    </row>
    <row r="1960" spans="1:20">
      <c r="A1960" s="1" t="s">
        <v>8188</v>
      </c>
      <c r="B1960" t="s">
        <v>8189</v>
      </c>
      <c r="C1960" t="s">
        <v>49</v>
      </c>
      <c r="D1960" t="s">
        <v>8190</v>
      </c>
      <c r="E1960" t="s">
        <v>32</v>
      </c>
      <c r="F1960" t="s">
        <v>23</v>
      </c>
      <c r="G1960" t="s">
        <v>24</v>
      </c>
      <c r="H1960" t="s">
        <v>25</v>
      </c>
      <c r="I1960" t="s">
        <v>8192</v>
      </c>
      <c r="M1960">
        <v>1</v>
      </c>
      <c r="N1960">
        <v>0.14285714285714299</v>
      </c>
      <c r="O1960">
        <v>17.6088912807664</v>
      </c>
      <c r="P1960">
        <v>1</v>
      </c>
      <c r="Q1960">
        <v>7</v>
      </c>
      <c r="R1960" s="2">
        <v>5.8363585124956396E-6</v>
      </c>
      <c r="S1960" t="s">
        <v>8191</v>
      </c>
      <c r="T1960" t="s">
        <v>32</v>
      </c>
    </row>
    <row r="1961" spans="1:20">
      <c r="A1961" s="1" t="s">
        <v>8193</v>
      </c>
      <c r="B1961" t="s">
        <v>8194</v>
      </c>
      <c r="C1961" t="s">
        <v>49</v>
      </c>
      <c r="D1961" t="s">
        <v>8194</v>
      </c>
      <c r="E1961" t="s">
        <v>75</v>
      </c>
      <c r="F1961" t="s">
        <v>8195</v>
      </c>
      <c r="G1961" t="s">
        <v>265</v>
      </c>
      <c r="H1961" t="s">
        <v>33</v>
      </c>
      <c r="I1961" t="s">
        <v>75</v>
      </c>
      <c r="J1961" t="s">
        <v>8913</v>
      </c>
      <c r="K1961" t="s">
        <v>5472</v>
      </c>
      <c r="M1961">
        <v>59</v>
      </c>
      <c r="N1961">
        <v>0.45384615384615401</v>
      </c>
      <c r="O1961">
        <v>13.182626526064301</v>
      </c>
      <c r="P1961">
        <v>1</v>
      </c>
      <c r="Q1961">
        <v>130</v>
      </c>
      <c r="R1961">
        <v>1.0838951523206199E-4</v>
      </c>
      <c r="S1961" t="s">
        <v>8196</v>
      </c>
      <c r="T1961" t="s">
        <v>40</v>
      </c>
    </row>
    <row r="1962" spans="1:20">
      <c r="A1962" s="1" t="s">
        <v>8197</v>
      </c>
      <c r="B1962" t="s">
        <v>8198</v>
      </c>
      <c r="C1962" t="s">
        <v>164</v>
      </c>
      <c r="D1962" t="s">
        <v>309</v>
      </c>
      <c r="E1962" t="s">
        <v>144</v>
      </c>
      <c r="F1962" t="s">
        <v>44</v>
      </c>
      <c r="G1962" t="s">
        <v>44</v>
      </c>
      <c r="H1962" t="s">
        <v>33</v>
      </c>
      <c r="L1962" s="3" t="s">
        <v>2711</v>
      </c>
      <c r="S1962" t="s">
        <v>8199</v>
      </c>
      <c r="T1962" t="s">
        <v>40</v>
      </c>
    </row>
    <row r="1963" spans="1:20">
      <c r="A1963" s="1" t="s">
        <v>8200</v>
      </c>
      <c r="B1963" t="s">
        <v>8201</v>
      </c>
      <c r="C1963" t="s">
        <v>8202</v>
      </c>
      <c r="D1963" t="s">
        <v>8203</v>
      </c>
      <c r="E1963" t="s">
        <v>32</v>
      </c>
      <c r="F1963" t="s">
        <v>68</v>
      </c>
      <c r="G1963" t="s">
        <v>8204</v>
      </c>
      <c r="I1963" t="s">
        <v>4600</v>
      </c>
      <c r="M1963">
        <v>2</v>
      </c>
      <c r="N1963">
        <v>0.11764705882352899</v>
      </c>
      <c r="O1963">
        <v>16.193853781487601</v>
      </c>
      <c r="P1963">
        <v>1</v>
      </c>
      <c r="Q1963">
        <v>17</v>
      </c>
      <c r="R1963" s="2">
        <v>1.4174013530346601E-5</v>
      </c>
      <c r="S1963" t="s">
        <v>8205</v>
      </c>
      <c r="T1963" t="s">
        <v>32</v>
      </c>
    </row>
    <row r="1964" spans="1:20">
      <c r="A1964" s="1" t="s">
        <v>8206</v>
      </c>
      <c r="B1964" t="s">
        <v>8207</v>
      </c>
      <c r="C1964" t="s">
        <v>149</v>
      </c>
      <c r="D1964" t="s">
        <v>8208</v>
      </c>
      <c r="E1964" t="s">
        <v>421</v>
      </c>
      <c r="F1964" t="s">
        <v>23</v>
      </c>
      <c r="G1964" t="s">
        <v>24</v>
      </c>
      <c r="H1964" t="s">
        <v>33</v>
      </c>
      <c r="I1964" t="s">
        <v>5612</v>
      </c>
      <c r="M1964">
        <v>2</v>
      </c>
      <c r="N1964">
        <v>3.77358490566038E-2</v>
      </c>
      <c r="O1964">
        <v>14.493414063346499</v>
      </c>
      <c r="P1964">
        <v>1</v>
      </c>
      <c r="Q1964">
        <v>53</v>
      </c>
      <c r="R1964" s="2">
        <v>4.4189571594609901E-5</v>
      </c>
      <c r="S1964" t="s">
        <v>8209</v>
      </c>
      <c r="T1964" t="s">
        <v>32</v>
      </c>
    </row>
    <row r="1965" spans="1:20">
      <c r="A1965" s="1" t="s">
        <v>8210</v>
      </c>
      <c r="B1965" t="s">
        <v>8211</v>
      </c>
      <c r="C1965" t="s">
        <v>8212</v>
      </c>
      <c r="D1965" t="s">
        <v>8213</v>
      </c>
      <c r="E1965" t="s">
        <v>75</v>
      </c>
      <c r="F1965" t="s">
        <v>23</v>
      </c>
      <c r="G1965" t="s">
        <v>24</v>
      </c>
      <c r="H1965" t="s">
        <v>25</v>
      </c>
      <c r="I1965" t="s">
        <v>75</v>
      </c>
      <c r="M1965">
        <v>59</v>
      </c>
      <c r="N1965">
        <v>0.45384615384615401</v>
      </c>
      <c r="O1965">
        <v>13.182626526064301</v>
      </c>
      <c r="P1965">
        <v>1</v>
      </c>
      <c r="Q1965">
        <v>130</v>
      </c>
      <c r="R1965">
        <v>1.0838951523206199E-4</v>
      </c>
      <c r="S1965" t="s">
        <v>8214</v>
      </c>
      <c r="T1965" t="s">
        <v>40</v>
      </c>
    </row>
    <row r="1966" spans="1:20">
      <c r="A1966" s="1" t="s">
        <v>8215</v>
      </c>
      <c r="B1966" t="s">
        <v>8216</v>
      </c>
      <c r="C1966" t="s">
        <v>167</v>
      </c>
      <c r="D1966" t="s">
        <v>4125</v>
      </c>
      <c r="F1966" t="s">
        <v>24</v>
      </c>
      <c r="G1966" t="s">
        <v>162</v>
      </c>
      <c r="H1966" t="s">
        <v>33</v>
      </c>
      <c r="I1966" t="s">
        <v>324</v>
      </c>
      <c r="L1966" s="3" t="s">
        <v>2711</v>
      </c>
      <c r="M1966">
        <v>42</v>
      </c>
      <c r="N1966">
        <v>1.10424608912843E-3</v>
      </c>
      <c r="O1966">
        <v>4.9788517281102997</v>
      </c>
      <c r="P1966">
        <v>1</v>
      </c>
      <c r="Q1966">
        <v>38035</v>
      </c>
      <c r="R1966">
        <v>3.1712270860395998E-2</v>
      </c>
      <c r="S1966" t="s">
        <v>8217</v>
      </c>
      <c r="T1966" t="s">
        <v>40</v>
      </c>
    </row>
    <row r="1967" spans="1:20">
      <c r="A1967" s="1" t="s">
        <v>8218</v>
      </c>
      <c r="B1967" t="s">
        <v>8219</v>
      </c>
      <c r="C1967" t="s">
        <v>160</v>
      </c>
      <c r="D1967" t="s">
        <v>8220</v>
      </c>
      <c r="F1967" t="s">
        <v>23</v>
      </c>
      <c r="G1967" t="s">
        <v>162</v>
      </c>
      <c r="H1967" t="s">
        <v>33</v>
      </c>
      <c r="I1967" t="s">
        <v>118</v>
      </c>
      <c r="L1967" s="3" t="s">
        <v>2711</v>
      </c>
      <c r="M1967">
        <v>14</v>
      </c>
      <c r="N1967">
        <v>6.4187795149236602E-4</v>
      </c>
      <c r="O1967">
        <v>5.7811516319594398</v>
      </c>
      <c r="P1967">
        <v>1</v>
      </c>
      <c r="Q1967">
        <v>21811</v>
      </c>
      <c r="R1967">
        <v>1.8185259359434599E-2</v>
      </c>
      <c r="S1967" t="s">
        <v>8221</v>
      </c>
      <c r="T1967" t="s">
        <v>40</v>
      </c>
    </row>
    <row r="1968" spans="1:20">
      <c r="A1968" s="1" t="s">
        <v>8222</v>
      </c>
      <c r="B1968" t="s">
        <v>8223</v>
      </c>
      <c r="C1968" t="s">
        <v>8224</v>
      </c>
      <c r="D1968" t="s">
        <v>8225</v>
      </c>
      <c r="E1968" t="s">
        <v>32</v>
      </c>
      <c r="F1968" t="s">
        <v>23</v>
      </c>
      <c r="G1968" t="s">
        <v>120</v>
      </c>
      <c r="I1968" t="s">
        <v>122</v>
      </c>
      <c r="M1968">
        <v>146</v>
      </c>
      <c r="N1968">
        <v>7.7991452991453006E-2</v>
      </c>
      <c r="O1968">
        <v>9.3242599382467706</v>
      </c>
      <c r="P1968">
        <v>1</v>
      </c>
      <c r="Q1968">
        <v>1872</v>
      </c>
      <c r="R1968">
        <v>1.5608090193416899E-3</v>
      </c>
      <c r="S1968" t="s">
        <v>8226</v>
      </c>
      <c r="T1968" t="s">
        <v>32</v>
      </c>
    </row>
    <row r="1969" spans="1:20">
      <c r="A1969" s="1" t="s">
        <v>8227</v>
      </c>
      <c r="B1969" t="s">
        <v>8228</v>
      </c>
      <c r="C1969" t="s">
        <v>366</v>
      </c>
      <c r="D1969" t="s">
        <v>367</v>
      </c>
      <c r="E1969" t="e">
        <f>--n4015e8</f>
        <v>#NAME?</v>
      </c>
      <c r="F1969" t="s">
        <v>24</v>
      </c>
      <c r="G1969" t="s">
        <v>24</v>
      </c>
      <c r="H1969" t="s">
        <v>145</v>
      </c>
      <c r="L1969" s="3" t="s">
        <v>2711</v>
      </c>
      <c r="S1969" t="s">
        <v>8229</v>
      </c>
      <c r="T1969" t="s">
        <v>40</v>
      </c>
    </row>
    <row r="1970" spans="1:20">
      <c r="A1970" s="1" t="s">
        <v>8230</v>
      </c>
      <c r="B1970" t="s">
        <v>8231</v>
      </c>
      <c r="C1970" t="s">
        <v>755</v>
      </c>
      <c r="D1970" t="s">
        <v>8232</v>
      </c>
      <c r="E1970" t="s">
        <v>8233</v>
      </c>
      <c r="F1970" t="s">
        <v>93</v>
      </c>
      <c r="G1970" t="s">
        <v>24</v>
      </c>
      <c r="H1970" t="s">
        <v>33</v>
      </c>
      <c r="I1970" t="s">
        <v>1170</v>
      </c>
      <c r="L1970" s="3" t="s">
        <v>2711</v>
      </c>
      <c r="M1970">
        <v>2</v>
      </c>
      <c r="N1970">
        <v>1.38888888888889E-2</v>
      </c>
      <c r="O1970">
        <v>13.033982444709199</v>
      </c>
      <c r="P1970">
        <v>1</v>
      </c>
      <c r="Q1970">
        <v>144</v>
      </c>
      <c r="R1970">
        <v>1.20062232257053E-4</v>
      </c>
      <c r="S1970" t="s">
        <v>8234</v>
      </c>
      <c r="T1970" t="s">
        <v>40</v>
      </c>
    </row>
    <row r="1971" spans="1:20">
      <c r="A1971" s="1" t="s">
        <v>8235</v>
      </c>
      <c r="B1971" t="s">
        <v>8236</v>
      </c>
      <c r="C1971" t="s">
        <v>8237</v>
      </c>
      <c r="D1971" t="s">
        <v>8238</v>
      </c>
      <c r="E1971" t="s">
        <v>32</v>
      </c>
      <c r="F1971" t="s">
        <v>23</v>
      </c>
      <c r="G1971" t="s">
        <v>24</v>
      </c>
      <c r="H1971" t="s">
        <v>25</v>
      </c>
      <c r="I1971" t="s">
        <v>175</v>
      </c>
      <c r="M1971">
        <v>56</v>
      </c>
      <c r="N1971">
        <v>3.1963470319634701E-2</v>
      </c>
      <c r="O1971">
        <v>9.4198904130539898</v>
      </c>
      <c r="P1971">
        <v>1</v>
      </c>
      <c r="Q1971">
        <v>1752</v>
      </c>
      <c r="R1971">
        <v>1.4607571591274801E-3</v>
      </c>
      <c r="S1971" t="s">
        <v>8239</v>
      </c>
      <c r="T1971" t="s">
        <v>32</v>
      </c>
    </row>
    <row r="1972" spans="1:20">
      <c r="A1972" s="1" t="s">
        <v>8240</v>
      </c>
      <c r="B1972" t="s">
        <v>8241</v>
      </c>
      <c r="C1972" t="s">
        <v>103</v>
      </c>
      <c r="D1972" t="s">
        <v>8242</v>
      </c>
      <c r="E1972" t="s">
        <v>57</v>
      </c>
      <c r="F1972" t="s">
        <v>23</v>
      </c>
      <c r="G1972" t="s">
        <v>24</v>
      </c>
      <c r="H1972" t="s">
        <v>25</v>
      </c>
      <c r="I1972" t="s">
        <v>81</v>
      </c>
      <c r="M1972">
        <v>76</v>
      </c>
      <c r="N1972">
        <v>9.0692124105011901E-2</v>
      </c>
      <c r="O1972">
        <v>10.484769968937201</v>
      </c>
      <c r="P1972">
        <v>1</v>
      </c>
      <c r="Q1972">
        <v>838</v>
      </c>
      <c r="R1972">
        <v>6.9869549049590696E-4</v>
      </c>
      <c r="S1972" t="s">
        <v>8243</v>
      </c>
      <c r="T1972" t="s">
        <v>32</v>
      </c>
    </row>
    <row r="1973" spans="1:20">
      <c r="A1973" s="1" t="s">
        <v>8244</v>
      </c>
      <c r="B1973" t="s">
        <v>8245</v>
      </c>
      <c r="C1973" t="s">
        <v>55</v>
      </c>
      <c r="D1973" t="s">
        <v>8246</v>
      </c>
      <c r="E1973" t="s">
        <v>62</v>
      </c>
      <c r="F1973" t="s">
        <v>23</v>
      </c>
      <c r="G1973" t="s">
        <v>63</v>
      </c>
      <c r="I1973" t="s">
        <v>81</v>
      </c>
      <c r="M1973">
        <v>76</v>
      </c>
      <c r="N1973">
        <v>9.0692124105011901E-2</v>
      </c>
      <c r="O1973">
        <v>10.484769968937201</v>
      </c>
      <c r="P1973">
        <v>1</v>
      </c>
      <c r="Q1973">
        <v>838</v>
      </c>
      <c r="R1973">
        <v>6.9869549049590696E-4</v>
      </c>
      <c r="S1973" t="s">
        <v>8247</v>
      </c>
      <c r="T1973" t="s">
        <v>32</v>
      </c>
    </row>
    <row r="1974" spans="1:20">
      <c r="A1974" s="1" t="s">
        <v>8248</v>
      </c>
      <c r="B1974" t="s">
        <v>8249</v>
      </c>
      <c r="C1974" t="s">
        <v>8250</v>
      </c>
      <c r="D1974" t="s">
        <v>8251</v>
      </c>
      <c r="E1974" t="s">
        <v>21</v>
      </c>
      <c r="F1974" t="s">
        <v>23</v>
      </c>
      <c r="G1974" t="s">
        <v>24</v>
      </c>
      <c r="H1974" t="s">
        <v>25</v>
      </c>
      <c r="K1974" t="s">
        <v>8946</v>
      </c>
      <c r="S1974" t="s">
        <v>8252</v>
      </c>
      <c r="T1974" t="s">
        <v>22</v>
      </c>
    </row>
    <row r="1975" spans="1:20">
      <c r="A1975" s="1" t="s">
        <v>8253</v>
      </c>
      <c r="B1975" t="s">
        <v>8254</v>
      </c>
      <c r="C1975" t="s">
        <v>1165</v>
      </c>
      <c r="D1975" t="s">
        <v>8255</v>
      </c>
      <c r="E1975" t="s">
        <v>8256</v>
      </c>
      <c r="F1975" t="s">
        <v>23</v>
      </c>
      <c r="G1975" t="s">
        <v>24</v>
      </c>
      <c r="H1975" t="s">
        <v>25</v>
      </c>
      <c r="I1975" t="s">
        <v>8256</v>
      </c>
      <c r="M1975">
        <v>1</v>
      </c>
      <c r="N1975">
        <v>0.2</v>
      </c>
      <c r="O1975">
        <v>18.193853781487601</v>
      </c>
      <c r="P1975">
        <v>1</v>
      </c>
      <c r="Q1975">
        <v>5</v>
      </c>
      <c r="R1975" s="2">
        <v>4.1688275089254598E-6</v>
      </c>
      <c r="S1975" t="s">
        <v>8257</v>
      </c>
      <c r="T1975" t="s">
        <v>40</v>
      </c>
    </row>
    <row r="1976" spans="1:20">
      <c r="A1976" s="1" t="s">
        <v>8258</v>
      </c>
      <c r="B1976" t="s">
        <v>8259</v>
      </c>
      <c r="C1976" t="s">
        <v>49</v>
      </c>
      <c r="D1976" t="s">
        <v>8260</v>
      </c>
      <c r="E1976" t="s">
        <v>32</v>
      </c>
      <c r="F1976" t="s">
        <v>950</v>
      </c>
      <c r="G1976" t="s">
        <v>44</v>
      </c>
      <c r="I1976" t="s">
        <v>241</v>
      </c>
      <c r="M1976">
        <v>36</v>
      </c>
      <c r="N1976">
        <v>1.5880017644463999E-2</v>
      </c>
      <c r="O1976">
        <v>9.0479216356670396</v>
      </c>
      <c r="P1976">
        <v>1</v>
      </c>
      <c r="Q1976">
        <v>2267</v>
      </c>
      <c r="R1976">
        <v>1.8901463925468001E-3</v>
      </c>
      <c r="S1976" t="s">
        <v>8261</v>
      </c>
      <c r="T1976" t="s">
        <v>32</v>
      </c>
    </row>
    <row r="1977" spans="1:20">
      <c r="A1977" s="1" t="s">
        <v>8262</v>
      </c>
      <c r="B1977" t="s">
        <v>8263</v>
      </c>
      <c r="C1977" t="s">
        <v>366</v>
      </c>
      <c r="D1977" t="s">
        <v>367</v>
      </c>
      <c r="E1977" t="s">
        <v>304</v>
      </c>
      <c r="F1977" t="s">
        <v>24</v>
      </c>
      <c r="G1977" t="s">
        <v>24</v>
      </c>
      <c r="H1977" t="s">
        <v>145</v>
      </c>
      <c r="I1977" t="s">
        <v>3249</v>
      </c>
      <c r="L1977" s="3" t="s">
        <v>2711</v>
      </c>
      <c r="M1977">
        <v>2</v>
      </c>
      <c r="N1977">
        <v>2.2222222222222199E-2</v>
      </c>
      <c r="O1977">
        <v>13.7181203505212</v>
      </c>
      <c r="P1977">
        <v>1</v>
      </c>
      <c r="Q1977">
        <v>90</v>
      </c>
      <c r="R1977" s="2">
        <v>7.5038895160658295E-5</v>
      </c>
      <c r="S1977" t="s">
        <v>8264</v>
      </c>
      <c r="T1977" t="s">
        <v>40</v>
      </c>
    </row>
    <row r="1978" spans="1:20">
      <c r="A1978" s="1" t="s">
        <v>8265</v>
      </c>
      <c r="B1978" t="s">
        <v>8266</v>
      </c>
      <c r="C1978" t="s">
        <v>32</v>
      </c>
      <c r="D1978" t="s">
        <v>8267</v>
      </c>
      <c r="E1978" t="s">
        <v>32</v>
      </c>
      <c r="F1978" t="s">
        <v>68</v>
      </c>
      <c r="G1978" t="s">
        <v>8268</v>
      </c>
      <c r="L1978" s="3" t="s">
        <v>2711</v>
      </c>
      <c r="S1978" t="s">
        <v>8269</v>
      </c>
      <c r="T1978" t="s">
        <v>32</v>
      </c>
    </row>
    <row r="1979" spans="1:20">
      <c r="A1979" s="1" t="s">
        <v>8270</v>
      </c>
      <c r="B1979" t="s">
        <v>8271</v>
      </c>
      <c r="C1979" t="s">
        <v>8272</v>
      </c>
      <c r="D1979" t="s">
        <v>8273</v>
      </c>
      <c r="E1979" t="s">
        <v>32</v>
      </c>
      <c r="F1979" t="s">
        <v>23</v>
      </c>
      <c r="G1979" t="s">
        <v>120</v>
      </c>
      <c r="I1979" t="s">
        <v>122</v>
      </c>
      <c r="M1979">
        <v>146</v>
      </c>
      <c r="N1979">
        <v>7.7991452991453006E-2</v>
      </c>
      <c r="O1979">
        <v>9.3242599382467706</v>
      </c>
      <c r="P1979">
        <v>1</v>
      </c>
      <c r="Q1979">
        <v>1872</v>
      </c>
      <c r="R1979">
        <v>1.5608090193416899E-3</v>
      </c>
      <c r="S1979" t="s">
        <v>8274</v>
      </c>
      <c r="T1979" t="s">
        <v>32</v>
      </c>
    </row>
    <row r="1980" spans="1:20">
      <c r="A1980" s="1" t="s">
        <v>8275</v>
      </c>
      <c r="B1980" t="s">
        <v>8276</v>
      </c>
      <c r="C1980" t="s">
        <v>4081</v>
      </c>
      <c r="D1980" t="s">
        <v>8276</v>
      </c>
      <c r="E1980" t="s">
        <v>32</v>
      </c>
      <c r="F1980" t="s">
        <v>68</v>
      </c>
      <c r="G1980" t="s">
        <v>44</v>
      </c>
      <c r="H1980" t="s">
        <v>33</v>
      </c>
      <c r="I1980" t="s">
        <v>8278</v>
      </c>
      <c r="M1980">
        <v>1</v>
      </c>
      <c r="N1980">
        <v>0.14285714285714299</v>
      </c>
      <c r="O1980">
        <v>17.6088912807664</v>
      </c>
      <c r="P1980">
        <v>1</v>
      </c>
      <c r="Q1980">
        <v>7</v>
      </c>
      <c r="R1980" s="2">
        <v>5.8363585124956396E-6</v>
      </c>
      <c r="S1980" t="s">
        <v>8277</v>
      </c>
      <c r="T1980" t="s">
        <v>32</v>
      </c>
    </row>
    <row r="1981" spans="1:20">
      <c r="A1981" s="1" t="s">
        <v>8279</v>
      </c>
      <c r="B1981" t="s">
        <v>8280</v>
      </c>
      <c r="C1981" t="s">
        <v>545</v>
      </c>
      <c r="D1981" t="s">
        <v>8281</v>
      </c>
      <c r="E1981" t="s">
        <v>477</v>
      </c>
      <c r="F1981" t="s">
        <v>23</v>
      </c>
      <c r="G1981" t="s">
        <v>24</v>
      </c>
      <c r="H1981" t="s">
        <v>25</v>
      </c>
      <c r="I1981" t="s">
        <v>5497</v>
      </c>
      <c r="M1981">
        <v>2</v>
      </c>
      <c r="N1981">
        <v>0.133333333333333</v>
      </c>
      <c r="O1981">
        <v>16.386498859429899</v>
      </c>
      <c r="P1981">
        <v>1</v>
      </c>
      <c r="Q1981">
        <v>15</v>
      </c>
      <c r="R1981" s="2">
        <v>1.2506482526776401E-5</v>
      </c>
      <c r="S1981" t="s">
        <v>8282</v>
      </c>
      <c r="T1981" t="s">
        <v>32</v>
      </c>
    </row>
    <row r="1982" spans="1:20">
      <c r="A1982" s="1" t="s">
        <v>8283</v>
      </c>
      <c r="B1982" t="s">
        <v>8284</v>
      </c>
      <c r="C1982" t="s">
        <v>55</v>
      </c>
      <c r="D1982" t="s">
        <v>8285</v>
      </c>
      <c r="E1982" t="s">
        <v>21</v>
      </c>
      <c r="F1982" t="s">
        <v>8286</v>
      </c>
      <c r="G1982" t="s">
        <v>24</v>
      </c>
      <c r="H1982" t="s">
        <v>33</v>
      </c>
      <c r="I1982" t="s">
        <v>8288</v>
      </c>
      <c r="M1982">
        <v>1</v>
      </c>
      <c r="N1982">
        <v>0.16666666666666699</v>
      </c>
      <c r="O1982">
        <v>17.8719256866002</v>
      </c>
      <c r="P1982">
        <v>1</v>
      </c>
      <c r="Q1982">
        <v>6</v>
      </c>
      <c r="R1982" s="2">
        <v>5.0025930107105497E-6</v>
      </c>
      <c r="S1982" t="s">
        <v>8287</v>
      </c>
      <c r="T1982" t="s">
        <v>22</v>
      </c>
    </row>
    <row r="1983" spans="1:20">
      <c r="A1983" s="1" t="s">
        <v>8289</v>
      </c>
      <c r="B1983" t="s">
        <v>8290</v>
      </c>
      <c r="C1983" t="s">
        <v>142</v>
      </c>
      <c r="D1983" t="s">
        <v>143</v>
      </c>
      <c r="E1983" t="s">
        <v>288</v>
      </c>
      <c r="F1983" t="s">
        <v>44</v>
      </c>
      <c r="G1983" t="s">
        <v>44</v>
      </c>
      <c r="L1983" s="3" t="s">
        <v>2711</v>
      </c>
      <c r="S1983" t="s">
        <v>8291</v>
      </c>
      <c r="T1983" t="s">
        <v>40</v>
      </c>
    </row>
    <row r="1984" spans="1:20">
      <c r="A1984" s="1" t="s">
        <v>8292</v>
      </c>
      <c r="B1984" t="s">
        <v>8293</v>
      </c>
      <c r="C1984" t="s">
        <v>8294</v>
      </c>
      <c r="D1984" t="s">
        <v>8295</v>
      </c>
      <c r="E1984" t="s">
        <v>32</v>
      </c>
      <c r="F1984" t="s">
        <v>23</v>
      </c>
      <c r="G1984" t="s">
        <v>24</v>
      </c>
      <c r="H1984" t="s">
        <v>25</v>
      </c>
      <c r="I1984" t="s">
        <v>1830</v>
      </c>
      <c r="M1984">
        <v>3</v>
      </c>
      <c r="N1984">
        <v>0.11111111111111099</v>
      </c>
      <c r="O1984">
        <v>15.493414063346499</v>
      </c>
      <c r="P1984">
        <v>1</v>
      </c>
      <c r="Q1984">
        <v>27</v>
      </c>
      <c r="R1984" s="2">
        <v>2.25116685481975E-5</v>
      </c>
      <c r="S1984" t="s">
        <v>8296</v>
      </c>
      <c r="T1984" t="s">
        <v>32</v>
      </c>
    </row>
    <row r="1985" spans="1:20">
      <c r="A1985" s="1" t="s">
        <v>8297</v>
      </c>
      <c r="B1985" t="s">
        <v>8298</v>
      </c>
      <c r="C1985" t="s">
        <v>21</v>
      </c>
      <c r="D1985" t="s">
        <v>8299</v>
      </c>
      <c r="E1985" t="s">
        <v>57</v>
      </c>
      <c r="F1985" t="s">
        <v>93</v>
      </c>
      <c r="G1985" t="s">
        <v>24</v>
      </c>
      <c r="H1985" t="s">
        <v>33</v>
      </c>
      <c r="I1985" t="s">
        <v>81</v>
      </c>
      <c r="M1985">
        <v>76</v>
      </c>
      <c r="N1985">
        <v>9.0692124105011901E-2</v>
      </c>
      <c r="O1985">
        <v>10.484769968937201</v>
      </c>
      <c r="P1985">
        <v>1</v>
      </c>
      <c r="Q1985">
        <v>838</v>
      </c>
      <c r="R1985">
        <v>6.9869549049590696E-4</v>
      </c>
      <c r="S1985" t="s">
        <v>8300</v>
      </c>
      <c r="T1985" t="s">
        <v>32</v>
      </c>
    </row>
    <row r="1986" spans="1:20">
      <c r="A1986" s="1" t="s">
        <v>8301</v>
      </c>
      <c r="B1986" t="s">
        <v>8302</v>
      </c>
      <c r="C1986" t="s">
        <v>142</v>
      </c>
      <c r="D1986" t="s">
        <v>143</v>
      </c>
      <c r="E1986" t="s">
        <v>8303</v>
      </c>
      <c r="F1986" t="s">
        <v>44</v>
      </c>
      <c r="G1986" t="s">
        <v>44</v>
      </c>
      <c r="L1986" s="3" t="s">
        <v>2711</v>
      </c>
      <c r="S1986" t="s">
        <v>8304</v>
      </c>
      <c r="T1986" t="s">
        <v>40</v>
      </c>
    </row>
    <row r="1987" spans="1:20">
      <c r="A1987" s="1" t="s">
        <v>8305</v>
      </c>
      <c r="B1987" t="s">
        <v>8306</v>
      </c>
      <c r="C1987" t="s">
        <v>118</v>
      </c>
      <c r="D1987" t="s">
        <v>555</v>
      </c>
      <c r="E1987" t="s">
        <v>2324</v>
      </c>
      <c r="F1987" t="s">
        <v>24</v>
      </c>
      <c r="G1987" t="s">
        <v>24</v>
      </c>
      <c r="H1987" t="s">
        <v>145</v>
      </c>
      <c r="L1987" s="3" t="s">
        <v>2711</v>
      </c>
      <c r="S1987" t="s">
        <v>8307</v>
      </c>
      <c r="T1987" t="s">
        <v>40</v>
      </c>
    </row>
    <row r="1988" spans="1:20">
      <c r="A1988" s="1" t="s">
        <v>8308</v>
      </c>
      <c r="B1988" t="s">
        <v>8309</v>
      </c>
      <c r="C1988" t="s">
        <v>407</v>
      </c>
      <c r="D1988" t="s">
        <v>8310</v>
      </c>
      <c r="E1988" t="s">
        <v>32</v>
      </c>
      <c r="F1988" t="s">
        <v>93</v>
      </c>
      <c r="G1988" t="s">
        <v>24</v>
      </c>
      <c r="H1988" t="s">
        <v>33</v>
      </c>
      <c r="I1988" t="s">
        <v>8312</v>
      </c>
      <c r="M1988">
        <v>2</v>
      </c>
      <c r="N1988">
        <v>0.16666666666666699</v>
      </c>
      <c r="O1988">
        <v>16.734422162850301</v>
      </c>
      <c r="P1988">
        <v>1</v>
      </c>
      <c r="Q1988">
        <v>12</v>
      </c>
      <c r="R1988" s="2">
        <v>1.0005186021421099E-5</v>
      </c>
      <c r="S1988" t="s">
        <v>8311</v>
      </c>
      <c r="T1988" t="s">
        <v>32</v>
      </c>
    </row>
    <row r="1989" spans="1:20">
      <c r="A1989" s="1" t="s">
        <v>8313</v>
      </c>
      <c r="B1989" t="s">
        <v>8314</v>
      </c>
      <c r="C1989" t="s">
        <v>57</v>
      </c>
      <c r="D1989" t="s">
        <v>8315</v>
      </c>
      <c r="E1989" t="s">
        <v>21</v>
      </c>
      <c r="F1989" t="s">
        <v>235</v>
      </c>
      <c r="G1989" t="s">
        <v>85</v>
      </c>
      <c r="H1989" t="s">
        <v>33</v>
      </c>
      <c r="I1989" t="s">
        <v>87</v>
      </c>
      <c r="L1989" s="3" t="s">
        <v>2711</v>
      </c>
      <c r="M1989">
        <v>31</v>
      </c>
      <c r="N1989">
        <v>1</v>
      </c>
      <c r="O1989">
        <v>15.286963185878999</v>
      </c>
      <c r="P1989">
        <v>1</v>
      </c>
      <c r="Q1989">
        <v>31</v>
      </c>
      <c r="R1989" s="2">
        <v>2.5846730555337799E-5</v>
      </c>
      <c r="S1989" t="s">
        <v>8316</v>
      </c>
      <c r="T1989" t="s">
        <v>22</v>
      </c>
    </row>
    <row r="1990" spans="1:20">
      <c r="A1990" s="1" t="s">
        <v>8317</v>
      </c>
      <c r="B1990" t="s">
        <v>8314</v>
      </c>
      <c r="C1990" t="s">
        <v>55</v>
      </c>
      <c r="D1990" t="s">
        <v>8318</v>
      </c>
      <c r="E1990" t="s">
        <v>132</v>
      </c>
      <c r="F1990" t="s">
        <v>24</v>
      </c>
      <c r="G1990" t="s">
        <v>24</v>
      </c>
      <c r="H1990" t="s">
        <v>33</v>
      </c>
      <c r="I1990" t="s">
        <v>8312</v>
      </c>
      <c r="M1990">
        <v>2</v>
      </c>
      <c r="N1990">
        <v>0.16666666666666699</v>
      </c>
      <c r="O1990">
        <v>16.734422162850301</v>
      </c>
      <c r="P1990">
        <v>1</v>
      </c>
      <c r="Q1990">
        <v>12</v>
      </c>
      <c r="R1990" s="2">
        <v>1.0005186021421099E-5</v>
      </c>
      <c r="S1990" t="s">
        <v>8319</v>
      </c>
      <c r="T1990" t="s">
        <v>32</v>
      </c>
    </row>
    <row r="1991" spans="1:20">
      <c r="A1991" s="1" t="s">
        <v>8320</v>
      </c>
      <c r="B1991" t="s">
        <v>8321</v>
      </c>
      <c r="D1991" t="s">
        <v>2906</v>
      </c>
      <c r="E1991" t="s">
        <v>579</v>
      </c>
      <c r="F1991" t="s">
        <v>5822</v>
      </c>
      <c r="H1991" t="s">
        <v>33</v>
      </c>
      <c r="I1991" t="s">
        <v>8322</v>
      </c>
      <c r="M1991">
        <v>1</v>
      </c>
      <c r="N1991">
        <v>5.8823529411764698E-2</v>
      </c>
      <c r="O1991">
        <v>16.193853781487601</v>
      </c>
      <c r="P1991">
        <v>1</v>
      </c>
      <c r="Q1991">
        <v>17</v>
      </c>
      <c r="R1991" s="2">
        <v>1.4174013530346601E-5</v>
      </c>
      <c r="T1991" t="s">
        <v>32</v>
      </c>
    </row>
    <row r="1992" spans="1:20">
      <c r="A1992" s="1" t="s">
        <v>8323</v>
      </c>
      <c r="B1992" t="s">
        <v>8324</v>
      </c>
      <c r="C1992" t="s">
        <v>30</v>
      </c>
      <c r="D1992" t="s">
        <v>8325</v>
      </c>
      <c r="E1992" t="s">
        <v>32</v>
      </c>
      <c r="F1992" t="s">
        <v>23</v>
      </c>
      <c r="G1992" t="s">
        <v>24</v>
      </c>
      <c r="H1992" t="s">
        <v>33</v>
      </c>
      <c r="I1992" t="s">
        <v>8327</v>
      </c>
      <c r="M1992">
        <v>1</v>
      </c>
      <c r="N1992">
        <v>0.11111111111111099</v>
      </c>
      <c r="O1992">
        <v>17.193853781487601</v>
      </c>
      <c r="P1992">
        <v>1</v>
      </c>
      <c r="Q1992">
        <v>9</v>
      </c>
      <c r="R1992" s="2">
        <v>7.5038895160658296E-6</v>
      </c>
      <c r="S1992" t="s">
        <v>8326</v>
      </c>
      <c r="T1992" t="s">
        <v>32</v>
      </c>
    </row>
    <row r="1993" spans="1:20">
      <c r="A1993" s="1" t="s">
        <v>8328</v>
      </c>
      <c r="B1993" t="s">
        <v>8329</v>
      </c>
      <c r="C1993" t="s">
        <v>435</v>
      </c>
      <c r="D1993" t="s">
        <v>8330</v>
      </c>
      <c r="E1993" t="s">
        <v>21</v>
      </c>
      <c r="F1993" t="s">
        <v>23</v>
      </c>
      <c r="G1993" t="s">
        <v>24</v>
      </c>
      <c r="H1993" t="s">
        <v>25</v>
      </c>
      <c r="I1993" t="s">
        <v>57</v>
      </c>
      <c r="M1993">
        <v>106</v>
      </c>
      <c r="N1993">
        <v>4.7372184483374996E-3</v>
      </c>
      <c r="O1993">
        <v>5.7442537195612102</v>
      </c>
      <c r="P1993">
        <v>1</v>
      </c>
      <c r="Q1993">
        <v>22376</v>
      </c>
      <c r="R1993">
        <v>1.8656336867943199E-2</v>
      </c>
      <c r="S1993" t="s">
        <v>8331</v>
      </c>
      <c r="T1993" t="s">
        <v>22</v>
      </c>
    </row>
    <row r="1994" spans="1:20">
      <c r="A1994" s="1" t="s">
        <v>8332</v>
      </c>
      <c r="B1994" t="s">
        <v>8333</v>
      </c>
      <c r="C1994" t="s">
        <v>530</v>
      </c>
      <c r="D1994" t="s">
        <v>2967</v>
      </c>
      <c r="E1994" t="s">
        <v>21</v>
      </c>
      <c r="F1994" t="s">
        <v>24</v>
      </c>
      <c r="G1994" t="s">
        <v>44</v>
      </c>
      <c r="H1994" t="s">
        <v>33</v>
      </c>
      <c r="I1994" t="s">
        <v>477</v>
      </c>
      <c r="M1994">
        <v>7</v>
      </c>
      <c r="N1994">
        <v>6.6603235014272098E-3</v>
      </c>
      <c r="O1994">
        <v>10.1576801689341</v>
      </c>
      <c r="P1994">
        <v>1</v>
      </c>
      <c r="Q1994">
        <v>1051</v>
      </c>
      <c r="R1994">
        <v>8.7628754237613197E-4</v>
      </c>
      <c r="S1994" t="s">
        <v>8334</v>
      </c>
      <c r="T1994" t="s">
        <v>22</v>
      </c>
    </row>
    <row r="1995" spans="1:20">
      <c r="A1995" s="1" t="s">
        <v>8335</v>
      </c>
      <c r="B1995" t="s">
        <v>8336</v>
      </c>
      <c r="C1995" t="s">
        <v>211</v>
      </c>
      <c r="D1995" t="s">
        <v>381</v>
      </c>
      <c r="E1995" t="s">
        <v>1403</v>
      </c>
      <c r="F1995" t="s">
        <v>8337</v>
      </c>
      <c r="G1995" t="s">
        <v>8337</v>
      </c>
      <c r="H1995" t="s">
        <v>33</v>
      </c>
      <c r="L1995" s="3" t="s">
        <v>2711</v>
      </c>
      <c r="S1995" t="s">
        <v>8338</v>
      </c>
      <c r="T1995" t="s">
        <v>40</v>
      </c>
    </row>
    <row r="1996" spans="1:20">
      <c r="A1996" s="1" t="s">
        <v>8339</v>
      </c>
      <c r="B1996" t="s">
        <v>8340</v>
      </c>
      <c r="C1996" t="s">
        <v>485</v>
      </c>
      <c r="D1996" t="s">
        <v>8341</v>
      </c>
      <c r="E1996" t="s">
        <v>2301</v>
      </c>
      <c r="F1996" t="s">
        <v>23</v>
      </c>
      <c r="G1996" t="s">
        <v>8342</v>
      </c>
      <c r="I1996" t="s">
        <v>2301</v>
      </c>
      <c r="L1996" s="3" t="s">
        <v>2711</v>
      </c>
      <c r="M1996">
        <v>10</v>
      </c>
      <c r="N1996">
        <v>1.49253731343284E-2</v>
      </c>
      <c r="O1996">
        <v>10.807991380846101</v>
      </c>
      <c r="P1996">
        <v>1</v>
      </c>
      <c r="Q1996">
        <v>670</v>
      </c>
      <c r="R1996">
        <v>5.5862288619601202E-4</v>
      </c>
      <c r="S1996" t="s">
        <v>8343</v>
      </c>
      <c r="T1996" t="s">
        <v>40</v>
      </c>
    </row>
    <row r="1997" spans="1:20">
      <c r="A1997" s="1" t="s">
        <v>8344</v>
      </c>
      <c r="B1997" t="s">
        <v>8345</v>
      </c>
      <c r="C1997" t="s">
        <v>530</v>
      </c>
      <c r="D1997" t="s">
        <v>8346</v>
      </c>
      <c r="E1997" t="s">
        <v>2346</v>
      </c>
      <c r="F1997" t="s">
        <v>44</v>
      </c>
      <c r="G1997" t="s">
        <v>44</v>
      </c>
      <c r="I1997" t="s">
        <v>8348</v>
      </c>
      <c r="M1997">
        <v>1</v>
      </c>
      <c r="N1997">
        <v>5.5555555555555601E-2</v>
      </c>
      <c r="O1997">
        <v>16.106390940237201</v>
      </c>
      <c r="P1997">
        <v>1</v>
      </c>
      <c r="Q1997">
        <v>18</v>
      </c>
      <c r="R1997" s="2">
        <v>1.50077790321317E-5</v>
      </c>
      <c r="S1997" t="s">
        <v>8347</v>
      </c>
      <c r="T1997" t="s">
        <v>40</v>
      </c>
    </row>
    <row r="1998" spans="1:20">
      <c r="A1998" s="1" t="s">
        <v>8349</v>
      </c>
      <c r="B1998" t="s">
        <v>8350</v>
      </c>
      <c r="C1998" t="s">
        <v>352</v>
      </c>
      <c r="D1998" t="s">
        <v>8351</v>
      </c>
      <c r="E1998" t="s">
        <v>4581</v>
      </c>
      <c r="F1998" t="s">
        <v>23</v>
      </c>
      <c r="G1998" t="s">
        <v>120</v>
      </c>
      <c r="I1998" t="s">
        <v>4581</v>
      </c>
      <c r="L1998" s="3" t="s">
        <v>2711</v>
      </c>
      <c r="M1998">
        <v>5</v>
      </c>
      <c r="N1998">
        <v>2.82485875706215E-2</v>
      </c>
      <c r="O1998">
        <v>12.734422162850301</v>
      </c>
      <c r="P1998">
        <v>1</v>
      </c>
      <c r="Q1998">
        <v>177</v>
      </c>
      <c r="R1998">
        <v>1.4757649381596101E-4</v>
      </c>
      <c r="S1998" t="s">
        <v>8352</v>
      </c>
      <c r="T1998" t="s">
        <v>40</v>
      </c>
    </row>
    <row r="1999" spans="1:20">
      <c r="A1999" s="1" t="s">
        <v>8353</v>
      </c>
      <c r="B1999" t="s">
        <v>8354</v>
      </c>
      <c r="C1999" t="s">
        <v>338</v>
      </c>
      <c r="D1999" t="s">
        <v>8355</v>
      </c>
      <c r="E1999" t="s">
        <v>329</v>
      </c>
      <c r="F1999" t="s">
        <v>93</v>
      </c>
      <c r="G1999" t="s">
        <v>24</v>
      </c>
      <c r="H1999" t="s">
        <v>33</v>
      </c>
      <c r="I1999" t="s">
        <v>329</v>
      </c>
      <c r="J1999" t="s">
        <v>8913</v>
      </c>
      <c r="K1999" t="s">
        <v>8947</v>
      </c>
      <c r="M1999">
        <v>19</v>
      </c>
      <c r="N1999">
        <v>0.52777777777777801</v>
      </c>
      <c r="O1999">
        <v>15.0645707645426</v>
      </c>
      <c r="P1999">
        <v>1</v>
      </c>
      <c r="Q1999">
        <v>36</v>
      </c>
      <c r="R1999" s="2">
        <v>3.0015558064263302E-5</v>
      </c>
      <c r="S1999" t="s">
        <v>8356</v>
      </c>
      <c r="T1999" t="s">
        <v>40</v>
      </c>
    </row>
    <row r="2000" spans="1:20">
      <c r="A2000" s="1" t="s">
        <v>8357</v>
      </c>
      <c r="B2000" t="s">
        <v>8358</v>
      </c>
      <c r="C2000" t="s">
        <v>970</v>
      </c>
      <c r="D2000" t="s">
        <v>971</v>
      </c>
      <c r="E2000" t="s">
        <v>672</v>
      </c>
      <c r="F2000" t="s">
        <v>972</v>
      </c>
      <c r="L2000" s="3" t="s">
        <v>2711</v>
      </c>
      <c r="T2000" t="s">
        <v>40</v>
      </c>
    </row>
    <row r="2001" spans="1:20">
      <c r="A2001" s="1" t="s">
        <v>8359</v>
      </c>
      <c r="B2001" t="s">
        <v>8360</v>
      </c>
      <c r="C2001" t="s">
        <v>160</v>
      </c>
      <c r="D2001" t="s">
        <v>8361</v>
      </c>
      <c r="E2001" t="s">
        <v>167</v>
      </c>
      <c r="F2001" t="s">
        <v>23</v>
      </c>
      <c r="I2001" t="e">
        <f>--n401f2e</f>
        <v>#NAME?</v>
      </c>
      <c r="L2001" s="3" t="s">
        <v>2711</v>
      </c>
      <c r="O2001">
        <v>3.1832382633776501</v>
      </c>
      <c r="P2001">
        <v>1</v>
      </c>
      <c r="Q2001" t="s">
        <v>369</v>
      </c>
      <c r="T2001" t="s">
        <v>40</v>
      </c>
    </row>
    <row r="2002" spans="1:20">
      <c r="A2002" s="1" t="s">
        <v>8362</v>
      </c>
      <c r="B2002" t="s">
        <v>8363</v>
      </c>
      <c r="C2002" t="s">
        <v>8364</v>
      </c>
      <c r="D2002" t="s">
        <v>8365</v>
      </c>
      <c r="E2002" t="s">
        <v>32</v>
      </c>
      <c r="F2002" t="s">
        <v>23</v>
      </c>
      <c r="G2002" t="s">
        <v>85</v>
      </c>
      <c r="I2002" t="s">
        <v>201</v>
      </c>
      <c r="M2002">
        <v>40</v>
      </c>
      <c r="N2002">
        <v>3.6199095022624403E-2</v>
      </c>
      <c r="O2002">
        <v>10.0853293247094</v>
      </c>
      <c r="P2002">
        <v>1</v>
      </c>
      <c r="Q2002">
        <v>1105</v>
      </c>
      <c r="R2002">
        <v>9.2131087947252698E-4</v>
      </c>
      <c r="S2002" t="s">
        <v>8366</v>
      </c>
      <c r="T2002" t="s">
        <v>32</v>
      </c>
    </row>
    <row r="2003" spans="1:20">
      <c r="A2003" s="1" t="s">
        <v>8367</v>
      </c>
      <c r="B2003" t="s">
        <v>8368</v>
      </c>
      <c r="C2003" t="s">
        <v>902</v>
      </c>
      <c r="D2003" t="s">
        <v>8369</v>
      </c>
      <c r="E2003" t="s">
        <v>32</v>
      </c>
      <c r="F2003" t="s">
        <v>23</v>
      </c>
      <c r="G2003" t="s">
        <v>24</v>
      </c>
      <c r="H2003" t="s">
        <v>25</v>
      </c>
      <c r="I2003" t="s">
        <v>8371</v>
      </c>
      <c r="M2003">
        <v>1</v>
      </c>
      <c r="N2003">
        <v>0.11111111111111099</v>
      </c>
      <c r="O2003">
        <v>17.193853781487601</v>
      </c>
      <c r="P2003">
        <v>1</v>
      </c>
      <c r="Q2003">
        <v>9</v>
      </c>
      <c r="R2003" s="2">
        <v>7.5038895160658296E-6</v>
      </c>
      <c r="S2003" t="s">
        <v>8370</v>
      </c>
      <c r="T2003" t="s">
        <v>32</v>
      </c>
    </row>
    <row r="2004" spans="1:20">
      <c r="A2004" s="1" t="s">
        <v>8372</v>
      </c>
      <c r="B2004" t="s">
        <v>8373</v>
      </c>
      <c r="C2004" t="s">
        <v>198</v>
      </c>
      <c r="D2004" t="s">
        <v>8374</v>
      </c>
      <c r="E2004" t="s">
        <v>32</v>
      </c>
      <c r="F2004" t="s">
        <v>23</v>
      </c>
      <c r="G2004" t="s">
        <v>24</v>
      </c>
      <c r="H2004" t="s">
        <v>33</v>
      </c>
      <c r="I2004" t="s">
        <v>2558</v>
      </c>
      <c r="M2004">
        <v>10</v>
      </c>
      <c r="N2004">
        <v>0.2</v>
      </c>
      <c r="O2004">
        <v>14.579143937372301</v>
      </c>
      <c r="P2004">
        <v>1</v>
      </c>
      <c r="Q2004">
        <v>50</v>
      </c>
      <c r="R2004" s="2">
        <v>4.1688275089254603E-5</v>
      </c>
      <c r="S2004" t="s">
        <v>8375</v>
      </c>
      <c r="T2004" t="s">
        <v>32</v>
      </c>
    </row>
    <row r="2005" spans="1:20">
      <c r="A2005" s="1" t="s">
        <v>8376</v>
      </c>
      <c r="B2005" t="s">
        <v>8377</v>
      </c>
      <c r="C2005" t="s">
        <v>688</v>
      </c>
      <c r="D2005" t="s">
        <v>8377</v>
      </c>
      <c r="F2005" t="s">
        <v>68</v>
      </c>
      <c r="G2005" t="s">
        <v>44</v>
      </c>
      <c r="H2005" t="s">
        <v>33</v>
      </c>
      <c r="I2005" t="s">
        <v>118</v>
      </c>
      <c r="L2005" s="3" t="s">
        <v>2711</v>
      </c>
      <c r="M2005">
        <v>14</v>
      </c>
      <c r="N2005">
        <v>6.4187795149236602E-4</v>
      </c>
      <c r="O2005">
        <v>5.7811516319594398</v>
      </c>
      <c r="P2005">
        <v>1</v>
      </c>
      <c r="Q2005">
        <v>21811</v>
      </c>
      <c r="R2005">
        <v>1.8185259359434599E-2</v>
      </c>
      <c r="S2005" t="s">
        <v>8378</v>
      </c>
      <c r="T2005" t="s">
        <v>40</v>
      </c>
    </row>
    <row r="2006" spans="1:20">
      <c r="A2006" s="1" t="s">
        <v>8379</v>
      </c>
      <c r="B2006" t="s">
        <v>8380</v>
      </c>
      <c r="C2006" t="s">
        <v>108</v>
      </c>
      <c r="D2006" t="s">
        <v>8381</v>
      </c>
      <c r="E2006" t="s">
        <v>654</v>
      </c>
      <c r="F2006" t="s">
        <v>23</v>
      </c>
      <c r="H2006" t="s">
        <v>25</v>
      </c>
      <c r="I2006" t="s">
        <v>81</v>
      </c>
      <c r="L2006" s="3" t="s">
        <v>2711</v>
      </c>
      <c r="M2006">
        <v>76</v>
      </c>
      <c r="N2006">
        <v>9.0692124105011901E-2</v>
      </c>
      <c r="O2006">
        <v>10.484769968937201</v>
      </c>
      <c r="P2006">
        <v>1</v>
      </c>
      <c r="Q2006">
        <v>838</v>
      </c>
      <c r="R2006">
        <v>6.9869549049590696E-4</v>
      </c>
      <c r="T2006" t="s">
        <v>40</v>
      </c>
    </row>
    <row r="2007" spans="1:20">
      <c r="A2007" s="1" t="s">
        <v>8382</v>
      </c>
      <c r="B2007" t="s">
        <v>8383</v>
      </c>
      <c r="C2007" t="s">
        <v>118</v>
      </c>
      <c r="D2007" t="s">
        <v>555</v>
      </c>
      <c r="E2007" t="s">
        <v>90</v>
      </c>
      <c r="F2007" t="s">
        <v>24</v>
      </c>
      <c r="G2007" t="s">
        <v>24</v>
      </c>
      <c r="H2007" t="s">
        <v>145</v>
      </c>
      <c r="L2007" s="3" t="s">
        <v>2711</v>
      </c>
      <c r="S2007" t="s">
        <v>8384</v>
      </c>
      <c r="T2007" t="s">
        <v>40</v>
      </c>
    </row>
    <row r="2008" spans="1:20">
      <c r="A2008" s="1" t="s">
        <v>8385</v>
      </c>
      <c r="B2008" t="s">
        <v>8386</v>
      </c>
      <c r="C2008" t="s">
        <v>55</v>
      </c>
      <c r="D2008" t="s">
        <v>8387</v>
      </c>
      <c r="E2008" t="s">
        <v>57</v>
      </c>
      <c r="F2008" t="s">
        <v>24</v>
      </c>
      <c r="G2008" t="s">
        <v>24</v>
      </c>
      <c r="H2008" t="s">
        <v>33</v>
      </c>
      <c r="I2008" t="s">
        <v>65</v>
      </c>
      <c r="J2008" t="s">
        <v>8913</v>
      </c>
      <c r="K2008" t="s">
        <v>81</v>
      </c>
      <c r="M2008">
        <v>36</v>
      </c>
      <c r="N2008">
        <v>1.6720854621458399E-2</v>
      </c>
      <c r="O2008">
        <v>9.1223914189309294</v>
      </c>
      <c r="P2008">
        <v>1</v>
      </c>
      <c r="Q2008">
        <v>2153</v>
      </c>
      <c r="R2008">
        <v>1.7950971253433E-3</v>
      </c>
      <c r="S2008" t="s">
        <v>8388</v>
      </c>
      <c r="T2008" t="s">
        <v>32</v>
      </c>
    </row>
    <row r="2009" spans="1:20">
      <c r="A2009" s="1" t="s">
        <v>8389</v>
      </c>
      <c r="B2009" t="s">
        <v>8390</v>
      </c>
      <c r="C2009" t="s">
        <v>55</v>
      </c>
      <c r="D2009" t="s">
        <v>8391</v>
      </c>
      <c r="E2009" t="s">
        <v>75</v>
      </c>
      <c r="F2009" t="s">
        <v>24</v>
      </c>
      <c r="G2009" t="s">
        <v>24</v>
      </c>
      <c r="H2009" t="s">
        <v>33</v>
      </c>
      <c r="I2009" t="s">
        <v>75</v>
      </c>
      <c r="J2009" t="s">
        <v>8913</v>
      </c>
      <c r="K2009" t="s">
        <v>81</v>
      </c>
      <c r="M2009">
        <v>59</v>
      </c>
      <c r="N2009">
        <v>0.45384615384615401</v>
      </c>
      <c r="O2009">
        <v>13.182626526064301</v>
      </c>
      <c r="P2009">
        <v>1</v>
      </c>
      <c r="Q2009">
        <v>130</v>
      </c>
      <c r="R2009">
        <v>1.0838951523206199E-4</v>
      </c>
      <c r="S2009" t="s">
        <v>8392</v>
      </c>
      <c r="T2009" t="s">
        <v>40</v>
      </c>
    </row>
    <row r="2010" spans="1:20">
      <c r="A2010" s="1" t="s">
        <v>8393</v>
      </c>
      <c r="B2010" t="s">
        <v>8394</v>
      </c>
      <c r="C2010" t="s">
        <v>1649</v>
      </c>
      <c r="D2010" t="s">
        <v>8394</v>
      </c>
      <c r="E2010" t="s">
        <v>32</v>
      </c>
      <c r="F2010" t="s">
        <v>68</v>
      </c>
      <c r="G2010" t="s">
        <v>85</v>
      </c>
      <c r="H2010" t="s">
        <v>25</v>
      </c>
      <c r="I2010" t="s">
        <v>201</v>
      </c>
      <c r="M2010">
        <v>40</v>
      </c>
      <c r="N2010">
        <v>3.6199095022624403E-2</v>
      </c>
      <c r="O2010">
        <v>10.0853293247094</v>
      </c>
      <c r="P2010">
        <v>1</v>
      </c>
      <c r="Q2010">
        <v>1105</v>
      </c>
      <c r="R2010">
        <v>9.2131087947252698E-4</v>
      </c>
      <c r="S2010" t="s">
        <v>8395</v>
      </c>
      <c r="T2010" t="s">
        <v>32</v>
      </c>
    </row>
    <row r="2011" spans="1:20">
      <c r="A2011" s="1" t="s">
        <v>8396</v>
      </c>
      <c r="B2011" t="s">
        <v>8397</v>
      </c>
      <c r="C2011" t="s">
        <v>8398</v>
      </c>
      <c r="D2011" t="s">
        <v>8399</v>
      </c>
      <c r="E2011" t="s">
        <v>32</v>
      </c>
      <c r="F2011" t="s">
        <v>23</v>
      </c>
      <c r="G2011" t="s">
        <v>120</v>
      </c>
      <c r="I2011" t="s">
        <v>122</v>
      </c>
      <c r="M2011">
        <v>146</v>
      </c>
      <c r="N2011">
        <v>7.7991452991453006E-2</v>
      </c>
      <c r="O2011">
        <v>9.3242599382467706</v>
      </c>
      <c r="P2011">
        <v>1</v>
      </c>
      <c r="Q2011">
        <v>1872</v>
      </c>
      <c r="R2011">
        <v>1.5608090193416899E-3</v>
      </c>
      <c r="S2011" t="s">
        <v>8400</v>
      </c>
      <c r="T2011" t="s">
        <v>32</v>
      </c>
    </row>
    <row r="2012" spans="1:20">
      <c r="A2012" s="1" t="s">
        <v>8401</v>
      </c>
      <c r="B2012" t="s">
        <v>8402</v>
      </c>
      <c r="D2012" t="s">
        <v>8403</v>
      </c>
      <c r="E2012" t="s">
        <v>421</v>
      </c>
      <c r="F2012" t="s">
        <v>23</v>
      </c>
      <c r="G2012" t="s">
        <v>24</v>
      </c>
      <c r="H2012" t="s">
        <v>33</v>
      </c>
      <c r="I2012" t="s">
        <v>8405</v>
      </c>
      <c r="M2012">
        <v>1</v>
      </c>
      <c r="N2012">
        <v>0.5</v>
      </c>
      <c r="O2012">
        <v>20.193853781487601</v>
      </c>
      <c r="P2012">
        <v>1</v>
      </c>
      <c r="Q2012">
        <v>2</v>
      </c>
      <c r="R2012" s="2">
        <v>1.6675310035701801E-6</v>
      </c>
      <c r="S2012" t="s">
        <v>8404</v>
      </c>
      <c r="T2012" t="s">
        <v>32</v>
      </c>
    </row>
    <row r="2013" spans="1:20">
      <c r="A2013" s="1" t="s">
        <v>8406</v>
      </c>
      <c r="B2013" t="s">
        <v>8407</v>
      </c>
      <c r="C2013" t="s">
        <v>55</v>
      </c>
      <c r="D2013" t="s">
        <v>8408</v>
      </c>
      <c r="E2013" t="s">
        <v>57</v>
      </c>
      <c r="F2013" t="s">
        <v>24</v>
      </c>
      <c r="G2013" t="s">
        <v>24</v>
      </c>
      <c r="H2013" t="s">
        <v>33</v>
      </c>
      <c r="I2013" t="s">
        <v>81</v>
      </c>
      <c r="M2013">
        <v>76</v>
      </c>
      <c r="N2013">
        <v>9.0692124105011901E-2</v>
      </c>
      <c r="O2013">
        <v>10.484769968937201</v>
      </c>
      <c r="P2013">
        <v>1</v>
      </c>
      <c r="Q2013">
        <v>838</v>
      </c>
      <c r="R2013">
        <v>6.9869549049590696E-4</v>
      </c>
      <c r="S2013" t="s">
        <v>8409</v>
      </c>
      <c r="T2013" t="s">
        <v>32</v>
      </c>
    </row>
    <row r="2014" spans="1:20">
      <c r="A2014" s="1" t="s">
        <v>8410</v>
      </c>
      <c r="B2014" t="s">
        <v>8411</v>
      </c>
      <c r="C2014" t="s">
        <v>8412</v>
      </c>
      <c r="D2014" t="s">
        <v>8413</v>
      </c>
      <c r="E2014" t="s">
        <v>421</v>
      </c>
      <c r="F2014" t="s">
        <v>235</v>
      </c>
      <c r="G2014" t="s">
        <v>8414</v>
      </c>
      <c r="I2014" t="s">
        <v>2558</v>
      </c>
      <c r="M2014">
        <v>10</v>
      </c>
      <c r="N2014">
        <v>0.2</v>
      </c>
      <c r="O2014">
        <v>14.579143937372301</v>
      </c>
      <c r="P2014">
        <v>1</v>
      </c>
      <c r="Q2014">
        <v>50</v>
      </c>
      <c r="R2014" s="2">
        <v>4.1688275089254603E-5</v>
      </c>
      <c r="S2014" t="s">
        <v>8415</v>
      </c>
      <c r="T2014" t="s">
        <v>32</v>
      </c>
    </row>
    <row r="2015" spans="1:20">
      <c r="A2015" s="1" t="s">
        <v>8416</v>
      </c>
      <c r="B2015" t="s">
        <v>8417</v>
      </c>
      <c r="C2015" t="s">
        <v>970</v>
      </c>
      <c r="D2015" t="s">
        <v>971</v>
      </c>
      <c r="E2015" t="s">
        <v>672</v>
      </c>
      <c r="F2015" t="s">
        <v>93</v>
      </c>
      <c r="G2015" t="s">
        <v>24</v>
      </c>
      <c r="H2015" t="s">
        <v>33</v>
      </c>
      <c r="L2015" s="3" t="s">
        <v>2711</v>
      </c>
      <c r="S2015" t="s">
        <v>8418</v>
      </c>
      <c r="T2015" t="s">
        <v>40</v>
      </c>
    </row>
    <row r="2016" spans="1:20">
      <c r="A2016" s="1" t="s">
        <v>8419</v>
      </c>
      <c r="B2016" t="s">
        <v>8420</v>
      </c>
      <c r="C2016" t="s">
        <v>169</v>
      </c>
      <c r="D2016" t="s">
        <v>8421</v>
      </c>
      <c r="E2016" t="s">
        <v>55</v>
      </c>
      <c r="F2016" t="s">
        <v>93</v>
      </c>
      <c r="G2016" t="s">
        <v>24</v>
      </c>
      <c r="H2016" t="s">
        <v>33</v>
      </c>
      <c r="L2016" s="3" t="s">
        <v>2711</v>
      </c>
      <c r="S2016" t="s">
        <v>8422</v>
      </c>
      <c r="T2016" t="s">
        <v>40</v>
      </c>
    </row>
    <row r="2017" spans="1:20">
      <c r="A2017" s="1" t="s">
        <v>8423</v>
      </c>
      <c r="B2017" t="s">
        <v>8424</v>
      </c>
      <c r="C2017" t="s">
        <v>167</v>
      </c>
      <c r="D2017" t="s">
        <v>8425</v>
      </c>
      <c r="E2017" t="s">
        <v>32</v>
      </c>
      <c r="F2017" t="s">
        <v>93</v>
      </c>
      <c r="G2017" t="s">
        <v>24</v>
      </c>
      <c r="H2017" t="s">
        <v>33</v>
      </c>
      <c r="I2017" t="s">
        <v>142</v>
      </c>
      <c r="K2017" t="s">
        <v>2494</v>
      </c>
      <c r="M2017">
        <v>38</v>
      </c>
      <c r="N2017">
        <v>1.69923534409516E-3</v>
      </c>
      <c r="O2017">
        <v>5.7450921770375398</v>
      </c>
      <c r="P2017">
        <v>1</v>
      </c>
      <c r="Q2017">
        <v>22363</v>
      </c>
      <c r="R2017">
        <v>1.8645497916419999E-2</v>
      </c>
      <c r="S2017" t="s">
        <v>8426</v>
      </c>
      <c r="T2017" t="s">
        <v>32</v>
      </c>
    </row>
    <row r="2018" spans="1:20">
      <c r="A2018" s="1" t="s">
        <v>8427</v>
      </c>
      <c r="B2018" t="s">
        <v>8424</v>
      </c>
      <c r="C2018" t="s">
        <v>407</v>
      </c>
      <c r="D2018" t="s">
        <v>8428</v>
      </c>
      <c r="E2018" t="s">
        <v>32</v>
      </c>
      <c r="F2018" t="s">
        <v>93</v>
      </c>
      <c r="G2018" t="s">
        <v>24</v>
      </c>
      <c r="H2018" t="s">
        <v>33</v>
      </c>
      <c r="I2018" t="s">
        <v>230</v>
      </c>
      <c r="M2018">
        <v>8</v>
      </c>
      <c r="N2018">
        <v>9.6385542168674704E-2</v>
      </c>
      <c r="O2018">
        <v>13.836301776869499</v>
      </c>
      <c r="P2018">
        <v>1</v>
      </c>
      <c r="Q2018">
        <v>83</v>
      </c>
      <c r="R2018" s="2">
        <v>6.92025366481626E-5</v>
      </c>
      <c r="S2018" t="s">
        <v>8429</v>
      </c>
      <c r="T2018" t="s">
        <v>32</v>
      </c>
    </row>
    <row r="2019" spans="1:20">
      <c r="A2019" s="1" t="s">
        <v>8430</v>
      </c>
      <c r="B2019" t="s">
        <v>8424</v>
      </c>
      <c r="C2019" t="s">
        <v>55</v>
      </c>
      <c r="D2019" t="s">
        <v>8431</v>
      </c>
      <c r="E2019" t="s">
        <v>477</v>
      </c>
      <c r="F2019" t="s">
        <v>24</v>
      </c>
      <c r="G2019" t="s">
        <v>24</v>
      </c>
      <c r="H2019" t="s">
        <v>33</v>
      </c>
      <c r="I2019" t="s">
        <v>142</v>
      </c>
      <c r="K2019" t="s">
        <v>4788</v>
      </c>
      <c r="M2019">
        <v>38</v>
      </c>
      <c r="N2019">
        <v>1.69923534409516E-3</v>
      </c>
      <c r="O2019">
        <v>5.7450921770375398</v>
      </c>
      <c r="P2019">
        <v>1</v>
      </c>
      <c r="Q2019">
        <v>22363</v>
      </c>
      <c r="R2019">
        <v>1.8645497916419999E-2</v>
      </c>
      <c r="S2019" t="s">
        <v>8432</v>
      </c>
      <c r="T2019" t="s">
        <v>32</v>
      </c>
    </row>
    <row r="2020" spans="1:20">
      <c r="A2020" s="1" t="s">
        <v>8433</v>
      </c>
      <c r="B2020" t="s">
        <v>8424</v>
      </c>
      <c r="C2020" t="s">
        <v>167</v>
      </c>
      <c r="D2020" t="s">
        <v>8434</v>
      </c>
      <c r="E2020" t="s">
        <v>32</v>
      </c>
      <c r="F2020" t="s">
        <v>93</v>
      </c>
      <c r="G2020" t="s">
        <v>24</v>
      </c>
      <c r="H2020" t="s">
        <v>33</v>
      </c>
      <c r="I2020" t="s">
        <v>8436</v>
      </c>
      <c r="M2020">
        <v>1</v>
      </c>
      <c r="N2020">
        <v>0.2</v>
      </c>
      <c r="O2020">
        <v>18.193853781487601</v>
      </c>
      <c r="P2020">
        <v>1</v>
      </c>
      <c r="Q2020">
        <v>5</v>
      </c>
      <c r="R2020" s="2">
        <v>4.1688275089254598E-6</v>
      </c>
      <c r="S2020" t="s">
        <v>8435</v>
      </c>
      <c r="T2020" t="s">
        <v>32</v>
      </c>
    </row>
    <row r="2021" spans="1:20">
      <c r="A2021" s="1" t="s">
        <v>8437</v>
      </c>
      <c r="B2021" t="s">
        <v>8438</v>
      </c>
      <c r="C2021" t="s">
        <v>366</v>
      </c>
      <c r="D2021" t="s">
        <v>367</v>
      </c>
      <c r="E2021" t="s">
        <v>8439</v>
      </c>
      <c r="F2021" t="s">
        <v>24</v>
      </c>
      <c r="G2021" t="s">
        <v>24</v>
      </c>
      <c r="H2021" t="s">
        <v>145</v>
      </c>
      <c r="I2021" t="s">
        <v>8439</v>
      </c>
      <c r="L2021" s="3" t="s">
        <v>2711</v>
      </c>
      <c r="M2021">
        <v>1</v>
      </c>
      <c r="N2021">
        <v>2.9411764705882401E-2</v>
      </c>
      <c r="O2021">
        <v>15.1494596621291</v>
      </c>
      <c r="P2021">
        <v>1</v>
      </c>
      <c r="Q2021">
        <v>34</v>
      </c>
      <c r="R2021" s="2">
        <v>2.83480270606931E-5</v>
      </c>
      <c r="S2021" t="s">
        <v>8440</v>
      </c>
      <c r="T2021" t="s">
        <v>40</v>
      </c>
    </row>
    <row r="2022" spans="1:20">
      <c r="A2022" s="1" t="s">
        <v>8441</v>
      </c>
      <c r="B2022" t="s">
        <v>8442</v>
      </c>
      <c r="C2022" t="s">
        <v>8443</v>
      </c>
      <c r="D2022" t="s">
        <v>8444</v>
      </c>
      <c r="E2022" t="s">
        <v>689</v>
      </c>
      <c r="F2022" t="s">
        <v>23</v>
      </c>
      <c r="G2022" t="s">
        <v>24</v>
      </c>
      <c r="H2022" t="s">
        <v>25</v>
      </c>
      <c r="I2022" t="s">
        <v>2494</v>
      </c>
      <c r="M2022">
        <v>2</v>
      </c>
      <c r="N2022">
        <v>0.22222222222222199</v>
      </c>
      <c r="O2022">
        <v>17.193853781487601</v>
      </c>
      <c r="P2022">
        <v>1</v>
      </c>
      <c r="Q2022">
        <v>9</v>
      </c>
      <c r="R2022" s="2">
        <v>7.5038895160658296E-6</v>
      </c>
      <c r="S2022" t="s">
        <v>8445</v>
      </c>
      <c r="T2022" t="s">
        <v>32</v>
      </c>
    </row>
    <row r="2023" spans="1:20">
      <c r="A2023" s="1" t="s">
        <v>8446</v>
      </c>
      <c r="B2023" t="s">
        <v>8447</v>
      </c>
      <c r="C2023" t="s">
        <v>21</v>
      </c>
      <c r="D2023" t="s">
        <v>8448</v>
      </c>
      <c r="E2023" t="s">
        <v>32</v>
      </c>
      <c r="F2023" t="s">
        <v>93</v>
      </c>
      <c r="G2023" t="s">
        <v>24</v>
      </c>
      <c r="H2023" t="s">
        <v>33</v>
      </c>
      <c r="I2023" t="s">
        <v>390</v>
      </c>
      <c r="M2023">
        <v>2</v>
      </c>
      <c r="N2023">
        <v>6.4020486555697799E-4</v>
      </c>
      <c r="O2023">
        <v>8.58513692746698</v>
      </c>
      <c r="P2023">
        <v>1</v>
      </c>
      <c r="Q2023">
        <v>3124</v>
      </c>
      <c r="R2023">
        <v>2.6046834275766299E-3</v>
      </c>
      <c r="S2023" t="s">
        <v>8449</v>
      </c>
      <c r="T2023" t="s">
        <v>32</v>
      </c>
    </row>
    <row r="2024" spans="1:20">
      <c r="A2024" s="1" t="s">
        <v>8450</v>
      </c>
      <c r="B2024" t="s">
        <v>8447</v>
      </c>
      <c r="C2024" t="s">
        <v>169</v>
      </c>
      <c r="D2024" t="s">
        <v>8451</v>
      </c>
      <c r="E2024" t="s">
        <v>672</v>
      </c>
      <c r="F2024" t="s">
        <v>24</v>
      </c>
      <c r="G2024" t="s">
        <v>24</v>
      </c>
      <c r="H2024" t="s">
        <v>33</v>
      </c>
      <c r="L2024" s="3" t="s">
        <v>2711</v>
      </c>
      <c r="S2024" t="s">
        <v>8449</v>
      </c>
      <c r="T2024" t="s">
        <v>40</v>
      </c>
    </row>
    <row r="2025" spans="1:20">
      <c r="A2025" s="1" t="s">
        <v>8452</v>
      </c>
      <c r="B2025" t="s">
        <v>8453</v>
      </c>
      <c r="C2025" t="s">
        <v>8454</v>
      </c>
      <c r="D2025" t="s">
        <v>8455</v>
      </c>
      <c r="E2025" t="s">
        <v>21</v>
      </c>
      <c r="F2025" t="s">
        <v>23</v>
      </c>
      <c r="G2025" t="s">
        <v>24</v>
      </c>
      <c r="H2025" t="s">
        <v>25</v>
      </c>
      <c r="I2025" t="s">
        <v>8457</v>
      </c>
      <c r="M2025">
        <v>1</v>
      </c>
      <c r="N2025">
        <v>6.6666666666666693E-2</v>
      </c>
      <c r="O2025">
        <v>16.386498859429899</v>
      </c>
      <c r="P2025">
        <v>1</v>
      </c>
      <c r="Q2025">
        <v>15</v>
      </c>
      <c r="R2025" s="2">
        <v>1.2506482526776401E-5</v>
      </c>
      <c r="S2025" t="s">
        <v>8456</v>
      </c>
      <c r="T2025" t="s">
        <v>22</v>
      </c>
    </row>
    <row r="2026" spans="1:20">
      <c r="A2026" s="1" t="s">
        <v>8458</v>
      </c>
      <c r="B2026" t="s">
        <v>8459</v>
      </c>
      <c r="D2026" t="s">
        <v>8460</v>
      </c>
      <c r="E2026" t="s">
        <v>132</v>
      </c>
      <c r="F2026" t="s">
        <v>23</v>
      </c>
      <c r="G2026" t="s">
        <v>24</v>
      </c>
      <c r="H2026" t="s">
        <v>33</v>
      </c>
      <c r="I2026" t="s">
        <v>241</v>
      </c>
      <c r="M2026">
        <v>36</v>
      </c>
      <c r="N2026">
        <v>1.5880017644463999E-2</v>
      </c>
      <c r="O2026">
        <v>9.0479216356670396</v>
      </c>
      <c r="P2026">
        <v>1</v>
      </c>
      <c r="Q2026">
        <v>2267</v>
      </c>
      <c r="R2026">
        <v>1.8901463925468001E-3</v>
      </c>
      <c r="S2026" t="s">
        <v>8461</v>
      </c>
      <c r="T2026" t="s">
        <v>32</v>
      </c>
    </row>
    <row r="2027" spans="1:20">
      <c r="A2027" s="1" t="s">
        <v>8462</v>
      </c>
      <c r="B2027" t="s">
        <v>8463</v>
      </c>
      <c r="C2027" t="s">
        <v>530</v>
      </c>
      <c r="D2027" t="s">
        <v>8464</v>
      </c>
      <c r="E2027" t="s">
        <v>8465</v>
      </c>
      <c r="F2027" t="s">
        <v>44</v>
      </c>
      <c r="G2027" t="s">
        <v>44</v>
      </c>
      <c r="I2027" t="s">
        <v>8467</v>
      </c>
      <c r="M2027">
        <v>1</v>
      </c>
      <c r="N2027">
        <v>9.0909090909090898E-2</v>
      </c>
      <c r="O2027">
        <v>16.8719256866002</v>
      </c>
      <c r="P2027">
        <v>1</v>
      </c>
      <c r="Q2027">
        <v>11</v>
      </c>
      <c r="R2027" s="2">
        <v>9.1714205196360103E-6</v>
      </c>
      <c r="S2027" t="s">
        <v>8466</v>
      </c>
      <c r="T2027" t="s">
        <v>40</v>
      </c>
    </row>
    <row r="2028" spans="1:20">
      <c r="A2028" s="1" t="s">
        <v>8468</v>
      </c>
      <c r="B2028" t="s">
        <v>8469</v>
      </c>
      <c r="C2028" t="s">
        <v>8470</v>
      </c>
      <c r="D2028" t="s">
        <v>8471</v>
      </c>
      <c r="E2028" t="s">
        <v>689</v>
      </c>
      <c r="F2028" t="s">
        <v>23</v>
      </c>
      <c r="G2028" t="s">
        <v>24</v>
      </c>
      <c r="H2028" t="s">
        <v>25</v>
      </c>
      <c r="I2028" t="s">
        <v>8473</v>
      </c>
      <c r="M2028">
        <v>1</v>
      </c>
      <c r="N2028">
        <v>5.8823529411764698E-2</v>
      </c>
      <c r="O2028">
        <v>16.193853781487601</v>
      </c>
      <c r="P2028">
        <v>1</v>
      </c>
      <c r="Q2028">
        <v>17</v>
      </c>
      <c r="R2028" s="2">
        <v>1.4174013530346601E-5</v>
      </c>
      <c r="S2028" t="s">
        <v>8472</v>
      </c>
      <c r="T2028" t="s">
        <v>32</v>
      </c>
    </row>
    <row r="2029" spans="1:20">
      <c r="A2029" s="1" t="s">
        <v>8474</v>
      </c>
      <c r="B2029" t="s">
        <v>8475</v>
      </c>
      <c r="C2029" t="s">
        <v>21</v>
      </c>
      <c r="D2029" t="s">
        <v>8476</v>
      </c>
      <c r="E2029" t="s">
        <v>21</v>
      </c>
      <c r="F2029" t="s">
        <v>93</v>
      </c>
      <c r="G2029" t="s">
        <v>24</v>
      </c>
      <c r="H2029" t="s">
        <v>33</v>
      </c>
      <c r="I2029" t="s">
        <v>629</v>
      </c>
      <c r="J2029" t="s">
        <v>8913</v>
      </c>
      <c r="K2029" t="s">
        <v>8948</v>
      </c>
      <c r="M2029">
        <v>7</v>
      </c>
      <c r="N2029">
        <v>1.3035381750465499E-2</v>
      </c>
      <c r="O2029">
        <v>11.1277645910298</v>
      </c>
      <c r="P2029">
        <v>1</v>
      </c>
      <c r="Q2029">
        <v>537</v>
      </c>
      <c r="R2029">
        <v>4.4773207445859402E-4</v>
      </c>
      <c r="S2029" t="s">
        <v>8477</v>
      </c>
      <c r="T2029" t="s">
        <v>22</v>
      </c>
    </row>
    <row r="2030" spans="1:20">
      <c r="A2030" s="1" t="s">
        <v>8478</v>
      </c>
      <c r="B2030" t="s">
        <v>8479</v>
      </c>
      <c r="C2030" t="s">
        <v>471</v>
      </c>
      <c r="D2030" t="s">
        <v>8480</v>
      </c>
      <c r="E2030" t="s">
        <v>689</v>
      </c>
      <c r="F2030" t="s">
        <v>23</v>
      </c>
      <c r="G2030" t="s">
        <v>24</v>
      </c>
      <c r="H2030" t="s">
        <v>25</v>
      </c>
      <c r="I2030" t="s">
        <v>81</v>
      </c>
      <c r="M2030">
        <v>76</v>
      </c>
      <c r="N2030">
        <v>9.0692124105011901E-2</v>
      </c>
      <c r="O2030">
        <v>10.484769968937201</v>
      </c>
      <c r="P2030">
        <v>1</v>
      </c>
      <c r="Q2030">
        <v>838</v>
      </c>
      <c r="R2030">
        <v>6.9869549049590696E-4</v>
      </c>
      <c r="S2030" t="s">
        <v>8481</v>
      </c>
      <c r="T2030" t="s">
        <v>32</v>
      </c>
    </row>
    <row r="2031" spans="1:20">
      <c r="A2031" s="1" t="s">
        <v>8482</v>
      </c>
      <c r="B2031" t="s">
        <v>8483</v>
      </c>
      <c r="C2031" t="s">
        <v>55</v>
      </c>
      <c r="D2031" t="s">
        <v>8484</v>
      </c>
      <c r="E2031" t="s">
        <v>672</v>
      </c>
      <c r="F2031" t="s">
        <v>23</v>
      </c>
      <c r="G2031" t="s">
        <v>63</v>
      </c>
      <c r="L2031" s="3" t="s">
        <v>2711</v>
      </c>
      <c r="S2031" t="s">
        <v>8485</v>
      </c>
      <c r="T2031" t="s">
        <v>40</v>
      </c>
    </row>
    <row r="2032" spans="1:20">
      <c r="A2032" s="1" t="s">
        <v>8486</v>
      </c>
      <c r="B2032" t="s">
        <v>8487</v>
      </c>
      <c r="C2032" t="s">
        <v>198</v>
      </c>
      <c r="D2032" t="s">
        <v>8488</v>
      </c>
      <c r="E2032" t="s">
        <v>32</v>
      </c>
      <c r="F2032" t="s">
        <v>23</v>
      </c>
      <c r="G2032" t="s">
        <v>120</v>
      </c>
      <c r="I2032" t="s">
        <v>122</v>
      </c>
      <c r="M2032">
        <v>146</v>
      </c>
      <c r="N2032">
        <v>7.7991452991453006E-2</v>
      </c>
      <c r="O2032">
        <v>9.3242599382467706</v>
      </c>
      <c r="P2032">
        <v>1</v>
      </c>
      <c r="Q2032">
        <v>1872</v>
      </c>
      <c r="R2032">
        <v>1.5608090193416899E-3</v>
      </c>
      <c r="S2032" t="s">
        <v>8489</v>
      </c>
      <c r="T2032" t="s">
        <v>32</v>
      </c>
    </row>
    <row r="2033" spans="1:20">
      <c r="A2033" s="1" t="s">
        <v>8490</v>
      </c>
      <c r="B2033" t="s">
        <v>8491</v>
      </c>
      <c r="C2033" t="s">
        <v>8492</v>
      </c>
      <c r="D2033" t="s">
        <v>8493</v>
      </c>
      <c r="E2033" t="s">
        <v>32</v>
      </c>
      <c r="F2033" t="s">
        <v>93</v>
      </c>
      <c r="G2033" t="s">
        <v>24</v>
      </c>
      <c r="H2033" t="s">
        <v>33</v>
      </c>
      <c r="I2033" t="s">
        <v>5607</v>
      </c>
      <c r="M2033">
        <v>3</v>
      </c>
      <c r="N2033">
        <v>0.1</v>
      </c>
      <c r="O2033">
        <v>15.33587278636</v>
      </c>
      <c r="P2033">
        <v>1</v>
      </c>
      <c r="Q2033">
        <v>30</v>
      </c>
      <c r="R2033" s="2">
        <v>2.5012965053552801E-5</v>
      </c>
      <c r="S2033" t="s">
        <v>8494</v>
      </c>
      <c r="T2033" t="s">
        <v>32</v>
      </c>
    </row>
    <row r="2034" spans="1:20">
      <c r="A2034" s="1" t="s">
        <v>8495</v>
      </c>
      <c r="B2034" t="s">
        <v>8496</v>
      </c>
      <c r="C2034" t="s">
        <v>366</v>
      </c>
      <c r="D2034" t="s">
        <v>8497</v>
      </c>
      <c r="E2034" t="s">
        <v>970</v>
      </c>
      <c r="F2034" t="s">
        <v>23</v>
      </c>
      <c r="I2034" t="s">
        <v>122</v>
      </c>
      <c r="L2034" s="3" t="s">
        <v>2711</v>
      </c>
      <c r="M2034">
        <v>146</v>
      </c>
      <c r="N2034">
        <v>7.7991452991453006E-2</v>
      </c>
      <c r="O2034">
        <v>9.3242599382467706</v>
      </c>
      <c r="P2034">
        <v>1</v>
      </c>
      <c r="Q2034">
        <v>1872</v>
      </c>
      <c r="R2034">
        <v>1.5608090193416899E-3</v>
      </c>
      <c r="T2034" t="s">
        <v>40</v>
      </c>
    </row>
    <row r="2035" spans="1:20">
      <c r="A2035" s="1" t="s">
        <v>8498</v>
      </c>
      <c r="B2035" t="s">
        <v>8499</v>
      </c>
      <c r="C2035" t="s">
        <v>1606</v>
      </c>
      <c r="D2035" t="s">
        <v>8500</v>
      </c>
      <c r="E2035" t="s">
        <v>132</v>
      </c>
      <c r="F2035" t="s">
        <v>23</v>
      </c>
      <c r="G2035" t="s">
        <v>8501</v>
      </c>
      <c r="H2035" t="s">
        <v>25</v>
      </c>
      <c r="I2035" t="s">
        <v>46</v>
      </c>
      <c r="M2035">
        <v>5</v>
      </c>
      <c r="N2035">
        <v>0.16129032258064499</v>
      </c>
      <c r="O2035">
        <v>15.286963185878999</v>
      </c>
      <c r="P2035">
        <v>1</v>
      </c>
      <c r="Q2035">
        <v>31</v>
      </c>
      <c r="R2035" s="2">
        <v>2.5846730555337799E-5</v>
      </c>
      <c r="S2035" t="s">
        <v>8502</v>
      </c>
      <c r="T2035" t="s">
        <v>32</v>
      </c>
    </row>
    <row r="2036" spans="1:20">
      <c r="A2036" s="1" t="s">
        <v>8503</v>
      </c>
      <c r="B2036" t="s">
        <v>8504</v>
      </c>
      <c r="C2036" t="s">
        <v>211</v>
      </c>
      <c r="D2036" t="s">
        <v>381</v>
      </c>
      <c r="E2036" t="s">
        <v>471</v>
      </c>
      <c r="F2036" t="s">
        <v>44</v>
      </c>
      <c r="G2036" t="s">
        <v>44</v>
      </c>
      <c r="H2036" t="s">
        <v>33</v>
      </c>
      <c r="L2036" s="3" t="s">
        <v>2711</v>
      </c>
      <c r="S2036" t="s">
        <v>8505</v>
      </c>
      <c r="T2036" t="s">
        <v>40</v>
      </c>
    </row>
    <row r="2037" spans="1:20">
      <c r="A2037" s="1" t="s">
        <v>8506</v>
      </c>
      <c r="B2037" t="s">
        <v>8507</v>
      </c>
      <c r="C2037" t="s">
        <v>142</v>
      </c>
      <c r="D2037" t="s">
        <v>143</v>
      </c>
      <c r="E2037" t="s">
        <v>144</v>
      </c>
      <c r="F2037" t="s">
        <v>44</v>
      </c>
      <c r="G2037" t="s">
        <v>44</v>
      </c>
      <c r="L2037" s="3" t="s">
        <v>2711</v>
      </c>
      <c r="S2037" t="s">
        <v>8508</v>
      </c>
      <c r="T2037" t="s">
        <v>40</v>
      </c>
    </row>
    <row r="2038" spans="1:20">
      <c r="A2038" s="1" t="s">
        <v>8509</v>
      </c>
      <c r="B2038" t="s">
        <v>8510</v>
      </c>
      <c r="C2038" t="s">
        <v>8511</v>
      </c>
      <c r="D2038" t="s">
        <v>8512</v>
      </c>
      <c r="E2038" t="s">
        <v>32</v>
      </c>
      <c r="F2038" t="s">
        <v>23</v>
      </c>
      <c r="G2038" t="s">
        <v>120</v>
      </c>
      <c r="I2038" t="s">
        <v>122</v>
      </c>
      <c r="M2038">
        <v>146</v>
      </c>
      <c r="N2038">
        <v>7.7991452991453006E-2</v>
      </c>
      <c r="O2038">
        <v>9.3242599382467706</v>
      </c>
      <c r="P2038">
        <v>1</v>
      </c>
      <c r="Q2038">
        <v>1872</v>
      </c>
      <c r="R2038">
        <v>1.5608090193416899E-3</v>
      </c>
      <c r="S2038" t="s">
        <v>8513</v>
      </c>
      <c r="T2038" t="s">
        <v>32</v>
      </c>
    </row>
    <row r="2039" spans="1:20">
      <c r="A2039" s="1" t="s">
        <v>8514</v>
      </c>
      <c r="B2039" t="s">
        <v>8515</v>
      </c>
      <c r="C2039" t="s">
        <v>4871</v>
      </c>
      <c r="D2039" t="s">
        <v>8516</v>
      </c>
      <c r="E2039" t="s">
        <v>32</v>
      </c>
      <c r="F2039" t="s">
        <v>23</v>
      </c>
      <c r="G2039" t="s">
        <v>270</v>
      </c>
      <c r="I2039" t="s">
        <v>27</v>
      </c>
      <c r="M2039">
        <v>15</v>
      </c>
      <c r="N2039">
        <v>7.10900473933649E-2</v>
      </c>
      <c r="O2039">
        <v>12.479608263821399</v>
      </c>
      <c r="P2039">
        <v>1</v>
      </c>
      <c r="Q2039">
        <v>211</v>
      </c>
      <c r="R2039">
        <v>1.75924520876654E-4</v>
      </c>
      <c r="S2039" t="s">
        <v>8517</v>
      </c>
      <c r="T2039" t="s">
        <v>32</v>
      </c>
    </row>
    <row r="2040" spans="1:20">
      <c r="A2040" s="1" t="s">
        <v>8518</v>
      </c>
      <c r="B2040" t="s">
        <v>8519</v>
      </c>
      <c r="C2040" t="s">
        <v>21</v>
      </c>
      <c r="D2040" t="s">
        <v>940</v>
      </c>
      <c r="E2040" t="s">
        <v>672</v>
      </c>
      <c r="F2040" t="s">
        <v>93</v>
      </c>
      <c r="G2040" t="s">
        <v>24</v>
      </c>
      <c r="H2040" t="s">
        <v>33</v>
      </c>
      <c r="L2040" s="3" t="s">
        <v>2711</v>
      </c>
      <c r="S2040" t="s">
        <v>8520</v>
      </c>
      <c r="T2040" t="s">
        <v>40</v>
      </c>
    </row>
    <row r="2041" spans="1:20">
      <c r="A2041" s="1" t="s">
        <v>8521</v>
      </c>
      <c r="B2041" t="s">
        <v>8522</v>
      </c>
      <c r="C2041" t="s">
        <v>471</v>
      </c>
      <c r="D2041" t="s">
        <v>8523</v>
      </c>
      <c r="E2041" t="s">
        <v>75</v>
      </c>
      <c r="F2041" t="s">
        <v>23</v>
      </c>
      <c r="G2041" t="s">
        <v>24</v>
      </c>
      <c r="H2041" t="s">
        <v>25</v>
      </c>
      <c r="I2041" t="s">
        <v>75</v>
      </c>
      <c r="J2041" t="s">
        <v>8913</v>
      </c>
      <c r="K2041" t="s">
        <v>8926</v>
      </c>
      <c r="M2041">
        <v>59</v>
      </c>
      <c r="N2041">
        <v>0.45384615384615401</v>
      </c>
      <c r="O2041">
        <v>13.182626526064301</v>
      </c>
      <c r="P2041">
        <v>1</v>
      </c>
      <c r="Q2041">
        <v>130</v>
      </c>
      <c r="R2041">
        <v>1.0838951523206199E-4</v>
      </c>
      <c r="S2041" t="s">
        <v>8524</v>
      </c>
      <c r="T2041" t="s">
        <v>40</v>
      </c>
    </row>
    <row r="2042" spans="1:20">
      <c r="A2042" s="1" t="s">
        <v>8525</v>
      </c>
      <c r="B2042" t="s">
        <v>8526</v>
      </c>
      <c r="C2042" t="s">
        <v>55</v>
      </c>
      <c r="D2042" t="s">
        <v>8527</v>
      </c>
      <c r="E2042" t="s">
        <v>672</v>
      </c>
      <c r="F2042" t="s">
        <v>265</v>
      </c>
      <c r="G2042" t="s">
        <v>265</v>
      </c>
      <c r="H2042" t="s">
        <v>33</v>
      </c>
      <c r="L2042" s="3" t="s">
        <v>2711</v>
      </c>
      <c r="S2042" t="s">
        <v>8528</v>
      </c>
      <c r="T2042" t="s">
        <v>40</v>
      </c>
    </row>
    <row r="2043" spans="1:20">
      <c r="A2043" s="1" t="s">
        <v>8529</v>
      </c>
      <c r="B2043" t="s">
        <v>8530</v>
      </c>
      <c r="C2043" t="s">
        <v>288</v>
      </c>
      <c r="D2043" t="s">
        <v>8531</v>
      </c>
      <c r="E2043" t="s">
        <v>8532</v>
      </c>
      <c r="F2043" t="s">
        <v>23</v>
      </c>
      <c r="G2043" t="s">
        <v>24</v>
      </c>
      <c r="H2043" t="s">
        <v>25</v>
      </c>
      <c r="I2043" t="s">
        <v>8534</v>
      </c>
      <c r="L2043" s="3" t="s">
        <v>2711</v>
      </c>
      <c r="M2043">
        <v>1</v>
      </c>
      <c r="N2043">
        <v>1.3333333333333299E-2</v>
      </c>
      <c r="O2043">
        <v>13.9844004158586</v>
      </c>
      <c r="P2043">
        <v>1</v>
      </c>
      <c r="Q2043">
        <v>75</v>
      </c>
      <c r="R2043" s="2">
        <v>6.2532412633881901E-5</v>
      </c>
      <c r="S2043" t="s">
        <v>8533</v>
      </c>
      <c r="T2043" t="s">
        <v>40</v>
      </c>
    </row>
    <row r="2044" spans="1:20">
      <c r="A2044" s="1" t="s">
        <v>8535</v>
      </c>
      <c r="B2044" t="s">
        <v>8536</v>
      </c>
      <c r="C2044" t="s">
        <v>948</v>
      </c>
      <c r="D2044" t="s">
        <v>8537</v>
      </c>
      <c r="E2044" t="s">
        <v>32</v>
      </c>
      <c r="F2044" t="s">
        <v>23</v>
      </c>
      <c r="G2044" t="s">
        <v>120</v>
      </c>
      <c r="I2044" t="s">
        <v>122</v>
      </c>
      <c r="M2044">
        <v>146</v>
      </c>
      <c r="N2044">
        <v>7.7991452991453006E-2</v>
      </c>
      <c r="O2044">
        <v>9.3242599382467706</v>
      </c>
      <c r="P2044">
        <v>1</v>
      </c>
      <c r="Q2044">
        <v>1872</v>
      </c>
      <c r="R2044">
        <v>1.5608090193416899E-3</v>
      </c>
      <c r="S2044" t="s">
        <v>8538</v>
      </c>
      <c r="T2044" t="s">
        <v>32</v>
      </c>
    </row>
    <row r="2045" spans="1:20">
      <c r="A2045" s="1" t="s">
        <v>8539</v>
      </c>
      <c r="B2045" t="s">
        <v>8536</v>
      </c>
      <c r="C2045" t="s">
        <v>108</v>
      </c>
      <c r="D2045" t="s">
        <v>8540</v>
      </c>
      <c r="E2045" t="s">
        <v>32</v>
      </c>
      <c r="F2045" t="s">
        <v>23</v>
      </c>
      <c r="G2045" t="s">
        <v>24</v>
      </c>
      <c r="H2045" t="s">
        <v>25</v>
      </c>
      <c r="I2045" t="s">
        <v>3870</v>
      </c>
      <c r="M2045">
        <v>2</v>
      </c>
      <c r="N2045">
        <v>9.5238095238095205E-2</v>
      </c>
      <c r="O2045">
        <v>15.8719256866002</v>
      </c>
      <c r="P2045">
        <v>1</v>
      </c>
      <c r="Q2045">
        <v>21</v>
      </c>
      <c r="R2045" s="2">
        <v>1.7509075537486901E-5</v>
      </c>
      <c r="S2045" t="s">
        <v>8541</v>
      </c>
      <c r="T2045" t="s">
        <v>32</v>
      </c>
    </row>
    <row r="2046" spans="1:20">
      <c r="A2046" s="1" t="s">
        <v>8542</v>
      </c>
      <c r="B2046" t="s">
        <v>8543</v>
      </c>
      <c r="C2046" t="s">
        <v>8544</v>
      </c>
      <c r="D2046" t="s">
        <v>8545</v>
      </c>
      <c r="E2046" t="s">
        <v>32</v>
      </c>
      <c r="F2046" t="s">
        <v>23</v>
      </c>
      <c r="G2046" t="s">
        <v>120</v>
      </c>
      <c r="I2046" t="s">
        <v>122</v>
      </c>
      <c r="M2046">
        <v>146</v>
      </c>
      <c r="N2046">
        <v>7.7991452991453006E-2</v>
      </c>
      <c r="O2046">
        <v>9.3242599382467706</v>
      </c>
      <c r="P2046">
        <v>1</v>
      </c>
      <c r="Q2046">
        <v>1872</v>
      </c>
      <c r="R2046">
        <v>1.5608090193416899E-3</v>
      </c>
      <c r="S2046" t="s">
        <v>8546</v>
      </c>
      <c r="T2046" t="s">
        <v>32</v>
      </c>
    </row>
    <row r="2047" spans="1:20">
      <c r="A2047" s="1" t="s">
        <v>8547</v>
      </c>
      <c r="B2047" t="s">
        <v>8548</v>
      </c>
      <c r="C2047" t="s">
        <v>4227</v>
      </c>
      <c r="D2047" t="s">
        <v>8549</v>
      </c>
      <c r="E2047" t="s">
        <v>21</v>
      </c>
      <c r="F2047" t="s">
        <v>93</v>
      </c>
      <c r="G2047" t="s">
        <v>24</v>
      </c>
      <c r="H2047" t="s">
        <v>33</v>
      </c>
      <c r="I2047" t="s">
        <v>179</v>
      </c>
      <c r="M2047">
        <v>15</v>
      </c>
      <c r="N2047">
        <v>3.1446540880503103E-2</v>
      </c>
      <c r="O2047">
        <v>11.299036018179599</v>
      </c>
      <c r="P2047">
        <v>1</v>
      </c>
      <c r="Q2047">
        <v>477</v>
      </c>
      <c r="R2047">
        <v>3.9770614435148899E-4</v>
      </c>
      <c r="S2047" t="s">
        <v>8550</v>
      </c>
      <c r="T2047" t="s">
        <v>22</v>
      </c>
    </row>
    <row r="2048" spans="1:20">
      <c r="A2048" s="1" t="s">
        <v>8551</v>
      </c>
      <c r="B2048" t="s">
        <v>8552</v>
      </c>
      <c r="C2048" t="s">
        <v>2996</v>
      </c>
      <c r="D2048" t="s">
        <v>8553</v>
      </c>
      <c r="E2048" t="s">
        <v>579</v>
      </c>
      <c r="F2048" t="s">
        <v>23</v>
      </c>
      <c r="G2048" t="s">
        <v>24</v>
      </c>
      <c r="H2048" t="s">
        <v>25</v>
      </c>
      <c r="I2048" t="s">
        <v>6046</v>
      </c>
      <c r="M2048">
        <v>2</v>
      </c>
      <c r="N2048">
        <v>9.0909090909090898E-2</v>
      </c>
      <c r="O2048">
        <v>15.8015363587088</v>
      </c>
      <c r="P2048">
        <v>1</v>
      </c>
      <c r="Q2048">
        <v>22</v>
      </c>
      <c r="R2048" s="2">
        <v>1.8342841039272E-5</v>
      </c>
      <c r="S2048" t="s">
        <v>8554</v>
      </c>
      <c r="T2048" t="s">
        <v>32</v>
      </c>
    </row>
    <row r="2049" spans="1:20">
      <c r="A2049" s="1" t="s">
        <v>8555</v>
      </c>
      <c r="B2049" t="s">
        <v>8556</v>
      </c>
      <c r="C2049" t="s">
        <v>288</v>
      </c>
      <c r="D2049" t="s">
        <v>8557</v>
      </c>
      <c r="E2049" t="s">
        <v>132</v>
      </c>
      <c r="F2049" t="s">
        <v>23</v>
      </c>
      <c r="G2049" t="s">
        <v>24</v>
      </c>
      <c r="H2049" t="s">
        <v>25</v>
      </c>
      <c r="I2049" t="s">
        <v>507</v>
      </c>
      <c r="M2049">
        <v>2</v>
      </c>
      <c r="N2049">
        <v>3.5087719298245598E-2</v>
      </c>
      <c r="O2049">
        <v>14.386498859429899</v>
      </c>
      <c r="P2049">
        <v>1</v>
      </c>
      <c r="Q2049">
        <v>57</v>
      </c>
      <c r="R2049" s="2">
        <v>4.7524633601750203E-5</v>
      </c>
      <c r="S2049" t="s">
        <v>8558</v>
      </c>
      <c r="T2049" t="s">
        <v>32</v>
      </c>
    </row>
    <row r="2050" spans="1:20">
      <c r="A2050" s="1" t="s">
        <v>8559</v>
      </c>
      <c r="B2050" t="s">
        <v>8560</v>
      </c>
      <c r="C2050" t="s">
        <v>5500</v>
      </c>
      <c r="D2050" t="s">
        <v>8561</v>
      </c>
      <c r="E2050" t="s">
        <v>62</v>
      </c>
      <c r="F2050" t="s">
        <v>23</v>
      </c>
      <c r="G2050" t="s">
        <v>24</v>
      </c>
      <c r="H2050" t="s">
        <v>25</v>
      </c>
      <c r="I2050" t="s">
        <v>81</v>
      </c>
      <c r="M2050">
        <v>76</v>
      </c>
      <c r="N2050">
        <v>9.0692124105011901E-2</v>
      </c>
      <c r="O2050">
        <v>10.484769968937201</v>
      </c>
      <c r="P2050">
        <v>1</v>
      </c>
      <c r="Q2050">
        <v>838</v>
      </c>
      <c r="R2050">
        <v>6.9869549049590696E-4</v>
      </c>
      <c r="S2050" t="s">
        <v>8562</v>
      </c>
      <c r="T2050" t="s">
        <v>32</v>
      </c>
    </row>
    <row r="2051" spans="1:20">
      <c r="A2051" s="1" t="s">
        <v>8563</v>
      </c>
      <c r="B2051" t="s">
        <v>8564</v>
      </c>
      <c r="C2051" t="s">
        <v>4091</v>
      </c>
      <c r="D2051" t="s">
        <v>8565</v>
      </c>
      <c r="E2051" t="s">
        <v>21</v>
      </c>
      <c r="F2051" t="s">
        <v>23</v>
      </c>
      <c r="G2051" t="s">
        <v>24</v>
      </c>
      <c r="H2051" t="s">
        <v>33</v>
      </c>
      <c r="I2051" t="s">
        <v>32</v>
      </c>
      <c r="K2051" t="s">
        <v>2451</v>
      </c>
      <c r="M2051">
        <v>5</v>
      </c>
      <c r="N2051">
        <v>2.01686095760558E-4</v>
      </c>
      <c r="O2051">
        <v>5.5963831305134697</v>
      </c>
      <c r="P2051">
        <v>1</v>
      </c>
      <c r="Q2051">
        <v>24791</v>
      </c>
      <c r="R2051">
        <v>2.0669880554754199E-2</v>
      </c>
      <c r="S2051" t="s">
        <v>8566</v>
      </c>
      <c r="T2051" t="s">
        <v>22</v>
      </c>
    </row>
    <row r="2052" spans="1:20">
      <c r="A2052" s="1" t="s">
        <v>8567</v>
      </c>
      <c r="B2052" t="s">
        <v>8564</v>
      </c>
      <c r="C2052" t="s">
        <v>755</v>
      </c>
      <c r="D2052" t="s">
        <v>8568</v>
      </c>
      <c r="E2052" t="s">
        <v>99</v>
      </c>
      <c r="F2052" t="s">
        <v>23</v>
      </c>
      <c r="H2052" t="s">
        <v>33</v>
      </c>
      <c r="L2052" s="3" t="s">
        <v>2711</v>
      </c>
      <c r="T2052" t="s">
        <v>40</v>
      </c>
    </row>
    <row r="2053" spans="1:20">
      <c r="A2053" s="1" t="s">
        <v>8569</v>
      </c>
      <c r="B2053" t="s">
        <v>8570</v>
      </c>
      <c r="C2053" t="s">
        <v>8571</v>
      </c>
      <c r="D2053" t="s">
        <v>8572</v>
      </c>
      <c r="E2053" t="s">
        <v>32</v>
      </c>
      <c r="F2053" t="s">
        <v>23</v>
      </c>
      <c r="G2053" t="s">
        <v>24</v>
      </c>
      <c r="H2053" t="s">
        <v>33</v>
      </c>
      <c r="I2053" t="s">
        <v>8574</v>
      </c>
      <c r="M2053">
        <v>1</v>
      </c>
      <c r="N2053">
        <v>0.33333333333333298</v>
      </c>
      <c r="O2053">
        <v>19.193853781487601</v>
      </c>
      <c r="P2053">
        <v>1</v>
      </c>
      <c r="Q2053">
        <v>3</v>
      </c>
      <c r="R2053" s="2">
        <v>2.5012965053552799E-6</v>
      </c>
      <c r="S2053" t="s">
        <v>8573</v>
      </c>
      <c r="T2053" t="s">
        <v>32</v>
      </c>
    </row>
    <row r="2054" spans="1:20">
      <c r="A2054" s="1" t="s">
        <v>8575</v>
      </c>
      <c r="B2054" t="s">
        <v>8576</v>
      </c>
      <c r="D2054" t="s">
        <v>8577</v>
      </c>
      <c r="E2054" t="s">
        <v>579</v>
      </c>
      <c r="F2054" t="s">
        <v>93</v>
      </c>
      <c r="G2054" t="s">
        <v>24</v>
      </c>
      <c r="H2054" t="s">
        <v>33</v>
      </c>
      <c r="I2054" t="s">
        <v>122</v>
      </c>
      <c r="M2054">
        <v>146</v>
      </c>
      <c r="N2054">
        <v>7.7991452991453006E-2</v>
      </c>
      <c r="O2054">
        <v>9.3242599382467706</v>
      </c>
      <c r="P2054">
        <v>1</v>
      </c>
      <c r="Q2054">
        <v>1872</v>
      </c>
      <c r="R2054">
        <v>1.5608090193416899E-3</v>
      </c>
      <c r="S2054" t="s">
        <v>8578</v>
      </c>
      <c r="T2054" t="s">
        <v>32</v>
      </c>
    </row>
    <row r="2055" spans="1:20">
      <c r="A2055" s="1" t="s">
        <v>8579</v>
      </c>
      <c r="B2055" t="s">
        <v>8580</v>
      </c>
      <c r="C2055" t="s">
        <v>2052</v>
      </c>
      <c r="D2055" t="s">
        <v>2906</v>
      </c>
      <c r="E2055" t="s">
        <v>21</v>
      </c>
      <c r="F2055" t="s">
        <v>24</v>
      </c>
      <c r="G2055" t="s">
        <v>24</v>
      </c>
      <c r="H2055" t="s">
        <v>33</v>
      </c>
      <c r="I2055" t="s">
        <v>8582</v>
      </c>
      <c r="M2055">
        <v>1</v>
      </c>
      <c r="N2055">
        <v>1.72413793103448E-2</v>
      </c>
      <c r="O2055">
        <v>14.360963767322801</v>
      </c>
      <c r="P2055">
        <v>1</v>
      </c>
      <c r="Q2055">
        <v>58</v>
      </c>
      <c r="R2055" s="2">
        <v>4.8358399103535302E-5</v>
      </c>
      <c r="S2055" t="s">
        <v>8581</v>
      </c>
      <c r="T2055" t="s">
        <v>22</v>
      </c>
    </row>
    <row r="2056" spans="1:20">
      <c r="A2056" s="1" t="s">
        <v>8583</v>
      </c>
      <c r="B2056" t="s">
        <v>8584</v>
      </c>
      <c r="C2056" t="s">
        <v>3374</v>
      </c>
      <c r="D2056" t="s">
        <v>8585</v>
      </c>
      <c r="E2056" t="s">
        <v>1259</v>
      </c>
      <c r="F2056" t="s">
        <v>23</v>
      </c>
      <c r="G2056" t="s">
        <v>120</v>
      </c>
      <c r="I2056" t="s">
        <v>1259</v>
      </c>
      <c r="L2056" s="3" t="s">
        <v>2711</v>
      </c>
      <c r="M2056">
        <v>6</v>
      </c>
      <c r="N2056">
        <v>2.4E-2</v>
      </c>
      <c r="O2056">
        <v>12.2338518494195</v>
      </c>
      <c r="P2056">
        <v>1</v>
      </c>
      <c r="Q2056">
        <v>250</v>
      </c>
      <c r="R2056">
        <v>2.0844137544627299E-4</v>
      </c>
      <c r="S2056" t="s">
        <v>8586</v>
      </c>
      <c r="T2056" t="s">
        <v>40</v>
      </c>
    </row>
    <row r="2057" spans="1:20">
      <c r="A2057" s="1" t="s">
        <v>8587</v>
      </c>
      <c r="B2057" t="s">
        <v>8588</v>
      </c>
      <c r="C2057" t="s">
        <v>8589</v>
      </c>
      <c r="D2057" t="s">
        <v>8590</v>
      </c>
      <c r="E2057" t="s">
        <v>6256</v>
      </c>
      <c r="F2057" t="s">
        <v>68</v>
      </c>
      <c r="G2057" t="s">
        <v>44</v>
      </c>
      <c r="I2057" t="s">
        <v>6256</v>
      </c>
      <c r="M2057">
        <v>4</v>
      </c>
      <c r="N2057">
        <v>0.02</v>
      </c>
      <c r="O2057">
        <v>12.5572291609439</v>
      </c>
      <c r="P2057">
        <v>1</v>
      </c>
      <c r="Q2057">
        <v>200</v>
      </c>
      <c r="R2057">
        <v>1.6675310035701801E-4</v>
      </c>
      <c r="S2057" t="s">
        <v>8591</v>
      </c>
      <c r="T2057" t="s">
        <v>40</v>
      </c>
    </row>
    <row r="2058" spans="1:20">
      <c r="A2058" s="1" t="s">
        <v>8592</v>
      </c>
      <c r="B2058" t="s">
        <v>8593</v>
      </c>
      <c r="C2058" t="s">
        <v>169</v>
      </c>
      <c r="D2058" t="s">
        <v>8594</v>
      </c>
      <c r="E2058" t="s">
        <v>21</v>
      </c>
      <c r="F2058" t="s">
        <v>93</v>
      </c>
      <c r="G2058" t="s">
        <v>24</v>
      </c>
      <c r="H2058" t="s">
        <v>33</v>
      </c>
      <c r="I2058" t="s">
        <v>6256</v>
      </c>
      <c r="M2058">
        <v>4</v>
      </c>
      <c r="N2058">
        <v>0.02</v>
      </c>
      <c r="O2058">
        <v>12.5572291609439</v>
      </c>
      <c r="P2058">
        <v>1</v>
      </c>
      <c r="Q2058">
        <v>200</v>
      </c>
      <c r="R2058">
        <v>1.6675310035701801E-4</v>
      </c>
      <c r="S2058" t="s">
        <v>8595</v>
      </c>
      <c r="T2058" t="s">
        <v>22</v>
      </c>
    </row>
    <row r="2059" spans="1:20">
      <c r="A2059" s="1" t="s">
        <v>8596</v>
      </c>
      <c r="B2059" t="s">
        <v>8597</v>
      </c>
      <c r="C2059" t="s">
        <v>770</v>
      </c>
      <c r="D2059" t="s">
        <v>8598</v>
      </c>
      <c r="E2059" t="s">
        <v>132</v>
      </c>
      <c r="F2059" t="s">
        <v>23</v>
      </c>
      <c r="G2059" t="s">
        <v>162</v>
      </c>
      <c r="H2059" t="s">
        <v>25</v>
      </c>
      <c r="I2059" t="s">
        <v>8600</v>
      </c>
      <c r="M2059">
        <v>1</v>
      </c>
      <c r="N2059">
        <v>0.2</v>
      </c>
      <c r="O2059">
        <v>18.193853781487601</v>
      </c>
      <c r="P2059">
        <v>1</v>
      </c>
      <c r="Q2059">
        <v>5</v>
      </c>
      <c r="R2059" s="2">
        <v>4.1688275089254598E-6</v>
      </c>
      <c r="S2059" t="s">
        <v>8599</v>
      </c>
      <c r="T2059" t="s">
        <v>32</v>
      </c>
    </row>
    <row r="2060" spans="1:20">
      <c r="A2060" s="1" t="s">
        <v>8601</v>
      </c>
      <c r="B2060" t="s">
        <v>8602</v>
      </c>
      <c r="C2060" t="s">
        <v>1606</v>
      </c>
      <c r="D2060" t="s">
        <v>8603</v>
      </c>
      <c r="E2060" t="s">
        <v>695</v>
      </c>
      <c r="F2060" t="s">
        <v>23</v>
      </c>
      <c r="H2060" t="s">
        <v>25</v>
      </c>
      <c r="I2060" t="s">
        <v>8604</v>
      </c>
      <c r="M2060">
        <v>2</v>
      </c>
      <c r="N2060">
        <v>3.5087719298245598E-2</v>
      </c>
      <c r="O2060">
        <v>14.386498859429899</v>
      </c>
      <c r="P2060">
        <v>1</v>
      </c>
      <c r="Q2060">
        <v>57</v>
      </c>
      <c r="R2060" s="2">
        <v>4.7524633601750203E-5</v>
      </c>
      <c r="T2060" t="s">
        <v>40</v>
      </c>
    </row>
    <row r="2061" spans="1:20">
      <c r="A2061" s="1" t="s">
        <v>8605</v>
      </c>
      <c r="B2061" t="s">
        <v>8606</v>
      </c>
      <c r="C2061" t="s">
        <v>288</v>
      </c>
      <c r="D2061" t="s">
        <v>8607</v>
      </c>
      <c r="F2061" t="s">
        <v>23</v>
      </c>
      <c r="H2061" t="s">
        <v>25</v>
      </c>
      <c r="I2061" t="s">
        <v>8604</v>
      </c>
      <c r="M2061">
        <v>2</v>
      </c>
      <c r="N2061">
        <v>3.5087719298245598E-2</v>
      </c>
      <c r="O2061">
        <v>14.386498859429899</v>
      </c>
      <c r="P2061">
        <v>1</v>
      </c>
      <c r="Q2061">
        <v>57</v>
      </c>
      <c r="R2061" s="2">
        <v>4.7524633601750203E-5</v>
      </c>
      <c r="T2061" t="s">
        <v>40</v>
      </c>
    </row>
    <row r="2062" spans="1:20">
      <c r="A2062" s="1" t="s">
        <v>8608</v>
      </c>
      <c r="B2062" t="s">
        <v>8609</v>
      </c>
      <c r="C2062" t="s">
        <v>366</v>
      </c>
      <c r="D2062" t="s">
        <v>367</v>
      </c>
      <c r="E2062" t="s">
        <v>90</v>
      </c>
      <c r="F2062" t="s">
        <v>24</v>
      </c>
      <c r="G2062" t="s">
        <v>24</v>
      </c>
      <c r="H2062" t="s">
        <v>145</v>
      </c>
      <c r="L2062" s="3" t="s">
        <v>2711</v>
      </c>
      <c r="S2062" t="s">
        <v>8610</v>
      </c>
      <c r="T2062" t="s">
        <v>40</v>
      </c>
    </row>
    <row r="2063" spans="1:20">
      <c r="A2063" s="1" t="s">
        <v>8611</v>
      </c>
      <c r="B2063" t="s">
        <v>8612</v>
      </c>
      <c r="C2063" t="s">
        <v>288</v>
      </c>
      <c r="D2063" t="s">
        <v>8613</v>
      </c>
      <c r="E2063" t="s">
        <v>75</v>
      </c>
      <c r="F2063" t="s">
        <v>23</v>
      </c>
      <c r="G2063" t="s">
        <v>24</v>
      </c>
      <c r="H2063" t="s">
        <v>25</v>
      </c>
      <c r="I2063" t="s">
        <v>75</v>
      </c>
      <c r="J2063" t="s">
        <v>8913</v>
      </c>
      <c r="K2063" t="s">
        <v>5587</v>
      </c>
      <c r="M2063">
        <v>59</v>
      </c>
      <c r="N2063">
        <v>0.45384615384615401</v>
      </c>
      <c r="O2063">
        <v>13.182626526064301</v>
      </c>
      <c r="P2063">
        <v>1</v>
      </c>
      <c r="Q2063">
        <v>130</v>
      </c>
      <c r="R2063">
        <v>1.0838951523206199E-4</v>
      </c>
      <c r="S2063" t="s">
        <v>8614</v>
      </c>
      <c r="T2063" t="s">
        <v>40</v>
      </c>
    </row>
    <row r="2064" spans="1:20">
      <c r="A2064" s="1" t="s">
        <v>8615</v>
      </c>
      <c r="B2064" t="s">
        <v>8616</v>
      </c>
      <c r="C2064" t="s">
        <v>8617</v>
      </c>
      <c r="D2064" t="s">
        <v>8618</v>
      </c>
      <c r="F2064" t="s">
        <v>8619</v>
      </c>
      <c r="G2064" t="s">
        <v>44</v>
      </c>
      <c r="H2064" t="s">
        <v>33</v>
      </c>
      <c r="I2064" t="s">
        <v>164</v>
      </c>
      <c r="L2064" s="3" t="s">
        <v>2711</v>
      </c>
      <c r="M2064">
        <v>20</v>
      </c>
      <c r="N2064">
        <v>2.4116724948752E-3</v>
      </c>
      <c r="O2064">
        <v>7.1763493803781397</v>
      </c>
      <c r="P2064">
        <v>1</v>
      </c>
      <c r="Q2064">
        <v>8293</v>
      </c>
      <c r="R2064">
        <v>6.9144173063037696E-3</v>
      </c>
      <c r="S2064" t="s">
        <v>8620</v>
      </c>
      <c r="T2064" t="s">
        <v>40</v>
      </c>
    </row>
    <row r="2065" spans="1:20">
      <c r="A2065" s="1" t="s">
        <v>8621</v>
      </c>
      <c r="B2065" t="s">
        <v>8622</v>
      </c>
      <c r="C2065" t="s">
        <v>2482</v>
      </c>
      <c r="D2065" t="s">
        <v>8623</v>
      </c>
      <c r="E2065" t="s">
        <v>280</v>
      </c>
      <c r="F2065" t="s">
        <v>23</v>
      </c>
      <c r="G2065" t="s">
        <v>120</v>
      </c>
      <c r="I2065" t="s">
        <v>280</v>
      </c>
      <c r="L2065" s="3" t="s">
        <v>2711</v>
      </c>
      <c r="M2065">
        <v>51</v>
      </c>
      <c r="N2065">
        <v>7.3170731707317097E-2</v>
      </c>
      <c r="O2065">
        <v>10.750910285638801</v>
      </c>
      <c r="P2065">
        <v>1</v>
      </c>
      <c r="Q2065">
        <v>697</v>
      </c>
      <c r="R2065">
        <v>5.8113455474420898E-4</v>
      </c>
      <c r="S2065" t="s">
        <v>8624</v>
      </c>
      <c r="T2065" t="s">
        <v>40</v>
      </c>
    </row>
    <row r="2066" spans="1:20">
      <c r="A2066" s="1" t="s">
        <v>8625</v>
      </c>
      <c r="B2066" t="s">
        <v>8626</v>
      </c>
      <c r="C2066" t="s">
        <v>366</v>
      </c>
      <c r="D2066" t="s">
        <v>8627</v>
      </c>
      <c r="E2066" t="s">
        <v>280</v>
      </c>
      <c r="F2066" t="s">
        <v>23</v>
      </c>
      <c r="G2066" t="s">
        <v>120</v>
      </c>
      <c r="I2066" t="s">
        <v>280</v>
      </c>
      <c r="L2066" s="3" t="s">
        <v>2711</v>
      </c>
      <c r="M2066">
        <v>51</v>
      </c>
      <c r="N2066">
        <v>7.3170731707317097E-2</v>
      </c>
      <c r="O2066">
        <v>10.750910285638801</v>
      </c>
      <c r="P2066">
        <v>1</v>
      </c>
      <c r="Q2066">
        <v>697</v>
      </c>
      <c r="R2066">
        <v>5.8113455474420898E-4</v>
      </c>
      <c r="S2066" t="s">
        <v>8628</v>
      </c>
      <c r="T2066" t="s">
        <v>40</v>
      </c>
    </row>
    <row r="2067" spans="1:20">
      <c r="A2067" s="1" t="s">
        <v>8629</v>
      </c>
      <c r="B2067" t="s">
        <v>8630</v>
      </c>
      <c r="C2067" t="s">
        <v>559</v>
      </c>
      <c r="D2067" t="s">
        <v>8631</v>
      </c>
      <c r="F2067" t="s">
        <v>8632</v>
      </c>
      <c r="G2067" t="s">
        <v>44</v>
      </c>
      <c r="I2067" t="s">
        <v>8634</v>
      </c>
      <c r="J2067" t="s">
        <v>32</v>
      </c>
      <c r="M2067">
        <v>1</v>
      </c>
      <c r="N2067">
        <v>0.2</v>
      </c>
      <c r="O2067">
        <v>18.193853781487601</v>
      </c>
      <c r="P2067">
        <v>1</v>
      </c>
      <c r="Q2067">
        <v>5</v>
      </c>
      <c r="R2067" s="2">
        <v>4.1688275089254598E-6</v>
      </c>
      <c r="S2067" t="s">
        <v>8633</v>
      </c>
      <c r="T2067" t="s">
        <v>40</v>
      </c>
    </row>
    <row r="2068" spans="1:20">
      <c r="A2068" s="1" t="s">
        <v>8635</v>
      </c>
      <c r="B2068" t="s">
        <v>8636</v>
      </c>
      <c r="C2068" t="s">
        <v>559</v>
      </c>
      <c r="D2068" t="s">
        <v>8637</v>
      </c>
      <c r="E2068" t="s">
        <v>132</v>
      </c>
      <c r="F2068" t="s">
        <v>8632</v>
      </c>
      <c r="G2068" t="s">
        <v>44</v>
      </c>
      <c r="I2068" t="s">
        <v>142</v>
      </c>
      <c r="K2068" t="s">
        <v>2451</v>
      </c>
      <c r="M2068">
        <v>38</v>
      </c>
      <c r="N2068">
        <v>1.69923534409516E-3</v>
      </c>
      <c r="O2068">
        <v>5.7450921770375398</v>
      </c>
      <c r="P2068">
        <v>1</v>
      </c>
      <c r="Q2068">
        <v>22363</v>
      </c>
      <c r="R2068">
        <v>1.8645497916419999E-2</v>
      </c>
      <c r="S2068" t="s">
        <v>8638</v>
      </c>
      <c r="T2068" t="s">
        <v>32</v>
      </c>
    </row>
    <row r="2069" spans="1:20">
      <c r="A2069" s="1" t="s">
        <v>8639</v>
      </c>
      <c r="B2069" t="s">
        <v>8640</v>
      </c>
      <c r="C2069" t="s">
        <v>573</v>
      </c>
      <c r="D2069" t="s">
        <v>8640</v>
      </c>
      <c r="E2069" t="s">
        <v>21</v>
      </c>
      <c r="F2069" t="s">
        <v>68</v>
      </c>
      <c r="G2069" t="s">
        <v>44</v>
      </c>
      <c r="H2069" t="s">
        <v>33</v>
      </c>
      <c r="I2069" t="s">
        <v>8642</v>
      </c>
      <c r="M2069">
        <v>1</v>
      </c>
      <c r="N2069">
        <v>1</v>
      </c>
      <c r="O2069">
        <v>20.193854984357401</v>
      </c>
      <c r="P2069">
        <v>1</v>
      </c>
      <c r="Q2069">
        <v>1</v>
      </c>
      <c r="R2069" s="2">
        <v>8.3376550178509204E-7</v>
      </c>
      <c r="S2069" t="s">
        <v>8641</v>
      </c>
      <c r="T2069" t="s">
        <v>22</v>
      </c>
    </row>
    <row r="2070" spans="1:20">
      <c r="A2070" s="1" t="s">
        <v>8643</v>
      </c>
      <c r="B2070" t="s">
        <v>8644</v>
      </c>
      <c r="C2070" t="s">
        <v>8645</v>
      </c>
      <c r="D2070" t="s">
        <v>8646</v>
      </c>
      <c r="E2070" t="s">
        <v>654</v>
      </c>
      <c r="F2070" t="s">
        <v>8647</v>
      </c>
      <c r="G2070" t="s">
        <v>24</v>
      </c>
      <c r="H2070" t="s">
        <v>33</v>
      </c>
      <c r="I2070" t="s">
        <v>8015</v>
      </c>
      <c r="K2070" t="s">
        <v>8949</v>
      </c>
      <c r="M2070">
        <v>2</v>
      </c>
      <c r="N2070">
        <v>1.15606936416185E-2</v>
      </c>
      <c r="O2070">
        <v>12.767589026785499</v>
      </c>
      <c r="P2070">
        <v>1</v>
      </c>
      <c r="Q2070">
        <v>173</v>
      </c>
      <c r="R2070">
        <v>1.4424143180882099E-4</v>
      </c>
      <c r="S2070" t="s">
        <v>8648</v>
      </c>
      <c r="T2070" t="s">
        <v>40</v>
      </c>
    </row>
    <row r="2071" spans="1:20">
      <c r="A2071" s="1" t="s">
        <v>8649</v>
      </c>
      <c r="B2071" t="s">
        <v>8650</v>
      </c>
      <c r="C2071" t="s">
        <v>55</v>
      </c>
      <c r="D2071" t="s">
        <v>8651</v>
      </c>
      <c r="E2071" t="s">
        <v>3522</v>
      </c>
      <c r="F2071" t="s">
        <v>24</v>
      </c>
      <c r="G2071" t="s">
        <v>24</v>
      </c>
      <c r="H2071" t="s">
        <v>25</v>
      </c>
      <c r="I2071" t="s">
        <v>3522</v>
      </c>
      <c r="M2071">
        <v>3</v>
      </c>
      <c r="N2071">
        <v>5.0847457627118599E-2</v>
      </c>
      <c r="O2071">
        <v>14.33587278636</v>
      </c>
      <c r="P2071">
        <v>1</v>
      </c>
      <c r="Q2071">
        <v>59</v>
      </c>
      <c r="R2071" s="2">
        <v>4.9192164605320401E-5</v>
      </c>
      <c r="S2071" t="s">
        <v>8652</v>
      </c>
      <c r="T2071" t="s">
        <v>40</v>
      </c>
    </row>
    <row r="2072" spans="1:20">
      <c r="A2072" s="1" t="s">
        <v>8653</v>
      </c>
      <c r="B2072" t="s">
        <v>8654</v>
      </c>
      <c r="C2072" t="s">
        <v>970</v>
      </c>
      <c r="D2072" t="s">
        <v>971</v>
      </c>
      <c r="E2072" t="s">
        <v>407</v>
      </c>
      <c r="F2072" t="s">
        <v>972</v>
      </c>
      <c r="H2072" t="s">
        <v>25</v>
      </c>
      <c r="I2072" t="s">
        <v>8655</v>
      </c>
      <c r="L2072" s="3" t="s">
        <v>2711</v>
      </c>
      <c r="M2072">
        <v>1</v>
      </c>
      <c r="N2072">
        <v>1.72413793103448E-2</v>
      </c>
      <c r="O2072">
        <v>14.360963767322801</v>
      </c>
      <c r="P2072">
        <v>1</v>
      </c>
      <c r="Q2072">
        <v>58</v>
      </c>
      <c r="R2072" s="2">
        <v>4.8358399103535302E-5</v>
      </c>
      <c r="T2072" t="s">
        <v>40</v>
      </c>
    </row>
    <row r="2073" spans="1:20">
      <c r="A2073" s="1" t="s">
        <v>8656</v>
      </c>
      <c r="B2073" t="s">
        <v>8657</v>
      </c>
      <c r="C2073" t="s">
        <v>55</v>
      </c>
      <c r="D2073" t="s">
        <v>8658</v>
      </c>
      <c r="F2073" t="s">
        <v>68</v>
      </c>
      <c r="G2073" t="s">
        <v>44</v>
      </c>
      <c r="H2073" t="s">
        <v>33</v>
      </c>
      <c r="I2073" t="s">
        <v>142</v>
      </c>
      <c r="L2073" s="3" t="s">
        <v>2711</v>
      </c>
      <c r="M2073">
        <v>38</v>
      </c>
      <c r="N2073">
        <v>1.69923534409516E-3</v>
      </c>
      <c r="O2073">
        <v>5.7450921770375398</v>
      </c>
      <c r="P2073">
        <v>1</v>
      </c>
      <c r="Q2073">
        <v>22363</v>
      </c>
      <c r="R2073">
        <v>1.8645497916419999E-2</v>
      </c>
      <c r="S2073" t="s">
        <v>8659</v>
      </c>
      <c r="T2073" t="s">
        <v>40</v>
      </c>
    </row>
    <row r="2074" spans="1:20">
      <c r="A2074" s="1" t="s">
        <v>8660</v>
      </c>
      <c r="B2074" t="s">
        <v>8657</v>
      </c>
      <c r="C2074" t="s">
        <v>30</v>
      </c>
      <c r="D2074" t="s">
        <v>8661</v>
      </c>
      <c r="E2074" t="s">
        <v>280</v>
      </c>
      <c r="F2074" t="s">
        <v>23</v>
      </c>
      <c r="G2074" t="s">
        <v>24</v>
      </c>
      <c r="H2074" t="s">
        <v>33</v>
      </c>
      <c r="I2074" t="s">
        <v>280</v>
      </c>
      <c r="L2074" s="3" t="s">
        <v>2711</v>
      </c>
      <c r="M2074">
        <v>51</v>
      </c>
      <c r="N2074">
        <v>7.3170731707317097E-2</v>
      </c>
      <c r="O2074">
        <v>10.750910285638801</v>
      </c>
      <c r="P2074">
        <v>1</v>
      </c>
      <c r="Q2074">
        <v>697</v>
      </c>
      <c r="R2074">
        <v>5.8113455474420898E-4</v>
      </c>
      <c r="S2074" t="s">
        <v>8662</v>
      </c>
      <c r="T2074" t="s">
        <v>40</v>
      </c>
    </row>
    <row r="2075" spans="1:20">
      <c r="A2075" s="1" t="s">
        <v>8663</v>
      </c>
      <c r="B2075" t="s">
        <v>8664</v>
      </c>
      <c r="C2075" t="s">
        <v>118</v>
      </c>
      <c r="D2075" t="s">
        <v>8665</v>
      </c>
      <c r="F2075" t="s">
        <v>68</v>
      </c>
      <c r="G2075" t="s">
        <v>44</v>
      </c>
      <c r="H2075" t="s">
        <v>33</v>
      </c>
      <c r="I2075" t="e">
        <f>--n40277d</f>
        <v>#NAME?</v>
      </c>
      <c r="L2075" s="3" t="s">
        <v>2711</v>
      </c>
      <c r="O2075">
        <v>3.1832382633776501</v>
      </c>
      <c r="P2075">
        <v>1</v>
      </c>
      <c r="Q2075" t="s">
        <v>369</v>
      </c>
      <c r="S2075" t="s">
        <v>8666</v>
      </c>
      <c r="T2075" t="s">
        <v>40</v>
      </c>
    </row>
    <row r="2076" spans="1:20">
      <c r="A2076" s="1" t="s">
        <v>8667</v>
      </c>
      <c r="B2076" t="s">
        <v>8668</v>
      </c>
      <c r="C2076" t="s">
        <v>5265</v>
      </c>
      <c r="D2076" t="s">
        <v>8669</v>
      </c>
      <c r="E2076" t="s">
        <v>21</v>
      </c>
      <c r="F2076" t="s">
        <v>44</v>
      </c>
      <c r="G2076" t="s">
        <v>44</v>
      </c>
      <c r="H2076" t="s">
        <v>33</v>
      </c>
      <c r="I2076" t="s">
        <v>366</v>
      </c>
      <c r="M2076">
        <v>22</v>
      </c>
      <c r="N2076">
        <v>8.2613593691325607E-3</v>
      </c>
      <c r="O2076">
        <v>8.8155589255756599</v>
      </c>
      <c r="P2076">
        <v>1</v>
      </c>
      <c r="Q2076">
        <v>2663</v>
      </c>
      <c r="R2076">
        <v>2.2203175312537002E-3</v>
      </c>
      <c r="S2076" t="s">
        <v>8670</v>
      </c>
      <c r="T2076" t="s">
        <v>22</v>
      </c>
    </row>
    <row r="2077" spans="1:20">
      <c r="A2077" s="1" t="s">
        <v>8671</v>
      </c>
      <c r="B2077" t="s">
        <v>8672</v>
      </c>
      <c r="C2077" t="s">
        <v>970</v>
      </c>
      <c r="D2077" t="s">
        <v>971</v>
      </c>
      <c r="E2077" t="s">
        <v>672</v>
      </c>
      <c r="F2077" t="s">
        <v>972</v>
      </c>
      <c r="G2077" t="s">
        <v>24</v>
      </c>
      <c r="H2077" t="s">
        <v>33</v>
      </c>
      <c r="L2077" s="3" t="s">
        <v>2711</v>
      </c>
      <c r="S2077" t="s">
        <v>8673</v>
      </c>
      <c r="T2077" t="s">
        <v>40</v>
      </c>
    </row>
    <row r="2078" spans="1:20">
      <c r="A2078" s="1" t="s">
        <v>8674</v>
      </c>
      <c r="B2078" t="s">
        <v>8675</v>
      </c>
      <c r="C2078" t="s">
        <v>366</v>
      </c>
      <c r="D2078" t="s">
        <v>367</v>
      </c>
      <c r="F2078" t="s">
        <v>24</v>
      </c>
      <c r="G2078" t="s">
        <v>24</v>
      </c>
      <c r="H2078" t="s">
        <v>145</v>
      </c>
      <c r="L2078" s="3" t="s">
        <v>2711</v>
      </c>
      <c r="S2078" t="s">
        <v>8676</v>
      </c>
      <c r="T2078" t="s">
        <v>40</v>
      </c>
    </row>
    <row r="2079" spans="1:20">
      <c r="A2079" s="1" t="s">
        <v>8677</v>
      </c>
      <c r="B2079" t="s">
        <v>8678</v>
      </c>
      <c r="C2079" t="s">
        <v>90</v>
      </c>
      <c r="D2079" t="s">
        <v>8679</v>
      </c>
      <c r="E2079" t="s">
        <v>57</v>
      </c>
      <c r="F2079" t="s">
        <v>93</v>
      </c>
      <c r="G2079" t="s">
        <v>24</v>
      </c>
      <c r="H2079" t="s">
        <v>33</v>
      </c>
      <c r="I2079" t="s">
        <v>57</v>
      </c>
      <c r="M2079">
        <v>106</v>
      </c>
      <c r="N2079">
        <v>4.7372184483374996E-3</v>
      </c>
      <c r="O2079">
        <v>5.7442537195612102</v>
      </c>
      <c r="P2079">
        <v>1</v>
      </c>
      <c r="Q2079">
        <v>22376</v>
      </c>
      <c r="R2079">
        <v>1.8656336867943199E-2</v>
      </c>
      <c r="S2079" t="s">
        <v>8680</v>
      </c>
      <c r="T2079" t="s">
        <v>32</v>
      </c>
    </row>
    <row r="2080" spans="1:20">
      <c r="A2080" s="1" t="s">
        <v>8681</v>
      </c>
      <c r="B2080" t="s">
        <v>8682</v>
      </c>
      <c r="C2080" t="s">
        <v>167</v>
      </c>
      <c r="D2080" t="s">
        <v>921</v>
      </c>
      <c r="E2080" t="s">
        <v>57</v>
      </c>
      <c r="F2080" t="s">
        <v>93</v>
      </c>
      <c r="G2080" t="s">
        <v>24</v>
      </c>
      <c r="H2080" t="s">
        <v>33</v>
      </c>
      <c r="I2080" t="s">
        <v>57</v>
      </c>
      <c r="M2080">
        <v>106</v>
      </c>
      <c r="N2080">
        <v>4.7372184483374996E-3</v>
      </c>
      <c r="O2080">
        <v>5.7442537195612102</v>
      </c>
      <c r="P2080">
        <v>1</v>
      </c>
      <c r="Q2080">
        <v>22376</v>
      </c>
      <c r="R2080">
        <v>1.8656336867943199E-2</v>
      </c>
      <c r="S2080" t="s">
        <v>8683</v>
      </c>
      <c r="T2080" t="s">
        <v>32</v>
      </c>
    </row>
    <row r="2081" spans="1:20">
      <c r="A2081" s="1" t="s">
        <v>8684</v>
      </c>
      <c r="B2081" t="s">
        <v>8685</v>
      </c>
      <c r="C2081" t="s">
        <v>55</v>
      </c>
      <c r="D2081" t="s">
        <v>8686</v>
      </c>
      <c r="E2081" t="s">
        <v>672</v>
      </c>
      <c r="F2081" t="s">
        <v>24</v>
      </c>
      <c r="G2081" t="s">
        <v>24</v>
      </c>
      <c r="H2081" t="s">
        <v>33</v>
      </c>
      <c r="I2081" t="s">
        <v>8688</v>
      </c>
      <c r="L2081" s="3" t="s">
        <v>2711</v>
      </c>
      <c r="M2081">
        <v>1</v>
      </c>
      <c r="N2081">
        <v>0.5</v>
      </c>
      <c r="O2081">
        <v>20.193853781487601</v>
      </c>
      <c r="P2081">
        <v>1</v>
      </c>
      <c r="Q2081">
        <v>2</v>
      </c>
      <c r="R2081" s="2">
        <v>1.6675310035701801E-6</v>
      </c>
      <c r="S2081" t="s">
        <v>8687</v>
      </c>
      <c r="T2081" t="s">
        <v>40</v>
      </c>
    </row>
    <row r="2082" spans="1:20">
      <c r="A2082" s="1" t="s">
        <v>8689</v>
      </c>
      <c r="B2082" t="s">
        <v>8690</v>
      </c>
      <c r="C2082" t="s">
        <v>21</v>
      </c>
      <c r="D2082" t="s">
        <v>8691</v>
      </c>
      <c r="E2082" t="s">
        <v>689</v>
      </c>
      <c r="F2082" t="s">
        <v>93</v>
      </c>
      <c r="G2082" t="s">
        <v>24</v>
      </c>
      <c r="H2082" t="s">
        <v>33</v>
      </c>
      <c r="I2082" t="s">
        <v>8693</v>
      </c>
      <c r="M2082">
        <v>1</v>
      </c>
      <c r="N2082">
        <v>0.04</v>
      </c>
      <c r="O2082">
        <v>15.6088912807664</v>
      </c>
      <c r="P2082">
        <v>1</v>
      </c>
      <c r="Q2082">
        <v>25</v>
      </c>
      <c r="R2082" s="2">
        <v>2.0844137544627301E-5</v>
      </c>
      <c r="S2082" t="s">
        <v>8692</v>
      </c>
      <c r="T2082" t="s">
        <v>32</v>
      </c>
    </row>
    <row r="2083" spans="1:20">
      <c r="A2083" s="1" t="s">
        <v>8694</v>
      </c>
      <c r="B2083" t="s">
        <v>8695</v>
      </c>
      <c r="C2083" t="s">
        <v>1130</v>
      </c>
      <c r="D2083" t="s">
        <v>8696</v>
      </c>
      <c r="E2083" t="s">
        <v>32</v>
      </c>
      <c r="F2083" t="s">
        <v>23</v>
      </c>
      <c r="G2083" t="s">
        <v>24</v>
      </c>
      <c r="H2083" t="s">
        <v>25</v>
      </c>
      <c r="I2083" t="s">
        <v>37</v>
      </c>
      <c r="M2083">
        <v>7</v>
      </c>
      <c r="N2083">
        <v>1.49253731343284E-2</v>
      </c>
      <c r="O2083">
        <v>11.3234890619041</v>
      </c>
      <c r="P2083">
        <v>1</v>
      </c>
      <c r="Q2083">
        <v>469</v>
      </c>
      <c r="R2083">
        <v>3.9103602033720798E-4</v>
      </c>
      <c r="S2083" t="s">
        <v>8697</v>
      </c>
      <c r="T2083" t="s">
        <v>32</v>
      </c>
    </row>
    <row r="2084" spans="1:20">
      <c r="A2084" s="1" t="s">
        <v>8698</v>
      </c>
      <c r="B2084" t="s">
        <v>8699</v>
      </c>
      <c r="C2084" t="s">
        <v>407</v>
      </c>
      <c r="D2084" t="s">
        <v>8700</v>
      </c>
      <c r="E2084" t="s">
        <v>62</v>
      </c>
      <c r="F2084" t="s">
        <v>93</v>
      </c>
      <c r="G2084" t="s">
        <v>24</v>
      </c>
      <c r="H2084" t="s">
        <v>33</v>
      </c>
      <c r="I2084" t="s">
        <v>607</v>
      </c>
      <c r="M2084">
        <v>16</v>
      </c>
      <c r="N2084">
        <v>2.03562340966921E-2</v>
      </c>
      <c r="O2084">
        <v>10.5773049377086</v>
      </c>
      <c r="P2084">
        <v>1</v>
      </c>
      <c r="Q2084">
        <v>786</v>
      </c>
      <c r="R2084">
        <v>6.5533968440308196E-4</v>
      </c>
      <c r="S2084" t="s">
        <v>8701</v>
      </c>
      <c r="T2084" t="s">
        <v>32</v>
      </c>
    </row>
    <row r="2085" spans="1:20">
      <c r="A2085" s="1" t="s">
        <v>8702</v>
      </c>
      <c r="B2085" t="s">
        <v>8703</v>
      </c>
      <c r="C2085" t="s">
        <v>49</v>
      </c>
      <c r="D2085" t="s">
        <v>8703</v>
      </c>
      <c r="E2085" t="s">
        <v>132</v>
      </c>
      <c r="F2085" t="s">
        <v>796</v>
      </c>
      <c r="G2085" t="s">
        <v>24</v>
      </c>
      <c r="H2085" t="s">
        <v>33</v>
      </c>
      <c r="I2085" t="s">
        <v>175</v>
      </c>
      <c r="M2085">
        <v>56</v>
      </c>
      <c r="N2085">
        <v>3.1963470319634701E-2</v>
      </c>
      <c r="O2085">
        <v>9.4198904130539898</v>
      </c>
      <c r="P2085">
        <v>1</v>
      </c>
      <c r="Q2085">
        <v>1752</v>
      </c>
      <c r="R2085">
        <v>1.4607571591274801E-3</v>
      </c>
      <c r="S2085" t="s">
        <v>8704</v>
      </c>
      <c r="T2085" t="s">
        <v>32</v>
      </c>
    </row>
    <row r="2086" spans="1:20">
      <c r="A2086" s="1" t="s">
        <v>8705</v>
      </c>
      <c r="B2086" t="s">
        <v>8706</v>
      </c>
      <c r="C2086" t="s">
        <v>21</v>
      </c>
      <c r="D2086" t="s">
        <v>8707</v>
      </c>
      <c r="E2086" t="s">
        <v>21</v>
      </c>
      <c r="F2086" t="s">
        <v>68</v>
      </c>
      <c r="G2086" t="s">
        <v>8708</v>
      </c>
      <c r="H2086" t="s">
        <v>33</v>
      </c>
      <c r="I2086" t="s">
        <v>2981</v>
      </c>
      <c r="M2086">
        <v>2</v>
      </c>
      <c r="N2086">
        <v>6.13496932515337E-3</v>
      </c>
      <c r="O2086">
        <v>11.849557873571699</v>
      </c>
      <c r="P2086">
        <v>1</v>
      </c>
      <c r="Q2086">
        <v>326</v>
      </c>
      <c r="R2086">
        <v>2.7180755358193999E-4</v>
      </c>
      <c r="S2086" t="s">
        <v>8709</v>
      </c>
      <c r="T2086" t="s">
        <v>22</v>
      </c>
    </row>
    <row r="2087" spans="1:20">
      <c r="A2087" s="1" t="s">
        <v>8710</v>
      </c>
      <c r="B2087" t="s">
        <v>8711</v>
      </c>
      <c r="C2087" t="s">
        <v>49</v>
      </c>
      <c r="D2087" t="s">
        <v>8711</v>
      </c>
      <c r="F2087" t="s">
        <v>68</v>
      </c>
      <c r="G2087" t="s">
        <v>44</v>
      </c>
      <c r="L2087" s="3" t="s">
        <v>2711</v>
      </c>
      <c r="S2087" t="s">
        <v>8712</v>
      </c>
      <c r="T2087" t="s">
        <v>40</v>
      </c>
    </row>
    <row r="2088" spans="1:20">
      <c r="A2088" s="1" t="s">
        <v>8713</v>
      </c>
      <c r="B2088" t="s">
        <v>8714</v>
      </c>
      <c r="C2088" t="s">
        <v>55</v>
      </c>
      <c r="D2088" t="s">
        <v>8714</v>
      </c>
      <c r="E2088" t="s">
        <v>21</v>
      </c>
      <c r="F2088" t="s">
        <v>68</v>
      </c>
      <c r="G2088" t="s">
        <v>120</v>
      </c>
      <c r="H2088" t="s">
        <v>33</v>
      </c>
      <c r="I2088" t="s">
        <v>87</v>
      </c>
      <c r="L2088" s="3" t="s">
        <v>2711</v>
      </c>
      <c r="M2088">
        <v>31</v>
      </c>
      <c r="N2088">
        <v>1</v>
      </c>
      <c r="O2088">
        <v>15.286963185878999</v>
      </c>
      <c r="P2088">
        <v>1</v>
      </c>
      <c r="Q2088">
        <v>31</v>
      </c>
      <c r="R2088" s="2">
        <v>2.5846730555337799E-5</v>
      </c>
      <c r="S2088" t="s">
        <v>8715</v>
      </c>
      <c r="T2088" t="s">
        <v>22</v>
      </c>
    </row>
    <row r="2089" spans="1:20">
      <c r="A2089" s="1" t="s">
        <v>8716</v>
      </c>
      <c r="B2089" t="s">
        <v>8717</v>
      </c>
      <c r="C2089" t="s">
        <v>169</v>
      </c>
      <c r="D2089" t="s">
        <v>8718</v>
      </c>
      <c r="E2089" t="s">
        <v>8719</v>
      </c>
      <c r="F2089" t="s">
        <v>93</v>
      </c>
      <c r="G2089" t="s">
        <v>24</v>
      </c>
      <c r="H2089" t="s">
        <v>33</v>
      </c>
      <c r="I2089" t="s">
        <v>5412</v>
      </c>
      <c r="M2089">
        <v>2</v>
      </c>
      <c r="N2089">
        <v>2.2222222222222199E-2</v>
      </c>
      <c r="O2089">
        <v>13.7181203505212</v>
      </c>
      <c r="P2089">
        <v>1</v>
      </c>
      <c r="Q2089">
        <v>90</v>
      </c>
      <c r="R2089" s="2">
        <v>7.5038895160658295E-5</v>
      </c>
      <c r="S2089" t="s">
        <v>8720</v>
      </c>
      <c r="T2089" t="s">
        <v>40</v>
      </c>
    </row>
    <row r="2090" spans="1:20">
      <c r="A2090" s="1" t="s">
        <v>8721</v>
      </c>
      <c r="B2090" t="s">
        <v>8722</v>
      </c>
      <c r="C2090" t="s">
        <v>8723</v>
      </c>
      <c r="D2090" t="s">
        <v>8722</v>
      </c>
      <c r="F2090" t="s">
        <v>68</v>
      </c>
      <c r="G2090" t="s">
        <v>8724</v>
      </c>
      <c r="I2090" t="s">
        <v>5607</v>
      </c>
      <c r="J2090" t="s">
        <v>32</v>
      </c>
      <c r="M2090">
        <v>3</v>
      </c>
      <c r="N2090">
        <v>0.1</v>
      </c>
      <c r="O2090">
        <v>15.33587278636</v>
      </c>
      <c r="P2090">
        <v>1</v>
      </c>
      <c r="Q2090">
        <v>30</v>
      </c>
      <c r="R2090" s="2">
        <v>2.5012965053552801E-5</v>
      </c>
      <c r="S2090" t="s">
        <v>8725</v>
      </c>
      <c r="T2090" t="s">
        <v>40</v>
      </c>
    </row>
    <row r="2091" spans="1:20">
      <c r="A2091" s="1" t="s">
        <v>8726</v>
      </c>
      <c r="B2091" t="s">
        <v>8727</v>
      </c>
      <c r="C2091" t="s">
        <v>55</v>
      </c>
      <c r="D2091" t="s">
        <v>8728</v>
      </c>
      <c r="E2091" t="s">
        <v>57</v>
      </c>
      <c r="F2091" t="s">
        <v>24</v>
      </c>
      <c r="G2091" t="s">
        <v>24</v>
      </c>
      <c r="H2091" t="s">
        <v>33</v>
      </c>
      <c r="I2091" t="s">
        <v>65</v>
      </c>
      <c r="J2091" t="s">
        <v>8913</v>
      </c>
      <c r="K2091" t="s">
        <v>81</v>
      </c>
      <c r="M2091">
        <v>36</v>
      </c>
      <c r="N2091">
        <v>1.6720854621458399E-2</v>
      </c>
      <c r="O2091">
        <v>9.1223914189309294</v>
      </c>
      <c r="P2091">
        <v>1</v>
      </c>
      <c r="Q2091">
        <v>2153</v>
      </c>
      <c r="R2091">
        <v>1.7950971253433E-3</v>
      </c>
      <c r="S2091" t="s">
        <v>8729</v>
      </c>
      <c r="T2091" t="s">
        <v>32</v>
      </c>
    </row>
    <row r="2092" spans="1:20">
      <c r="A2092" s="1" t="s">
        <v>8730</v>
      </c>
      <c r="B2092" t="s">
        <v>8727</v>
      </c>
      <c r="C2092" t="s">
        <v>55</v>
      </c>
      <c r="D2092" t="s">
        <v>8731</v>
      </c>
      <c r="E2092" t="s">
        <v>32</v>
      </c>
      <c r="F2092" t="s">
        <v>24</v>
      </c>
      <c r="G2092" t="s">
        <v>24</v>
      </c>
      <c r="H2092" t="s">
        <v>33</v>
      </c>
      <c r="I2092" t="s">
        <v>8732</v>
      </c>
      <c r="M2092">
        <v>1</v>
      </c>
      <c r="N2092">
        <v>7.69230769230769E-2</v>
      </c>
      <c r="O2092">
        <v>16.6088912807664</v>
      </c>
      <c r="P2092">
        <v>1</v>
      </c>
      <c r="Q2092">
        <v>13</v>
      </c>
      <c r="R2092" s="2">
        <v>1.08389515232062E-5</v>
      </c>
      <c r="S2092" t="s">
        <v>8729</v>
      </c>
      <c r="T2092" t="s">
        <v>32</v>
      </c>
    </row>
    <row r="2093" spans="1:20">
      <c r="A2093" s="1" t="s">
        <v>8733</v>
      </c>
      <c r="B2093" t="s">
        <v>8734</v>
      </c>
      <c r="C2093" t="s">
        <v>2829</v>
      </c>
      <c r="D2093" t="s">
        <v>8735</v>
      </c>
      <c r="F2093" t="s">
        <v>68</v>
      </c>
      <c r="G2093" t="s">
        <v>44</v>
      </c>
      <c r="H2093" t="s">
        <v>25</v>
      </c>
      <c r="I2093" t="s">
        <v>164</v>
      </c>
      <c r="L2093" s="3" t="s">
        <v>2711</v>
      </c>
      <c r="M2093">
        <v>20</v>
      </c>
      <c r="N2093">
        <v>2.4116724948752E-3</v>
      </c>
      <c r="O2093">
        <v>7.1763493803781397</v>
      </c>
      <c r="P2093">
        <v>1</v>
      </c>
      <c r="Q2093">
        <v>8293</v>
      </c>
      <c r="R2093">
        <v>6.9144173063037696E-3</v>
      </c>
      <c r="S2093" t="s">
        <v>8736</v>
      </c>
      <c r="T2093" t="s">
        <v>40</v>
      </c>
    </row>
    <row r="2094" spans="1:20">
      <c r="A2094" s="1" t="s">
        <v>8737</v>
      </c>
      <c r="B2094" t="s">
        <v>8738</v>
      </c>
      <c r="C2094" t="s">
        <v>970</v>
      </c>
      <c r="D2094" t="s">
        <v>8739</v>
      </c>
      <c r="E2094" t="s">
        <v>477</v>
      </c>
      <c r="F2094" t="s">
        <v>93</v>
      </c>
      <c r="G2094" t="s">
        <v>24</v>
      </c>
      <c r="H2094" t="s">
        <v>33</v>
      </c>
      <c r="I2094" t="s">
        <v>2558</v>
      </c>
      <c r="M2094">
        <v>10</v>
      </c>
      <c r="N2094">
        <v>0.2</v>
      </c>
      <c r="O2094">
        <v>14.579143937372301</v>
      </c>
      <c r="P2094">
        <v>1</v>
      </c>
      <c r="Q2094">
        <v>50</v>
      </c>
      <c r="R2094" s="2">
        <v>4.1688275089254603E-5</v>
      </c>
      <c r="S2094" t="s">
        <v>8740</v>
      </c>
      <c r="T2094" t="s">
        <v>32</v>
      </c>
    </row>
    <row r="2095" spans="1:20">
      <c r="A2095" s="1" t="s">
        <v>8741</v>
      </c>
      <c r="B2095" t="s">
        <v>8742</v>
      </c>
      <c r="D2095" t="s">
        <v>8742</v>
      </c>
      <c r="E2095" t="s">
        <v>477</v>
      </c>
      <c r="F2095" t="s">
        <v>68</v>
      </c>
      <c r="G2095" t="s">
        <v>44</v>
      </c>
      <c r="I2095" t="s">
        <v>241</v>
      </c>
      <c r="M2095">
        <v>36</v>
      </c>
      <c r="N2095">
        <v>1.5880017644463999E-2</v>
      </c>
      <c r="O2095">
        <v>9.0479216356670396</v>
      </c>
      <c r="P2095">
        <v>1</v>
      </c>
      <c r="Q2095">
        <v>2267</v>
      </c>
      <c r="R2095">
        <v>1.8901463925468001E-3</v>
      </c>
      <c r="S2095" t="s">
        <v>8743</v>
      </c>
      <c r="T2095" t="s">
        <v>32</v>
      </c>
    </row>
    <row r="2096" spans="1:20">
      <c r="A2096" s="1" t="s">
        <v>8744</v>
      </c>
      <c r="B2096" t="s">
        <v>8745</v>
      </c>
      <c r="C2096" t="s">
        <v>5317</v>
      </c>
      <c r="D2096" t="s">
        <v>8746</v>
      </c>
      <c r="E2096" t="s">
        <v>32</v>
      </c>
      <c r="F2096" t="s">
        <v>23</v>
      </c>
      <c r="G2096" t="s">
        <v>24</v>
      </c>
      <c r="H2096" t="s">
        <v>33</v>
      </c>
      <c r="I2096" t="s">
        <v>152</v>
      </c>
      <c r="M2096">
        <v>6</v>
      </c>
      <c r="N2096">
        <v>7.0588235294117604E-2</v>
      </c>
      <c r="O2096">
        <v>13.8015363587088</v>
      </c>
      <c r="P2096">
        <v>1</v>
      </c>
      <c r="Q2096">
        <v>85</v>
      </c>
      <c r="R2096" s="2">
        <v>7.0870067651732799E-5</v>
      </c>
      <c r="S2096" t="s">
        <v>8747</v>
      </c>
      <c r="T2096" t="s">
        <v>32</v>
      </c>
    </row>
    <row r="2097" spans="1:20">
      <c r="A2097" s="1" t="s">
        <v>8748</v>
      </c>
      <c r="B2097" t="s">
        <v>8749</v>
      </c>
      <c r="C2097" t="s">
        <v>366</v>
      </c>
      <c r="D2097" t="s">
        <v>367</v>
      </c>
      <c r="E2097" t="s">
        <v>699</v>
      </c>
      <c r="F2097" t="s">
        <v>24</v>
      </c>
      <c r="G2097" t="s">
        <v>24</v>
      </c>
      <c r="H2097" t="s">
        <v>145</v>
      </c>
      <c r="L2097" s="3" t="s">
        <v>2711</v>
      </c>
      <c r="S2097" t="s">
        <v>8750</v>
      </c>
      <c r="T2097" t="s">
        <v>40</v>
      </c>
    </row>
    <row r="2098" spans="1:20">
      <c r="A2098" s="1" t="s">
        <v>8751</v>
      </c>
      <c r="B2098" t="s">
        <v>8752</v>
      </c>
      <c r="C2098" t="s">
        <v>2052</v>
      </c>
      <c r="D2098" t="s">
        <v>8753</v>
      </c>
      <c r="E2098" t="s">
        <v>579</v>
      </c>
      <c r="F2098" t="s">
        <v>24</v>
      </c>
      <c r="G2098" t="s">
        <v>24</v>
      </c>
      <c r="H2098" t="s">
        <v>25</v>
      </c>
      <c r="I2098" t="s">
        <v>8755</v>
      </c>
      <c r="M2098">
        <v>1</v>
      </c>
      <c r="N2098">
        <v>0.2</v>
      </c>
      <c r="O2098">
        <v>18.193853781487601</v>
      </c>
      <c r="P2098">
        <v>1</v>
      </c>
      <c r="Q2098">
        <v>5</v>
      </c>
      <c r="R2098" s="2">
        <v>4.1688275089254598E-6</v>
      </c>
      <c r="S2098" t="s">
        <v>8754</v>
      </c>
      <c r="T2098" t="s">
        <v>32</v>
      </c>
    </row>
    <row r="2099" spans="1:20">
      <c r="A2099" s="1" t="s">
        <v>8756</v>
      </c>
      <c r="B2099" t="s">
        <v>8757</v>
      </c>
      <c r="C2099" t="s">
        <v>118</v>
      </c>
      <c r="D2099" t="s">
        <v>555</v>
      </c>
      <c r="F2099" t="s">
        <v>24</v>
      </c>
      <c r="G2099" t="s">
        <v>24</v>
      </c>
      <c r="H2099" t="s">
        <v>33</v>
      </c>
      <c r="L2099" s="3" t="s">
        <v>2711</v>
      </c>
      <c r="S2099" t="s">
        <v>8758</v>
      </c>
      <c r="T2099" t="s">
        <v>40</v>
      </c>
    </row>
    <row r="2100" spans="1:20">
      <c r="A2100" s="1" t="s">
        <v>8759</v>
      </c>
      <c r="B2100" t="s">
        <v>8760</v>
      </c>
      <c r="C2100" t="s">
        <v>118</v>
      </c>
      <c r="D2100" t="s">
        <v>555</v>
      </c>
      <c r="E2100" t="s">
        <v>8761</v>
      </c>
      <c r="F2100" t="s">
        <v>44</v>
      </c>
      <c r="G2100" t="s">
        <v>44</v>
      </c>
      <c r="H2100" t="s">
        <v>33</v>
      </c>
      <c r="L2100" s="3" t="s">
        <v>2711</v>
      </c>
      <c r="S2100" t="s">
        <v>8762</v>
      </c>
      <c r="T2100" t="s">
        <v>40</v>
      </c>
    </row>
    <row r="2101" spans="1:20">
      <c r="A2101" s="1" t="s">
        <v>8763</v>
      </c>
      <c r="B2101" t="s">
        <v>8764</v>
      </c>
      <c r="C2101" t="s">
        <v>8765</v>
      </c>
      <c r="D2101" t="s">
        <v>8766</v>
      </c>
      <c r="E2101" t="s">
        <v>32</v>
      </c>
      <c r="F2101" t="s">
        <v>23</v>
      </c>
      <c r="G2101" t="s">
        <v>120</v>
      </c>
      <c r="I2101" t="s">
        <v>122</v>
      </c>
      <c r="M2101">
        <v>146</v>
      </c>
      <c r="N2101">
        <v>7.7991452991453006E-2</v>
      </c>
      <c r="O2101">
        <v>9.3242599382467706</v>
      </c>
      <c r="P2101">
        <v>1</v>
      </c>
      <c r="Q2101">
        <v>1872</v>
      </c>
      <c r="R2101">
        <v>1.5608090193416899E-3</v>
      </c>
      <c r="S2101" t="s">
        <v>8767</v>
      </c>
      <c r="T2101" t="s">
        <v>32</v>
      </c>
    </row>
    <row r="2102" spans="1:20">
      <c r="A2102" s="1" t="s">
        <v>8768</v>
      </c>
      <c r="B2102" t="s">
        <v>8769</v>
      </c>
      <c r="C2102" t="s">
        <v>21</v>
      </c>
      <c r="D2102" t="s">
        <v>940</v>
      </c>
      <c r="E2102" t="s">
        <v>182</v>
      </c>
      <c r="F2102" t="s">
        <v>93</v>
      </c>
      <c r="G2102" t="s">
        <v>24</v>
      </c>
      <c r="H2102" t="s">
        <v>33</v>
      </c>
      <c r="L2102" s="3" t="s">
        <v>2711</v>
      </c>
      <c r="S2102" t="s">
        <v>8770</v>
      </c>
      <c r="T2102" t="s">
        <v>40</v>
      </c>
    </row>
    <row r="2103" spans="1:20">
      <c r="A2103" s="1" t="s">
        <v>8771</v>
      </c>
      <c r="B2103" t="s">
        <v>8769</v>
      </c>
      <c r="C2103" t="s">
        <v>8772</v>
      </c>
      <c r="D2103" t="s">
        <v>8773</v>
      </c>
      <c r="E2103" t="s">
        <v>32</v>
      </c>
      <c r="F2103" t="s">
        <v>23</v>
      </c>
      <c r="G2103" t="s">
        <v>120</v>
      </c>
      <c r="I2103" t="s">
        <v>122</v>
      </c>
      <c r="M2103">
        <v>146</v>
      </c>
      <c r="N2103">
        <v>7.7991452991453006E-2</v>
      </c>
      <c r="O2103">
        <v>9.3242599382467706</v>
      </c>
      <c r="P2103">
        <v>1</v>
      </c>
      <c r="Q2103">
        <v>1872</v>
      </c>
      <c r="R2103">
        <v>1.5608090193416899E-3</v>
      </c>
      <c r="S2103" t="s">
        <v>8774</v>
      </c>
      <c r="T2103" t="s">
        <v>32</v>
      </c>
    </row>
    <row r="2104" spans="1:20">
      <c r="A2104" s="1" t="s">
        <v>8775</v>
      </c>
      <c r="B2104" t="s">
        <v>8776</v>
      </c>
      <c r="C2104" t="s">
        <v>57</v>
      </c>
      <c r="D2104" t="s">
        <v>8777</v>
      </c>
      <c r="E2104" t="s">
        <v>579</v>
      </c>
      <c r="F2104" t="s">
        <v>235</v>
      </c>
      <c r="G2104" t="s">
        <v>44</v>
      </c>
      <c r="I2104" t="s">
        <v>607</v>
      </c>
      <c r="M2104">
        <v>16</v>
      </c>
      <c r="N2104">
        <v>2.03562340966921E-2</v>
      </c>
      <c r="O2104">
        <v>10.5773049377086</v>
      </c>
      <c r="P2104">
        <v>1</v>
      </c>
      <c r="Q2104">
        <v>786</v>
      </c>
      <c r="R2104">
        <v>6.5533968440308196E-4</v>
      </c>
      <c r="S2104" t="s">
        <v>8778</v>
      </c>
      <c r="T2104" t="s">
        <v>32</v>
      </c>
    </row>
    <row r="2105" spans="1:20">
      <c r="A2105" s="1" t="s">
        <v>8779</v>
      </c>
      <c r="B2105" t="s">
        <v>8780</v>
      </c>
      <c r="C2105" t="s">
        <v>525</v>
      </c>
      <c r="D2105" t="s">
        <v>8780</v>
      </c>
      <c r="E2105" t="s">
        <v>525</v>
      </c>
      <c r="F2105" t="s">
        <v>68</v>
      </c>
      <c r="G2105" t="s">
        <v>44</v>
      </c>
      <c r="I2105" t="s">
        <v>607</v>
      </c>
      <c r="M2105">
        <v>16</v>
      </c>
      <c r="N2105">
        <v>2.03562340966921E-2</v>
      </c>
      <c r="O2105">
        <v>10.5773049377086</v>
      </c>
      <c r="P2105">
        <v>1</v>
      </c>
      <c r="Q2105">
        <v>786</v>
      </c>
      <c r="R2105">
        <v>6.5533968440308196E-4</v>
      </c>
      <c r="S2105" t="s">
        <v>8781</v>
      </c>
      <c r="T2105" t="s">
        <v>32</v>
      </c>
    </row>
    <row r="2106" spans="1:20">
      <c r="A2106" s="1" t="s">
        <v>8782</v>
      </c>
      <c r="B2106" t="s">
        <v>8783</v>
      </c>
      <c r="C2106" t="s">
        <v>55</v>
      </c>
      <c r="D2106" t="s">
        <v>8784</v>
      </c>
      <c r="E2106" t="s">
        <v>57</v>
      </c>
      <c r="F2106" t="s">
        <v>23</v>
      </c>
      <c r="G2106" t="s">
        <v>63</v>
      </c>
      <c r="H2106" t="s">
        <v>33</v>
      </c>
      <c r="I2106" t="s">
        <v>65</v>
      </c>
      <c r="J2106" t="s">
        <v>8913</v>
      </c>
      <c r="K2106" t="s">
        <v>81</v>
      </c>
      <c r="M2106">
        <v>36</v>
      </c>
      <c r="N2106">
        <v>1.6720854621458399E-2</v>
      </c>
      <c r="O2106">
        <v>9.1223914189309294</v>
      </c>
      <c r="P2106">
        <v>1</v>
      </c>
      <c r="Q2106">
        <v>2153</v>
      </c>
      <c r="R2106">
        <v>1.7950971253433E-3</v>
      </c>
      <c r="S2106" t="s">
        <v>8785</v>
      </c>
      <c r="T2106" t="s">
        <v>32</v>
      </c>
    </row>
    <row r="2107" spans="1:20">
      <c r="A2107" s="1" t="s">
        <v>8786</v>
      </c>
      <c r="B2107" t="s">
        <v>8787</v>
      </c>
      <c r="C2107" t="s">
        <v>8788</v>
      </c>
      <c r="D2107" t="s">
        <v>8789</v>
      </c>
      <c r="E2107" t="s">
        <v>57</v>
      </c>
      <c r="F2107" t="s">
        <v>23</v>
      </c>
      <c r="I2107" t="s">
        <v>1318</v>
      </c>
      <c r="L2107" s="3" t="s">
        <v>2711</v>
      </c>
      <c r="M2107">
        <v>5</v>
      </c>
      <c r="N2107">
        <v>3.1806615776081401E-3</v>
      </c>
      <c r="O2107">
        <v>9.5763863161933607</v>
      </c>
      <c r="P2107">
        <v>1</v>
      </c>
      <c r="Q2107">
        <v>1572</v>
      </c>
      <c r="R2107">
        <v>1.31067936880616E-3</v>
      </c>
      <c r="T2107" t="s">
        <v>32</v>
      </c>
    </row>
    <row r="2108" spans="1:20">
      <c r="A2108" s="1" t="s">
        <v>8790</v>
      </c>
      <c r="B2108" t="s">
        <v>8791</v>
      </c>
      <c r="C2108" t="s">
        <v>8792</v>
      </c>
      <c r="D2108" t="s">
        <v>8793</v>
      </c>
      <c r="E2108" t="s">
        <v>32</v>
      </c>
      <c r="F2108" t="s">
        <v>23</v>
      </c>
      <c r="G2108" t="s">
        <v>270</v>
      </c>
      <c r="I2108" t="s">
        <v>201</v>
      </c>
      <c r="M2108">
        <v>40</v>
      </c>
      <c r="N2108">
        <v>3.6199095022624403E-2</v>
      </c>
      <c r="O2108">
        <v>10.0853293247094</v>
      </c>
      <c r="P2108">
        <v>1</v>
      </c>
      <c r="Q2108">
        <v>1105</v>
      </c>
      <c r="R2108">
        <v>9.2131087947252698E-4</v>
      </c>
      <c r="S2108" t="s">
        <v>8794</v>
      </c>
      <c r="T2108" t="s">
        <v>32</v>
      </c>
    </row>
    <row r="2109" spans="1:20">
      <c r="A2109" s="1" t="s">
        <v>8795</v>
      </c>
      <c r="B2109" t="s">
        <v>8796</v>
      </c>
      <c r="C2109" t="s">
        <v>118</v>
      </c>
      <c r="D2109" t="s">
        <v>555</v>
      </c>
      <c r="E2109" t="s">
        <v>8797</v>
      </c>
      <c r="F2109" t="s">
        <v>44</v>
      </c>
      <c r="H2109" t="s">
        <v>145</v>
      </c>
      <c r="L2109" s="3" t="s">
        <v>2711</v>
      </c>
      <c r="T2109" t="s">
        <v>40</v>
      </c>
    </row>
    <row r="2110" spans="1:20">
      <c r="A2110" s="1" t="s">
        <v>8798</v>
      </c>
      <c r="B2110" t="s">
        <v>8799</v>
      </c>
      <c r="C2110" t="s">
        <v>5429</v>
      </c>
      <c r="D2110" t="s">
        <v>8800</v>
      </c>
      <c r="E2110" t="s">
        <v>280</v>
      </c>
      <c r="F2110" t="s">
        <v>23</v>
      </c>
      <c r="G2110" t="s">
        <v>120</v>
      </c>
      <c r="I2110" t="s">
        <v>280</v>
      </c>
      <c r="L2110" s="3" t="s">
        <v>2711</v>
      </c>
      <c r="M2110">
        <v>51</v>
      </c>
      <c r="N2110">
        <v>7.3170731707317097E-2</v>
      </c>
      <c r="O2110">
        <v>10.750910285638801</v>
      </c>
      <c r="P2110">
        <v>1</v>
      </c>
      <c r="Q2110">
        <v>697</v>
      </c>
      <c r="R2110">
        <v>5.8113455474420898E-4</v>
      </c>
      <c r="S2110" t="s">
        <v>8801</v>
      </c>
      <c r="T2110" t="s">
        <v>40</v>
      </c>
    </row>
    <row r="2111" spans="1:20">
      <c r="A2111" s="1" t="s">
        <v>8802</v>
      </c>
      <c r="B2111" t="s">
        <v>8803</v>
      </c>
      <c r="C2111" t="s">
        <v>8804</v>
      </c>
      <c r="D2111" t="s">
        <v>8805</v>
      </c>
      <c r="E2111" t="s">
        <v>499</v>
      </c>
      <c r="F2111" t="s">
        <v>162</v>
      </c>
      <c r="I2111" t="s">
        <v>8806</v>
      </c>
      <c r="L2111" s="3" t="s">
        <v>2711</v>
      </c>
      <c r="M2111">
        <v>1</v>
      </c>
      <c r="N2111">
        <v>6.0975609756097598E-3</v>
      </c>
      <c r="O2111">
        <v>12.8451256272565</v>
      </c>
      <c r="P2111">
        <v>1</v>
      </c>
      <c r="Q2111">
        <v>164</v>
      </c>
      <c r="R2111">
        <v>1.36737542292755E-4</v>
      </c>
      <c r="T2111" t="s">
        <v>40</v>
      </c>
    </row>
    <row r="2112" spans="1:20">
      <c r="A2112" s="1" t="s">
        <v>8807</v>
      </c>
      <c r="B2112" t="s">
        <v>8808</v>
      </c>
      <c r="C2112" t="s">
        <v>55</v>
      </c>
      <c r="D2112" t="s">
        <v>8809</v>
      </c>
      <c r="E2112" t="s">
        <v>672</v>
      </c>
      <c r="F2112" t="s">
        <v>24</v>
      </c>
      <c r="G2112" t="s">
        <v>24</v>
      </c>
      <c r="H2112" t="s">
        <v>33</v>
      </c>
      <c r="L2112" s="3" t="s">
        <v>2711</v>
      </c>
      <c r="S2112" t="s">
        <v>8810</v>
      </c>
      <c r="T2112" t="s">
        <v>40</v>
      </c>
    </row>
    <row r="2113" spans="1:20">
      <c r="A2113" s="1" t="s">
        <v>8811</v>
      </c>
      <c r="B2113" t="s">
        <v>8812</v>
      </c>
      <c r="C2113" t="s">
        <v>118</v>
      </c>
      <c r="D2113" t="s">
        <v>555</v>
      </c>
      <c r="E2113" t="s">
        <v>8813</v>
      </c>
      <c r="F2113" t="s">
        <v>24</v>
      </c>
      <c r="G2113" t="s">
        <v>24</v>
      </c>
      <c r="H2113" t="s">
        <v>145</v>
      </c>
      <c r="L2113" s="3" t="s">
        <v>2711</v>
      </c>
      <c r="S2113" t="s">
        <v>8814</v>
      </c>
      <c r="T2113" t="s">
        <v>40</v>
      </c>
    </row>
    <row r="2114" spans="1:20">
      <c r="A2114" s="1" t="s">
        <v>8815</v>
      </c>
      <c r="B2114" t="s">
        <v>8816</v>
      </c>
      <c r="C2114" t="s">
        <v>708</v>
      </c>
      <c r="D2114" t="s">
        <v>8817</v>
      </c>
      <c r="E2114" t="s">
        <v>32</v>
      </c>
      <c r="F2114" t="s">
        <v>23</v>
      </c>
      <c r="G2114" t="s">
        <v>24</v>
      </c>
      <c r="H2114" t="s">
        <v>25</v>
      </c>
      <c r="K2114" t="s">
        <v>8950</v>
      </c>
      <c r="S2114" t="s">
        <v>8818</v>
      </c>
      <c r="T2114" t="s">
        <v>32</v>
      </c>
    </row>
    <row r="2115" spans="1:20">
      <c r="A2115" s="1" t="s">
        <v>8819</v>
      </c>
      <c r="B2115" t="s">
        <v>8820</v>
      </c>
      <c r="C2115" t="s">
        <v>708</v>
      </c>
      <c r="D2115" t="s">
        <v>8821</v>
      </c>
      <c r="F2115" t="s">
        <v>23</v>
      </c>
      <c r="G2115" t="s">
        <v>24</v>
      </c>
      <c r="H2115" t="s">
        <v>25</v>
      </c>
      <c r="I2115" t="s">
        <v>8823</v>
      </c>
      <c r="J2115" t="s">
        <v>32</v>
      </c>
      <c r="M2115">
        <v>1</v>
      </c>
      <c r="N2115">
        <v>0.5</v>
      </c>
      <c r="O2115">
        <v>20.193853781487601</v>
      </c>
      <c r="P2115">
        <v>1</v>
      </c>
      <c r="Q2115">
        <v>2</v>
      </c>
      <c r="R2115" s="2">
        <v>1.6675310035701801E-6</v>
      </c>
      <c r="S2115" t="s">
        <v>8822</v>
      </c>
      <c r="T2115" t="s">
        <v>40</v>
      </c>
    </row>
    <row r="2116" spans="1:20">
      <c r="A2116" s="1" t="s">
        <v>8824</v>
      </c>
      <c r="B2116" t="s">
        <v>8820</v>
      </c>
      <c r="C2116" t="s">
        <v>1130</v>
      </c>
      <c r="D2116" t="s">
        <v>8825</v>
      </c>
      <c r="E2116" t="s">
        <v>32</v>
      </c>
      <c r="F2116" t="s">
        <v>23</v>
      </c>
      <c r="G2116" t="s">
        <v>24</v>
      </c>
      <c r="H2116" t="s">
        <v>25</v>
      </c>
      <c r="I2116" t="s">
        <v>8827</v>
      </c>
      <c r="M2116">
        <v>1</v>
      </c>
      <c r="N2116">
        <v>5.8823529411764698E-2</v>
      </c>
      <c r="O2116">
        <v>16.193853781487601</v>
      </c>
      <c r="P2116">
        <v>1</v>
      </c>
      <c r="Q2116">
        <v>17</v>
      </c>
      <c r="R2116" s="2">
        <v>1.4174013530346601E-5</v>
      </c>
      <c r="S2116" t="s">
        <v>8826</v>
      </c>
      <c r="T2116" t="s">
        <v>32</v>
      </c>
    </row>
    <row r="2117" spans="1:20">
      <c r="A2117" s="1" t="s">
        <v>8828</v>
      </c>
      <c r="B2117" t="s">
        <v>8829</v>
      </c>
      <c r="C2117" t="s">
        <v>55</v>
      </c>
      <c r="D2117" t="s">
        <v>8830</v>
      </c>
      <c r="E2117" t="s">
        <v>57</v>
      </c>
      <c r="F2117" t="s">
        <v>23</v>
      </c>
      <c r="G2117" t="s">
        <v>63</v>
      </c>
      <c r="I2117" t="s">
        <v>57</v>
      </c>
      <c r="M2117">
        <v>106</v>
      </c>
      <c r="N2117">
        <v>4.7372184483374996E-3</v>
      </c>
      <c r="O2117">
        <v>5.7442537195612102</v>
      </c>
      <c r="P2117">
        <v>1</v>
      </c>
      <c r="Q2117">
        <v>22376</v>
      </c>
      <c r="R2117">
        <v>1.8656336867943199E-2</v>
      </c>
      <c r="S2117" t="s">
        <v>8831</v>
      </c>
      <c r="T2117" t="s">
        <v>32</v>
      </c>
    </row>
    <row r="2118" spans="1:20">
      <c r="A2118" s="1" t="s">
        <v>8832</v>
      </c>
      <c r="B2118" t="s">
        <v>8833</v>
      </c>
      <c r="C2118" t="s">
        <v>708</v>
      </c>
      <c r="D2118" t="s">
        <v>8834</v>
      </c>
      <c r="E2118" t="s">
        <v>32</v>
      </c>
      <c r="F2118" t="s">
        <v>23</v>
      </c>
      <c r="G2118" t="s">
        <v>24</v>
      </c>
      <c r="H2118" t="s">
        <v>25</v>
      </c>
      <c r="I2118" t="s">
        <v>8836</v>
      </c>
      <c r="M2118">
        <v>1</v>
      </c>
      <c r="N2118">
        <v>0.5</v>
      </c>
      <c r="O2118">
        <v>20.193853781487601</v>
      </c>
      <c r="P2118">
        <v>1</v>
      </c>
      <c r="Q2118">
        <v>2</v>
      </c>
      <c r="R2118" s="2">
        <v>1.6675310035701801E-6</v>
      </c>
      <c r="S2118" t="s">
        <v>8835</v>
      </c>
      <c r="T2118" t="s">
        <v>32</v>
      </c>
    </row>
    <row r="2119" spans="1:20">
      <c r="A2119" s="1" t="s">
        <v>8837</v>
      </c>
      <c r="B2119" t="s">
        <v>8838</v>
      </c>
      <c r="C2119" t="s">
        <v>55</v>
      </c>
      <c r="D2119" t="s">
        <v>8839</v>
      </c>
      <c r="E2119" t="s">
        <v>57</v>
      </c>
      <c r="F2119" t="s">
        <v>24</v>
      </c>
      <c r="G2119" t="s">
        <v>24</v>
      </c>
      <c r="H2119" t="s">
        <v>33</v>
      </c>
      <c r="I2119" t="s">
        <v>81</v>
      </c>
      <c r="M2119">
        <v>76</v>
      </c>
      <c r="N2119">
        <v>9.0692124105011901E-2</v>
      </c>
      <c r="O2119">
        <v>10.484769968937201</v>
      </c>
      <c r="P2119">
        <v>1</v>
      </c>
      <c r="Q2119">
        <v>838</v>
      </c>
      <c r="R2119">
        <v>6.9869549049590696E-4</v>
      </c>
      <c r="S2119" t="s">
        <v>8840</v>
      </c>
      <c r="T2119" t="s">
        <v>32</v>
      </c>
    </row>
    <row r="2120" spans="1:20">
      <c r="A2120" s="1" t="s">
        <v>8841</v>
      </c>
      <c r="B2120" t="s">
        <v>8842</v>
      </c>
      <c r="C2120" t="s">
        <v>160</v>
      </c>
      <c r="D2120" t="s">
        <v>8843</v>
      </c>
      <c r="F2120" t="s">
        <v>23</v>
      </c>
      <c r="G2120" t="s">
        <v>162</v>
      </c>
      <c r="H2120" t="s">
        <v>33</v>
      </c>
      <c r="I2120" t="s">
        <v>324</v>
      </c>
      <c r="L2120" s="3" t="s">
        <v>2711</v>
      </c>
      <c r="M2120">
        <v>42</v>
      </c>
      <c r="N2120">
        <v>1.10424608912843E-3</v>
      </c>
      <c r="O2120">
        <v>4.9788517281102997</v>
      </c>
      <c r="P2120">
        <v>1</v>
      </c>
      <c r="Q2120">
        <v>38035</v>
      </c>
      <c r="R2120">
        <v>3.1712270860395998E-2</v>
      </c>
      <c r="S2120" t="s">
        <v>8844</v>
      </c>
      <c r="T2120" t="s">
        <v>40</v>
      </c>
    </row>
    <row r="2121" spans="1:20">
      <c r="A2121" s="1" t="s">
        <v>8845</v>
      </c>
      <c r="B2121" t="s">
        <v>8846</v>
      </c>
      <c r="C2121" t="s">
        <v>4871</v>
      </c>
      <c r="D2121" t="s">
        <v>8847</v>
      </c>
      <c r="E2121" t="s">
        <v>32</v>
      </c>
      <c r="F2121" t="s">
        <v>23</v>
      </c>
      <c r="G2121" t="s">
        <v>120</v>
      </c>
      <c r="I2121" t="s">
        <v>122</v>
      </c>
      <c r="M2121">
        <v>146</v>
      </c>
      <c r="N2121">
        <v>7.7991452991453006E-2</v>
      </c>
      <c r="O2121">
        <v>9.3242599382467706</v>
      </c>
      <c r="P2121">
        <v>1</v>
      </c>
      <c r="Q2121">
        <v>1872</v>
      </c>
      <c r="R2121">
        <v>1.5608090193416899E-3</v>
      </c>
      <c r="S2121" t="s">
        <v>8848</v>
      </c>
      <c r="T2121" t="s">
        <v>32</v>
      </c>
    </row>
    <row r="2122" spans="1:20">
      <c r="A2122" s="1" t="s">
        <v>8849</v>
      </c>
      <c r="B2122" t="s">
        <v>8850</v>
      </c>
      <c r="C2122" t="s">
        <v>84</v>
      </c>
      <c r="D2122" t="s">
        <v>8850</v>
      </c>
      <c r="E2122" t="s">
        <v>21</v>
      </c>
      <c r="F2122" t="s">
        <v>68</v>
      </c>
      <c r="G2122" t="s">
        <v>85</v>
      </c>
      <c r="H2122" t="s">
        <v>33</v>
      </c>
      <c r="I2122" t="s">
        <v>87</v>
      </c>
      <c r="L2122" s="3" t="s">
        <v>2711</v>
      </c>
      <c r="M2122">
        <v>31</v>
      </c>
      <c r="N2122">
        <v>1</v>
      </c>
      <c r="O2122">
        <v>15.286963185878999</v>
      </c>
      <c r="P2122">
        <v>1</v>
      </c>
      <c r="Q2122">
        <v>31</v>
      </c>
      <c r="R2122" s="2">
        <v>2.5846730555337799E-5</v>
      </c>
      <c r="S2122" t="s">
        <v>8851</v>
      </c>
      <c r="T2122" t="s">
        <v>22</v>
      </c>
    </row>
    <row r="2123" spans="1:20">
      <c r="A2123" s="1" t="s">
        <v>8852</v>
      </c>
      <c r="B2123" t="s">
        <v>8850</v>
      </c>
      <c r="C2123" t="s">
        <v>198</v>
      </c>
      <c r="D2123" t="s">
        <v>8853</v>
      </c>
      <c r="E2123" t="s">
        <v>132</v>
      </c>
      <c r="F2123" t="s">
        <v>23</v>
      </c>
      <c r="G2123" t="s">
        <v>24</v>
      </c>
      <c r="H2123" t="s">
        <v>33</v>
      </c>
      <c r="I2123" t="s">
        <v>2451</v>
      </c>
      <c r="M2123">
        <v>3</v>
      </c>
      <c r="N2123">
        <v>2.4193548387096801E-2</v>
      </c>
      <c r="O2123">
        <v>13.2513392761483</v>
      </c>
      <c r="P2123">
        <v>1</v>
      </c>
      <c r="Q2123">
        <v>124</v>
      </c>
      <c r="R2123">
        <v>1.03386922221351E-4</v>
      </c>
      <c r="S2123" t="s">
        <v>8854</v>
      </c>
      <c r="T2123" t="s">
        <v>32</v>
      </c>
    </row>
    <row r="2124" spans="1:20">
      <c r="A2124" s="1" t="s">
        <v>8855</v>
      </c>
      <c r="B2124" t="s">
        <v>8856</v>
      </c>
      <c r="C2124" t="s">
        <v>3150</v>
      </c>
      <c r="D2124" t="s">
        <v>8857</v>
      </c>
      <c r="E2124" t="s">
        <v>21</v>
      </c>
      <c r="F2124" t="s">
        <v>4336</v>
      </c>
      <c r="G2124" t="s">
        <v>44</v>
      </c>
      <c r="H2124" t="s">
        <v>33</v>
      </c>
      <c r="I2124" t="s">
        <v>179</v>
      </c>
      <c r="M2124">
        <v>15</v>
      </c>
      <c r="N2124">
        <v>3.1446540880503103E-2</v>
      </c>
      <c r="O2124">
        <v>11.299036018179599</v>
      </c>
      <c r="P2124">
        <v>1</v>
      </c>
      <c r="Q2124">
        <v>477</v>
      </c>
      <c r="R2124">
        <v>3.9770614435148899E-4</v>
      </c>
      <c r="S2124" t="s">
        <v>8858</v>
      </c>
      <c r="T2124" t="s">
        <v>22</v>
      </c>
    </row>
    <row r="2125" spans="1:20">
      <c r="A2125" s="1" t="s">
        <v>8859</v>
      </c>
      <c r="B2125" t="s">
        <v>8860</v>
      </c>
      <c r="C2125" t="s">
        <v>164</v>
      </c>
      <c r="D2125" t="s">
        <v>309</v>
      </c>
      <c r="E2125" t="s">
        <v>5743</v>
      </c>
      <c r="F2125" t="s">
        <v>44</v>
      </c>
      <c r="G2125" t="s">
        <v>44</v>
      </c>
      <c r="H2125" t="s">
        <v>33</v>
      </c>
      <c r="L2125" s="3" t="s">
        <v>2711</v>
      </c>
      <c r="S2125" t="s">
        <v>8861</v>
      </c>
      <c r="T2125" t="s">
        <v>40</v>
      </c>
    </row>
    <row r="2126" spans="1:20">
      <c r="A2126" s="1" t="s">
        <v>8862</v>
      </c>
      <c r="B2126" t="s">
        <v>8863</v>
      </c>
      <c r="C2126" t="s">
        <v>169</v>
      </c>
      <c r="D2126" t="s">
        <v>5060</v>
      </c>
      <c r="E2126" t="s">
        <v>21</v>
      </c>
      <c r="F2126" t="s">
        <v>93</v>
      </c>
      <c r="G2126" t="s">
        <v>24</v>
      </c>
      <c r="H2126" t="s">
        <v>33</v>
      </c>
      <c r="I2126" t="s">
        <v>179</v>
      </c>
      <c r="M2126">
        <v>15</v>
      </c>
      <c r="N2126">
        <v>3.1446540880503103E-2</v>
      </c>
      <c r="O2126">
        <v>11.299036018179599</v>
      </c>
      <c r="P2126">
        <v>1</v>
      </c>
      <c r="Q2126">
        <v>477</v>
      </c>
      <c r="R2126">
        <v>3.9770614435148899E-4</v>
      </c>
      <c r="S2126" t="s">
        <v>8864</v>
      </c>
      <c r="T2126" t="s">
        <v>22</v>
      </c>
    </row>
    <row r="2127" spans="1:20">
      <c r="A2127" s="1" t="s">
        <v>8865</v>
      </c>
      <c r="B2127" t="s">
        <v>8866</v>
      </c>
      <c r="C2127" t="s">
        <v>21</v>
      </c>
      <c r="D2127" t="s">
        <v>940</v>
      </c>
      <c r="E2127" t="s">
        <v>182</v>
      </c>
      <c r="F2127" t="s">
        <v>93</v>
      </c>
      <c r="G2127" t="s">
        <v>24</v>
      </c>
      <c r="H2127" t="s">
        <v>33</v>
      </c>
      <c r="L2127" s="3" t="s">
        <v>2711</v>
      </c>
      <c r="S2127" t="s">
        <v>8867</v>
      </c>
      <c r="T2127" t="s">
        <v>40</v>
      </c>
    </row>
    <row r="2128" spans="1:20">
      <c r="A2128" s="1" t="s">
        <v>8868</v>
      </c>
      <c r="B2128" t="s">
        <v>8869</v>
      </c>
      <c r="C2128" t="s">
        <v>118</v>
      </c>
      <c r="D2128" t="s">
        <v>555</v>
      </c>
      <c r="E2128" t="s">
        <v>90</v>
      </c>
      <c r="F2128" t="s">
        <v>24</v>
      </c>
      <c r="G2128" t="s">
        <v>24</v>
      </c>
      <c r="H2128" t="s">
        <v>145</v>
      </c>
      <c r="L2128" s="3" t="s">
        <v>2711</v>
      </c>
      <c r="S2128" t="s">
        <v>8870</v>
      </c>
      <c r="T2128" t="s">
        <v>40</v>
      </c>
    </row>
    <row r="2129" spans="1:20">
      <c r="A2129" s="1" t="s">
        <v>8871</v>
      </c>
      <c r="B2129" t="s">
        <v>8872</v>
      </c>
      <c r="C2129" t="s">
        <v>338</v>
      </c>
      <c r="D2129" t="s">
        <v>8873</v>
      </c>
      <c r="E2129" t="s">
        <v>21</v>
      </c>
      <c r="F2129" t="s">
        <v>93</v>
      </c>
      <c r="G2129" t="s">
        <v>24</v>
      </c>
      <c r="H2129" t="s">
        <v>33</v>
      </c>
      <c r="I2129" t="s">
        <v>81</v>
      </c>
      <c r="M2129">
        <v>76</v>
      </c>
      <c r="N2129">
        <v>9.0692124105011901E-2</v>
      </c>
      <c r="O2129">
        <v>10.484769968937201</v>
      </c>
      <c r="P2129">
        <v>1</v>
      </c>
      <c r="Q2129">
        <v>838</v>
      </c>
      <c r="R2129">
        <v>6.9869549049590696E-4</v>
      </c>
      <c r="S2129" t="s">
        <v>8874</v>
      </c>
      <c r="T2129" t="s">
        <v>22</v>
      </c>
    </row>
    <row r="2130" spans="1:20">
      <c r="A2130" s="1" t="s">
        <v>8875</v>
      </c>
      <c r="B2130" t="s">
        <v>8876</v>
      </c>
      <c r="C2130" t="s">
        <v>8877</v>
      </c>
      <c r="D2130" t="s">
        <v>8878</v>
      </c>
      <c r="E2130" t="s">
        <v>21</v>
      </c>
      <c r="F2130" t="s">
        <v>93</v>
      </c>
      <c r="G2130" t="s">
        <v>24</v>
      </c>
      <c r="H2130" t="s">
        <v>33</v>
      </c>
      <c r="I2130" t="s">
        <v>6182</v>
      </c>
      <c r="M2130">
        <v>2</v>
      </c>
      <c r="N2130">
        <v>2.4390243902439001E-2</v>
      </c>
      <c r="O2130">
        <v>13.8540037786029</v>
      </c>
      <c r="P2130">
        <v>1</v>
      </c>
      <c r="Q2130">
        <v>82</v>
      </c>
      <c r="R2130" s="2">
        <v>6.8368771146377501E-5</v>
      </c>
      <c r="S2130" t="s">
        <v>8879</v>
      </c>
      <c r="T2130" t="s">
        <v>22</v>
      </c>
    </row>
    <row r="2131" spans="1:20">
      <c r="A2131" s="1" t="s">
        <v>8880</v>
      </c>
      <c r="B2131" t="s">
        <v>8881</v>
      </c>
      <c r="C2131" t="s">
        <v>32</v>
      </c>
      <c r="D2131" t="s">
        <v>8882</v>
      </c>
      <c r="E2131" t="s">
        <v>477</v>
      </c>
      <c r="F2131" t="s">
        <v>23</v>
      </c>
      <c r="G2131" t="s">
        <v>24</v>
      </c>
      <c r="H2131" t="s">
        <v>33</v>
      </c>
      <c r="I2131" t="s">
        <v>8884</v>
      </c>
      <c r="M2131">
        <v>1</v>
      </c>
      <c r="N2131">
        <v>0.33333333333333298</v>
      </c>
      <c r="O2131">
        <v>19.193853781487601</v>
      </c>
      <c r="P2131">
        <v>1</v>
      </c>
      <c r="Q2131">
        <v>3</v>
      </c>
      <c r="R2131" s="2">
        <v>2.5012965053552799E-6</v>
      </c>
      <c r="S2131" t="s">
        <v>8883</v>
      </c>
      <c r="T2131" t="s">
        <v>32</v>
      </c>
    </row>
    <row r="2132" spans="1:20">
      <c r="A2132" s="1" t="s">
        <v>8885</v>
      </c>
      <c r="B2132" t="s">
        <v>8886</v>
      </c>
      <c r="C2132" t="s">
        <v>1699</v>
      </c>
      <c r="D2132" t="s">
        <v>8887</v>
      </c>
      <c r="E2132" t="s">
        <v>21</v>
      </c>
      <c r="F2132" t="s">
        <v>93</v>
      </c>
      <c r="G2132" t="s">
        <v>3223</v>
      </c>
      <c r="H2132" t="s">
        <v>33</v>
      </c>
      <c r="I2132" t="s">
        <v>8889</v>
      </c>
      <c r="M2132">
        <v>1</v>
      </c>
      <c r="N2132">
        <v>0.25</v>
      </c>
      <c r="O2132">
        <v>18.6088912807664</v>
      </c>
      <c r="P2132">
        <v>1</v>
      </c>
      <c r="Q2132">
        <v>4</v>
      </c>
      <c r="R2132" s="2">
        <v>3.3350620071403699E-6</v>
      </c>
      <c r="S2132" t="s">
        <v>8888</v>
      </c>
      <c r="T2132" t="s">
        <v>22</v>
      </c>
    </row>
    <row r="2133" spans="1:20">
      <c r="A2133" s="1" t="s">
        <v>8890</v>
      </c>
      <c r="B2133" t="s">
        <v>8891</v>
      </c>
      <c r="C2133" t="s">
        <v>708</v>
      </c>
      <c r="D2133" t="s">
        <v>8892</v>
      </c>
      <c r="E2133" t="s">
        <v>21</v>
      </c>
      <c r="F2133" t="s">
        <v>23</v>
      </c>
      <c r="G2133" t="s">
        <v>24</v>
      </c>
      <c r="H2133" t="s">
        <v>25</v>
      </c>
      <c r="I2133" t="s">
        <v>8894</v>
      </c>
      <c r="M2133">
        <v>1</v>
      </c>
      <c r="N2133">
        <v>7.9365079365079395E-3</v>
      </c>
      <c r="O2133">
        <v>13.228069496825499</v>
      </c>
      <c r="P2133">
        <v>1</v>
      </c>
      <c r="Q2133">
        <v>126</v>
      </c>
      <c r="R2133">
        <v>1.05054453224922E-4</v>
      </c>
      <c r="S2133" t="s">
        <v>8893</v>
      </c>
      <c r="T2133" t="s">
        <v>22</v>
      </c>
    </row>
    <row r="2134" spans="1:20">
      <c r="A2134" s="1" t="s">
        <v>8895</v>
      </c>
      <c r="B2134" t="s">
        <v>8896</v>
      </c>
      <c r="D2134" t="s">
        <v>8897</v>
      </c>
      <c r="E2134" t="s">
        <v>57</v>
      </c>
      <c r="F2134" t="s">
        <v>23</v>
      </c>
      <c r="I2134" t="s">
        <v>324</v>
      </c>
      <c r="L2134" s="3" t="s">
        <v>2711</v>
      </c>
      <c r="M2134">
        <v>42</v>
      </c>
      <c r="N2134">
        <v>1.10424608912843E-3</v>
      </c>
      <c r="O2134">
        <v>4.9788517281102997</v>
      </c>
      <c r="P2134">
        <v>1</v>
      </c>
      <c r="Q2134">
        <v>38035</v>
      </c>
      <c r="R2134">
        <v>3.1712270860395998E-2</v>
      </c>
      <c r="T2134" t="s">
        <v>32</v>
      </c>
    </row>
    <row r="2135" spans="1:20">
      <c r="A2135" s="1" t="s">
        <v>8898</v>
      </c>
      <c r="B2135" t="s">
        <v>8899</v>
      </c>
      <c r="C2135" t="s">
        <v>421</v>
      </c>
      <c r="D2135" t="s">
        <v>8900</v>
      </c>
      <c r="E2135" t="s">
        <v>421</v>
      </c>
      <c r="F2135" t="s">
        <v>23</v>
      </c>
      <c r="H2135" t="s">
        <v>33</v>
      </c>
      <c r="I2135" t="s">
        <v>8901</v>
      </c>
      <c r="M2135">
        <v>1</v>
      </c>
      <c r="N2135">
        <v>1.8181818181818198E-2</v>
      </c>
      <c r="O2135">
        <v>14.4389662793241</v>
      </c>
      <c r="P2135">
        <v>1</v>
      </c>
      <c r="Q2135">
        <v>55</v>
      </c>
      <c r="R2135" s="2">
        <v>4.5857102598180099E-5</v>
      </c>
      <c r="T2135" t="s">
        <v>32</v>
      </c>
    </row>
    <row r="2136" spans="1:20">
      <c r="A2136" s="1" t="s">
        <v>8902</v>
      </c>
      <c r="B2136" t="s">
        <v>8903</v>
      </c>
      <c r="C2136" t="s">
        <v>118</v>
      </c>
      <c r="D2136" t="s">
        <v>8904</v>
      </c>
      <c r="E2136" t="s">
        <v>32</v>
      </c>
      <c r="F2136" t="s">
        <v>23</v>
      </c>
      <c r="G2136" t="s">
        <v>85</v>
      </c>
      <c r="I2136" t="s">
        <v>201</v>
      </c>
      <c r="M2136">
        <v>40</v>
      </c>
      <c r="N2136">
        <v>3.6199095022624403E-2</v>
      </c>
      <c r="O2136">
        <v>10.0853293247094</v>
      </c>
      <c r="P2136">
        <v>1</v>
      </c>
      <c r="Q2136">
        <v>1105</v>
      </c>
      <c r="R2136">
        <v>9.2131087947252698E-4</v>
      </c>
      <c r="S2136" t="s">
        <v>8905</v>
      </c>
      <c r="T2136" t="s">
        <v>32</v>
      </c>
    </row>
    <row r="2137" spans="1:20">
      <c r="A2137" s="1" t="s">
        <v>8906</v>
      </c>
      <c r="B2137" t="s">
        <v>8907</v>
      </c>
      <c r="C2137" t="s">
        <v>1222</v>
      </c>
      <c r="D2137" t="s">
        <v>8907</v>
      </c>
      <c r="E2137" t="s">
        <v>579</v>
      </c>
      <c r="F2137" t="s">
        <v>68</v>
      </c>
      <c r="G2137" t="s">
        <v>44</v>
      </c>
      <c r="I2137" t="s">
        <v>8909</v>
      </c>
      <c r="M2137">
        <v>1</v>
      </c>
      <c r="N2137">
        <v>0.5</v>
      </c>
      <c r="O2137">
        <v>20.193853781487601</v>
      </c>
      <c r="P2137">
        <v>1</v>
      </c>
      <c r="Q2137">
        <v>2</v>
      </c>
      <c r="R2137" s="2">
        <v>1.6675310035701801E-6</v>
      </c>
      <c r="S2137" t="s">
        <v>8908</v>
      </c>
      <c r="T2137" t="s">
        <v>32</v>
      </c>
    </row>
    <row r="1048576" spans="12:12">
      <c r="L1048576"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swbdext_badNPs.txt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judith</dc:creator>
  <cp:lastModifiedBy>judith</cp:lastModifiedBy>
  <dcterms:created xsi:type="dcterms:W3CDTF">2015-10-20T15:30:52Z</dcterms:created>
  <dcterms:modified xsi:type="dcterms:W3CDTF">2015-10-24T22:41:08Z</dcterms:modified>
</cp:coreProperties>
</file>