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9375" windowHeight="5730" activeTab="5"/>
  </bookViews>
  <sheets>
    <sheet name="NPV Rule" sheetId="1" r:id="rId1"/>
    <sheet name="IRR Rule" sheetId="2" r:id="rId2"/>
    <sheet name="Multiple" sheetId="3" r:id="rId3"/>
    <sheet name="Multiple-chart" sheetId="4" r:id="rId4"/>
    <sheet name="Exclusive" sheetId="5" r:id="rId5"/>
    <sheet name="Incremental" sheetId="6" r:id="rId6"/>
  </sheets>
  <calcPr calcId="0"/>
</workbook>
</file>

<file path=xl/calcChain.xml><?xml version="1.0" encoding="utf-8"?>
<calcChain xmlns="http://schemas.openxmlformats.org/spreadsheetml/2006/main">
  <c r="E8" i="5"/>
  <c r="D9"/>
  <c r="E9"/>
  <c r="D10"/>
  <c r="D11"/>
  <c r="E14"/>
  <c r="D15"/>
  <c r="E15"/>
  <c r="D16"/>
  <c r="D17"/>
  <c r="E9" i="6"/>
  <c r="D10"/>
  <c r="E10"/>
  <c r="D11"/>
  <c r="E14"/>
  <c r="D15"/>
  <c r="E15"/>
  <c r="D16"/>
  <c r="C10" i="3"/>
  <c r="D10"/>
  <c r="B11"/>
  <c r="C11"/>
  <c r="D11"/>
  <c r="B12"/>
  <c r="C12"/>
  <c r="D12"/>
  <c r="B13"/>
  <c r="B15"/>
  <c r="B6" i="4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13" i="1"/>
  <c r="C14"/>
  <c r="D14"/>
  <c r="E14"/>
  <c r="B15"/>
  <c r="C15"/>
  <c r="D15"/>
  <c r="E15"/>
  <c r="B16"/>
  <c r="C16"/>
  <c r="D16"/>
  <c r="E16"/>
  <c r="B17"/>
</calcChain>
</file>

<file path=xl/sharedStrings.xml><?xml version="1.0" encoding="utf-8"?>
<sst xmlns="http://schemas.openxmlformats.org/spreadsheetml/2006/main" count="73" uniqueCount="47">
  <si>
    <t>NPV RULE FOR CAPITAL BUDGETING</t>
  </si>
  <si>
    <t xml:space="preserve">Choose a project if it costs less than the PV of its cash flows.  More generally:  </t>
  </si>
  <si>
    <t>take a project if its Net Present Value is positive.</t>
  </si>
  <si>
    <t>EXAMPLE</t>
  </si>
  <si>
    <t>Interest rate</t>
  </si>
  <si>
    <t>Year</t>
  </si>
  <si>
    <t>Cash flow</t>
  </si>
  <si>
    <t>PV factor</t>
  </si>
  <si>
    <t>PV of cash flow</t>
  </si>
  <si>
    <t>Cumulative PV</t>
  </si>
  <si>
    <t>Net Present Value</t>
  </si>
  <si>
    <t xml:space="preserve">Investors would have to invest 123 more (a total of 723) to get the cash flows of 200, 200, </t>
  </si>
  <si>
    <t>and 500 at an interest rate of 10%.  Therefore the project has a value of 123 for investors.</t>
  </si>
  <si>
    <t>The interest rate is called the cost of capital, because it is the opportunity cost of funds - the</t>
  </si>
  <si>
    <t>rate investors can earn on alternative investments.</t>
  </si>
  <si>
    <t>IRR RULE</t>
  </si>
  <si>
    <t>For a standard project,</t>
  </si>
  <si>
    <t xml:space="preserve">  NPV &gt; 0 </t>
  </si>
  <si>
    <t xml:space="preserve">      if and only if</t>
  </si>
  <si>
    <t xml:space="preserve">  IRR &gt; Cost of Capital</t>
  </si>
  <si>
    <t xml:space="preserve">IRR Rule:                    Choose a project </t>
  </si>
  <si>
    <t xml:space="preserve">       if and only if </t>
  </si>
  <si>
    <t xml:space="preserve">   IRR &gt; Cost of Capital</t>
  </si>
  <si>
    <t xml:space="preserve">Standard means </t>
  </si>
  <si>
    <t xml:space="preserve">      -  cash outflows occur in early years and cash inflows in later years. </t>
  </si>
  <si>
    <t xml:space="preserve">      -  the alternative to the project is the status quo.</t>
  </si>
  <si>
    <t>NONSTANDARD PROJECTS MAY HAVE MORE THAN ONE INTERNAL RATE OF RETURN</t>
  </si>
  <si>
    <t xml:space="preserve">Cost of capital </t>
  </si>
  <si>
    <t>Net cash flow</t>
  </si>
  <si>
    <t>PV of net cash flow</t>
  </si>
  <si>
    <t>Net present value</t>
  </si>
  <si>
    <t>IRR (Internal Rate of Return)</t>
  </si>
  <si>
    <t>For this project, varying the initial guess in the IRR function can cause the IRR to change.</t>
  </si>
  <si>
    <t>This is a good project (positive NPV), but you can't tell it from the IRR function.  The following</t>
  </si>
  <si>
    <t>chart shows that there are two break-even costs of capital or IRR's.  The NPV is positive at the</t>
  </si>
  <si>
    <t>actual cost of capital (12%), so it is a good project.</t>
  </si>
  <si>
    <t>Discount Rate</t>
  </si>
  <si>
    <t>NPV</t>
  </si>
  <si>
    <t>AN EXAMPLE OF MUTUALLY EXCLUSIVE PROJECTS</t>
  </si>
  <si>
    <t>Cost of capital</t>
  </si>
  <si>
    <t>Project A</t>
  </si>
  <si>
    <t>IRR</t>
  </si>
  <si>
    <t>Project B</t>
  </si>
  <si>
    <t>Project B is best, even though its IRR is lower.</t>
  </si>
  <si>
    <t>PROJECTS CAN BE VALUED ON AN INCREMENTAL BASIS</t>
  </si>
  <si>
    <t>Project B-A</t>
  </si>
  <si>
    <t>Project B has a positive NPV relative to A (on an incremental basis) so should be taken.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</si>
</sst>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1" formatCode="_(* #,##0_);_(* \(#,##0\);_(* &quot;-&quot;??_);_(@_)"/>
  </numFmts>
  <fonts count="16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</font>
    <font>
      <b/>
      <sz val="10"/>
      <name val="HELV"/>
    </font>
    <font>
      <b/>
      <sz val="10"/>
      <color indexed="8"/>
      <name val="helv"/>
    </font>
    <font>
      <b/>
      <sz val="10"/>
      <name val="Arial"/>
      <family val="2"/>
    </font>
    <font>
      <b/>
      <u/>
      <sz val="10"/>
      <color indexed="10"/>
      <name val="Arial"/>
      <family val="2"/>
    </font>
    <font>
      <b/>
      <sz val="10"/>
      <color indexed="25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9" fontId="5" fillId="0" borderId="0" xfId="2" applyFont="1"/>
    <xf numFmtId="0" fontId="6" fillId="0" borderId="0" xfId="0" applyFont="1"/>
    <xf numFmtId="171" fontId="1" fillId="0" borderId="0" xfId="1" applyNumberFormat="1" applyFont="1"/>
    <xf numFmtId="171" fontId="4" fillId="0" borderId="0" xfId="1" applyNumberFormat="1" applyFont="1"/>
    <xf numFmtId="9" fontId="3" fillId="0" borderId="0" xfId="2" applyFont="1"/>
    <xf numFmtId="0" fontId="7" fillId="0" borderId="0" xfId="0" applyFont="1"/>
    <xf numFmtId="171" fontId="7" fillId="0" borderId="0" xfId="1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6" fillId="0" borderId="0" xfId="0" applyNumberFormat="1" applyFont="1"/>
    <xf numFmtId="0" fontId="11" fillId="0" borderId="0" xfId="0" applyFont="1"/>
    <xf numFmtId="171" fontId="14" fillId="0" borderId="0" xfId="0" applyNumberFormat="1" applyFont="1"/>
    <xf numFmtId="0" fontId="14" fillId="0" borderId="0" xfId="0" applyFont="1"/>
    <xf numFmtId="0" fontId="15" fillId="0" borderId="0" xfId="0" applyFont="1"/>
    <xf numFmtId="0" fontId="12" fillId="3" borderId="1" xfId="0" applyFont="1" applyFill="1" applyBorder="1"/>
    <xf numFmtId="0" fontId="1" fillId="3" borderId="0" xfId="0" applyFont="1" applyFill="1"/>
    <xf numFmtId="0" fontId="6" fillId="3" borderId="0" xfId="0" applyFont="1" applyFill="1"/>
    <xf numFmtId="171" fontId="6" fillId="3" borderId="0" xfId="1" applyNumberFormat="1" applyFont="1" applyFill="1"/>
    <xf numFmtId="0" fontId="3" fillId="3" borderId="0" xfId="0" applyFont="1" applyFill="1"/>
    <xf numFmtId="9" fontId="13" fillId="3" borderId="0" xfId="2" applyFont="1" applyFill="1"/>
    <xf numFmtId="171" fontId="1" fillId="3" borderId="0" xfId="0" applyNumberFormat="1" applyFont="1" applyFill="1"/>
    <xf numFmtId="171" fontId="4" fillId="3" borderId="0" xfId="0" applyNumberFormat="1" applyFont="1" applyFill="1"/>
    <xf numFmtId="0" fontId="4" fillId="3" borderId="0" xfId="0" applyFont="1" applyFill="1"/>
    <xf numFmtId="0" fontId="1" fillId="4" borderId="0" xfId="0" applyFont="1" applyFill="1"/>
    <xf numFmtId="171" fontId="1" fillId="4" borderId="0" xfId="1" applyNumberFormat="1" applyFont="1" applyFill="1"/>
    <xf numFmtId="0" fontId="4" fillId="4" borderId="0" xfId="0" applyFont="1" applyFill="1"/>
    <xf numFmtId="171" fontId="4" fillId="4" borderId="0" xfId="1" applyNumberFormat="1" applyFont="1" applyFill="1"/>
    <xf numFmtId="0" fontId="4" fillId="5" borderId="0" xfId="0" applyFont="1" applyFill="1"/>
    <xf numFmtId="171" fontId="4" fillId="5" borderId="0" xfId="1" applyNumberFormat="1" applyFont="1" applyFill="1"/>
    <xf numFmtId="0" fontId="1" fillId="6" borderId="0" xfId="0" applyFont="1" applyFill="1"/>
    <xf numFmtId="171" fontId="1" fillId="6" borderId="0" xfId="1" applyNumberFormat="1" applyFont="1" applyFill="1"/>
    <xf numFmtId="0" fontId="7" fillId="6" borderId="0" xfId="0" applyFont="1" applyFill="1"/>
    <xf numFmtId="9" fontId="7" fillId="6" borderId="0" xfId="2" applyFont="1" applyFill="1"/>
    <xf numFmtId="0" fontId="4" fillId="6" borderId="0" xfId="0" applyFont="1" applyFill="1"/>
    <xf numFmtId="171" fontId="4" fillId="6" borderId="0" xfId="1" applyNumberFormat="1" applyFont="1" applyFill="1"/>
    <xf numFmtId="0" fontId="1" fillId="7" borderId="0" xfId="0" applyFont="1" applyFill="1"/>
    <xf numFmtId="171" fontId="1" fillId="7" borderId="0" xfId="1" applyNumberFormat="1" applyFont="1" applyFill="1"/>
    <xf numFmtId="0" fontId="7" fillId="7" borderId="0" xfId="0" applyFont="1" applyFill="1"/>
    <xf numFmtId="9" fontId="7" fillId="7" borderId="0" xfId="2" applyFont="1" applyFill="1"/>
    <xf numFmtId="0" fontId="4" fillId="7" borderId="0" xfId="0" applyFont="1" applyFill="1"/>
    <xf numFmtId="171" fontId="4" fillId="7" borderId="0" xfId="1" applyNumberFormat="1" applyFont="1" applyFill="1"/>
    <xf numFmtId="0" fontId="1" fillId="4" borderId="1" xfId="0" applyFont="1" applyFill="1" applyBorder="1"/>
    <xf numFmtId="0" fontId="1" fillId="2" borderId="1" xfId="0" applyFont="1" applyFill="1" applyBorder="1"/>
    <xf numFmtId="9" fontId="1" fillId="6" borderId="0" xfId="2" applyFont="1" applyFill="1"/>
    <xf numFmtId="0" fontId="6" fillId="6" borderId="0" xfId="0" applyFont="1" applyFill="1"/>
    <xf numFmtId="0" fontId="1" fillId="8" borderId="0" xfId="0" applyFont="1" applyFill="1"/>
    <xf numFmtId="171" fontId="1" fillId="8" borderId="0" xfId="1" applyNumberFormat="1" applyFont="1" applyFill="1"/>
    <xf numFmtId="9" fontId="1" fillId="8" borderId="0" xfId="2" applyFont="1" applyFill="1"/>
    <xf numFmtId="0" fontId="4" fillId="8" borderId="0" xfId="0" applyFont="1" applyFill="1"/>
    <xf numFmtId="171" fontId="4" fillId="8" borderId="0" xfId="1" applyNumberFormat="1" applyFont="1" applyFill="1"/>
    <xf numFmtId="0" fontId="6" fillId="8" borderId="0" xfId="0" applyFont="1" applyFill="1"/>
    <xf numFmtId="9" fontId="6" fillId="8" borderId="0" xfId="2" applyFont="1" applyFill="1"/>
    <xf numFmtId="9" fontId="6" fillId="6" borderId="0" xfId="0" applyNumberFormat="1" applyFont="1" applyFill="1"/>
    <xf numFmtId="0" fontId="3" fillId="4" borderId="0" xfId="0" applyFont="1" applyFill="1"/>
    <xf numFmtId="9" fontId="3" fillId="4" borderId="0" xfId="2" applyFont="1" applyFill="1"/>
    <xf numFmtId="0" fontId="3" fillId="5" borderId="1" xfId="0" applyFont="1" applyFill="1" applyBorder="1"/>
    <xf numFmtId="0" fontId="4" fillId="5" borderId="1" xfId="0" applyFont="1" applyFill="1" applyBorder="1" applyAlignment="1">
      <alignment horizontal="right"/>
    </xf>
    <xf numFmtId="0" fontId="3" fillId="5" borderId="0" xfId="0" applyFont="1" applyFill="1"/>
    <xf numFmtId="9" fontId="3" fillId="5" borderId="0" xfId="2" applyFont="1" applyFill="1"/>
    <xf numFmtId="0" fontId="0" fillId="4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30094089951034042"/>
          <c:y val="0.21107302097923364"/>
          <c:w val="0.61442100316694503"/>
          <c:h val="0.61937820910299712"/>
        </c:manualLayout>
      </c:layout>
      <c:scatterChart>
        <c:scatterStyle val="smoothMarker"/>
        <c:ser>
          <c:idx val="0"/>
          <c:order val="0"/>
          <c:tx>
            <c:strRef>
              <c:f>'Multiple-chart'!$B$4</c:f>
              <c:strCache>
                <c:ptCount val="1"/>
                <c:pt idx="0">
                  <c:v>NPV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'Multiple-chart'!$A$5:$A$25</c:f>
              <c:numCache>
                <c:formatCode>0%</c:formatCode>
                <c:ptCount val="21"/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'Multiple-chart'!$B$5:$B$25</c:f>
              <c:numCache>
                <c:formatCode>_(* #,##0_);_(* \(#,##0\);_(* "-"??_);_(@_)</c:formatCode>
                <c:ptCount val="21"/>
                <c:pt idx="1">
                  <c:v>-8612.0722798923962</c:v>
                </c:pt>
                <c:pt idx="2">
                  <c:v>-5769.2307692308095</c:v>
                </c:pt>
                <c:pt idx="3">
                  <c:v>-3417.5863296547323</c:v>
                </c:pt>
                <c:pt idx="4">
                  <c:v>-1508.9163237310713</c:v>
                </c:pt>
                <c:pt idx="5">
                  <c:v>0</c:v>
                </c:pt>
                <c:pt idx="6">
                  <c:v>1147.9591836734326</c:v>
                </c:pt>
                <c:pt idx="7">
                  <c:v>1969.8368728839559</c:v>
                </c:pt>
                <c:pt idx="8">
                  <c:v>2497.0273483947967</c:v>
                </c:pt>
                <c:pt idx="9">
                  <c:v>2757.8282102844096</c:v>
                </c:pt>
                <c:pt idx="10">
                  <c:v>2777.7777777777519</c:v>
                </c:pt>
                <c:pt idx="11">
                  <c:v>2579.9516259069787</c:v>
                </c:pt>
                <c:pt idx="12">
                  <c:v>2185.223725286196</c:v>
                </c:pt>
                <c:pt idx="13">
                  <c:v>1612.4968505920842</c:v>
                </c:pt>
                <c:pt idx="14">
                  <c:v>878.90625</c:v>
                </c:pt>
                <c:pt idx="15">
                  <c:v>0</c:v>
                </c:pt>
                <c:pt idx="16">
                  <c:v>-1010.1010101009742</c:v>
                </c:pt>
                <c:pt idx="17">
                  <c:v>-2138.5609267097316</c:v>
                </c:pt>
                <c:pt idx="18">
                  <c:v>-3373.7024221453466</c:v>
                </c:pt>
                <c:pt idx="19">
                  <c:v>-4704.8939298467012</c:v>
                </c:pt>
                <c:pt idx="20">
                  <c:v>-6122.4489795918344</c:v>
                </c:pt>
              </c:numCache>
            </c:numRef>
          </c:yVal>
          <c:smooth val="1"/>
        </c:ser>
        <c:axId val="170866944"/>
        <c:axId val="170873600"/>
      </c:scatterChart>
      <c:valAx>
        <c:axId val="17086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Discount Rate</a:t>
                </a:r>
              </a:p>
            </c:rich>
          </c:tx>
          <c:layout>
            <c:manualLayout>
              <c:xMode val="edge"/>
              <c:yMode val="edge"/>
              <c:x val="0.48589416066773711"/>
              <c:y val="0.8650533646689904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73600"/>
        <c:crosses val="autoZero"/>
        <c:crossBetween val="midCat"/>
      </c:valAx>
      <c:valAx>
        <c:axId val="170873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Present Value</a:t>
                </a:r>
              </a:p>
            </c:rich>
          </c:tx>
          <c:layout>
            <c:manualLayout>
              <c:xMode val="edge"/>
              <c:yMode val="edge"/>
              <c:x val="6.2696020731320912E-2"/>
              <c:y val="0.34256113240892017"/>
            </c:manualLayout>
          </c:layout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66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7</xdr:col>
      <xdr:colOff>600075</xdr:colOff>
      <xdr:row>20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2"/>
  <sheetViews>
    <sheetView workbookViewId="0">
      <selection activeCell="E8" sqref="E8"/>
    </sheetView>
  </sheetViews>
  <sheetFormatPr defaultRowHeight="12.75"/>
  <cols>
    <col min="1" max="1" width="17.28515625" customWidth="1"/>
  </cols>
  <sheetData>
    <row r="1" spans="1:8">
      <c r="A1" s="15" t="s">
        <v>0</v>
      </c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1</v>
      </c>
      <c r="B4" s="1"/>
      <c r="C4" s="1"/>
      <c r="D4" s="1"/>
      <c r="E4" s="1"/>
      <c r="F4" s="1"/>
      <c r="G4" s="1"/>
      <c r="H4" s="1"/>
    </row>
    <row r="5" spans="1:8">
      <c r="A5" s="1" t="s">
        <v>2</v>
      </c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5" t="s">
        <v>3</v>
      </c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3" t="s">
        <v>4</v>
      </c>
      <c r="B9" s="10">
        <v>0.1</v>
      </c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 ht="13.5" thickBot="1">
      <c r="A11" s="21" t="s">
        <v>5</v>
      </c>
      <c r="B11" s="21">
        <v>0</v>
      </c>
      <c r="C11" s="21">
        <v>1</v>
      </c>
      <c r="D11" s="21">
        <v>2</v>
      </c>
      <c r="E11" s="21">
        <v>3</v>
      </c>
      <c r="F11" s="1"/>
      <c r="G11" s="1"/>
      <c r="H11" s="1"/>
    </row>
    <row r="12" spans="1:8">
      <c r="A12" s="22"/>
      <c r="B12" s="22"/>
      <c r="C12" s="22"/>
      <c r="D12" s="22"/>
      <c r="E12" s="22"/>
      <c r="F12" s="1"/>
      <c r="G12" s="1"/>
      <c r="H12" s="1"/>
    </row>
    <row r="13" spans="1:8">
      <c r="A13" s="23" t="s">
        <v>6</v>
      </c>
      <c r="B13" s="24">
        <f>-600</f>
        <v>-600</v>
      </c>
      <c r="C13" s="24">
        <v>200</v>
      </c>
      <c r="D13" s="24">
        <v>200</v>
      </c>
      <c r="E13" s="24">
        <v>500</v>
      </c>
      <c r="F13" s="1"/>
      <c r="G13" s="1"/>
      <c r="H13" s="1"/>
    </row>
    <row r="14" spans="1:8">
      <c r="A14" s="25" t="s">
        <v>7</v>
      </c>
      <c r="B14" s="26">
        <v>1</v>
      </c>
      <c r="C14" s="26">
        <f>B14/(1+$B$9)</f>
        <v>0.90909090909090906</v>
      </c>
      <c r="D14" s="26">
        <f>C14/(1+$B$9)</f>
        <v>0.82644628099173545</v>
      </c>
      <c r="E14" s="26">
        <f>D14/(1+$B$9)</f>
        <v>0.75131480090157765</v>
      </c>
      <c r="F14" s="1"/>
      <c r="G14" s="1"/>
      <c r="H14" s="1"/>
    </row>
    <row r="15" spans="1:8">
      <c r="A15" s="23" t="s">
        <v>8</v>
      </c>
      <c r="B15" s="24">
        <f>B13*B14</f>
        <v>-600</v>
      </c>
      <c r="C15" s="24">
        <f>C13*C14</f>
        <v>181.81818181818181</v>
      </c>
      <c r="D15" s="24">
        <f>D13*D14</f>
        <v>165.28925619834709</v>
      </c>
      <c r="E15" s="24">
        <f>E13*E14</f>
        <v>375.65740045078883</v>
      </c>
      <c r="F15" s="1"/>
      <c r="G15" s="1"/>
      <c r="H15" s="1"/>
    </row>
    <row r="16" spans="1:8">
      <c r="A16" s="22" t="s">
        <v>9</v>
      </c>
      <c r="B16" s="27">
        <f>B15</f>
        <v>-600</v>
      </c>
      <c r="C16" s="27">
        <f>B16+C15</f>
        <v>-418.18181818181819</v>
      </c>
      <c r="D16" s="27">
        <f>C16+D15</f>
        <v>-252.8925619834711</v>
      </c>
      <c r="E16" s="28">
        <f>D16+E15</f>
        <v>122.76483846731773</v>
      </c>
      <c r="F16" s="1"/>
      <c r="G16" s="1"/>
      <c r="H16" s="1"/>
    </row>
    <row r="17" spans="1:8">
      <c r="A17" s="29" t="s">
        <v>10</v>
      </c>
      <c r="B17" s="28">
        <f>E16</f>
        <v>122.76483846731773</v>
      </c>
      <c r="C17" s="22"/>
      <c r="D17" s="22"/>
      <c r="E17" s="22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1" t="s">
        <v>11</v>
      </c>
      <c r="B19" s="18"/>
      <c r="C19" s="19"/>
      <c r="D19" s="19"/>
      <c r="E19" s="19"/>
      <c r="F19" s="19"/>
      <c r="G19" s="1"/>
      <c r="H19" s="1"/>
    </row>
    <row r="20" spans="1:8">
      <c r="A20" s="11" t="s">
        <v>12</v>
      </c>
      <c r="B20" s="19"/>
      <c r="C20" s="19"/>
      <c r="D20" s="19"/>
      <c r="E20" s="19"/>
      <c r="F20" s="19"/>
      <c r="G20" s="1"/>
      <c r="H20" s="1"/>
    </row>
    <row r="21" spans="1:8">
      <c r="A21" s="1" t="s">
        <v>13</v>
      </c>
      <c r="B21" s="1"/>
      <c r="C21" s="1"/>
      <c r="D21" s="1"/>
      <c r="E21" s="1"/>
      <c r="F21" s="1"/>
      <c r="G21" s="1"/>
      <c r="H21" s="1"/>
    </row>
    <row r="22" spans="1:8">
      <c r="A22" s="1" t="s">
        <v>14</v>
      </c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&amp;C&amp;14NPV AND IRR RULES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9"/>
  <sheetViews>
    <sheetView workbookViewId="0">
      <selection activeCell="F17" sqref="F17"/>
    </sheetView>
  </sheetViews>
  <sheetFormatPr defaultRowHeight="12.75"/>
  <cols>
    <col min="1" max="1" width="26.7109375" customWidth="1"/>
  </cols>
  <sheetData>
    <row r="1" spans="1:5">
      <c r="A1" s="15" t="s">
        <v>15</v>
      </c>
    </row>
    <row r="4" spans="1:5">
      <c r="A4" s="11" t="s">
        <v>16</v>
      </c>
      <c r="B4" s="14" t="s">
        <v>17</v>
      </c>
      <c r="C4" s="8" t="s">
        <v>18</v>
      </c>
      <c r="D4" s="8"/>
      <c r="E4" s="9" t="s">
        <v>19</v>
      </c>
    </row>
    <row r="5" spans="1:5">
      <c r="A5" s="13"/>
      <c r="C5" s="8"/>
      <c r="D5" s="8"/>
      <c r="E5" s="8"/>
    </row>
    <row r="6" spans="1:5">
      <c r="A6" s="4" t="s">
        <v>20</v>
      </c>
      <c r="B6" s="1"/>
      <c r="C6" s="1" t="s">
        <v>21</v>
      </c>
      <c r="E6" s="4" t="s">
        <v>22</v>
      </c>
    </row>
    <row r="8" spans="1:5">
      <c r="A8" s="1" t="s">
        <v>23</v>
      </c>
    </row>
    <row r="9" spans="1:5">
      <c r="A9" s="1" t="s">
        <v>24</v>
      </c>
    </row>
    <row r="10" spans="1:5">
      <c r="A10" s="1" t="s">
        <v>25</v>
      </c>
    </row>
    <row r="13" spans="1:5">
      <c r="A13" s="17"/>
    </row>
    <row r="14" spans="1:5">
      <c r="A14" s="1"/>
    </row>
    <row r="15" spans="1:5">
      <c r="A15" s="3"/>
    </row>
    <row r="16" spans="1:5">
      <c r="A16" s="3"/>
    </row>
    <row r="17" spans="1:1">
      <c r="A17" s="3"/>
    </row>
    <row r="18" spans="1:1">
      <c r="A18" s="3"/>
    </row>
    <row r="19" spans="1:1">
      <c r="A19" s="3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&amp;C&amp;14NPV AND IRR RULES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13" sqref="A7:D13"/>
    </sheetView>
  </sheetViews>
  <sheetFormatPr defaultRowHeight="12.75"/>
  <cols>
    <col min="1" max="1" width="26.42578125" customWidth="1"/>
  </cols>
  <sheetData>
    <row r="1" spans="1:5">
      <c r="A1" s="1" t="s">
        <v>26</v>
      </c>
    </row>
    <row r="4" spans="1:5">
      <c r="A4" s="3" t="s">
        <v>27</v>
      </c>
      <c r="B4" s="10">
        <v>0.12</v>
      </c>
      <c r="C4" s="1"/>
      <c r="D4" s="7"/>
      <c r="E4" s="1"/>
    </row>
    <row r="5" spans="1:5">
      <c r="A5" s="5"/>
      <c r="B5" s="6"/>
      <c r="C5" s="1"/>
      <c r="D5" s="7"/>
      <c r="E5" s="1"/>
    </row>
    <row r="6" spans="1:5">
      <c r="A6" s="1"/>
      <c r="B6" s="1"/>
      <c r="C6" s="1"/>
      <c r="D6" s="1"/>
      <c r="E6" s="1"/>
    </row>
    <row r="7" spans="1:5" ht="13.5" thickBot="1">
      <c r="A7" s="48" t="s">
        <v>5</v>
      </c>
      <c r="B7" s="48">
        <v>0</v>
      </c>
      <c r="C7" s="48">
        <v>1</v>
      </c>
      <c r="D7" s="48">
        <v>2</v>
      </c>
      <c r="E7" s="2"/>
    </row>
    <row r="8" spans="1:5">
      <c r="A8" s="66"/>
      <c r="B8" s="66"/>
      <c r="C8" s="66"/>
      <c r="D8" s="66"/>
      <c r="E8" s="1"/>
    </row>
    <row r="9" spans="1:5">
      <c r="A9" s="30" t="s">
        <v>28</v>
      </c>
      <c r="B9" s="31">
        <v>-400000</v>
      </c>
      <c r="C9" s="31">
        <v>960000</v>
      </c>
      <c r="D9" s="31">
        <v>-572000</v>
      </c>
      <c r="E9" s="8"/>
    </row>
    <row r="10" spans="1:5">
      <c r="A10" s="60" t="s">
        <v>7</v>
      </c>
      <c r="B10" s="61">
        <v>1</v>
      </c>
      <c r="C10" s="61">
        <f>B10/(1+$B$4)</f>
        <v>0.89285714285714279</v>
      </c>
      <c r="D10" s="61">
        <f>C10/(1+$B$4)</f>
        <v>0.79719387755102022</v>
      </c>
      <c r="E10" s="10"/>
    </row>
    <row r="11" spans="1:5">
      <c r="A11" s="30" t="s">
        <v>29</v>
      </c>
      <c r="B11" s="31">
        <f>B9*B10</f>
        <v>-400000</v>
      </c>
      <c r="C11" s="31">
        <f>C9*C10</f>
        <v>857142.85714285704</v>
      </c>
      <c r="D11" s="31">
        <f>D9*D10</f>
        <v>-455994.89795918355</v>
      </c>
      <c r="E11" s="8"/>
    </row>
    <row r="12" spans="1:5">
      <c r="A12" s="30" t="s">
        <v>9</v>
      </c>
      <c r="B12" s="31">
        <f>B11</f>
        <v>-400000</v>
      </c>
      <c r="C12" s="31">
        <f>B12+C11</f>
        <v>457142.85714285704</v>
      </c>
      <c r="D12" s="33">
        <f>C12+D11</f>
        <v>1147.9591836734908</v>
      </c>
      <c r="E12" s="12"/>
    </row>
    <row r="13" spans="1:5">
      <c r="A13" s="32" t="s">
        <v>30</v>
      </c>
      <c r="B13" s="33">
        <f>D12</f>
        <v>1147.9591836734908</v>
      </c>
      <c r="C13" s="66"/>
      <c r="D13" s="66"/>
    </row>
    <row r="15" spans="1:5">
      <c r="A15" s="7" t="s">
        <v>31</v>
      </c>
      <c r="B15" s="16">
        <f>IRR(B9:D9,0.1)</f>
        <v>0.1</v>
      </c>
    </row>
    <row r="17" spans="1:1">
      <c r="A17" s="20" t="s">
        <v>32</v>
      </c>
    </row>
    <row r="18" spans="1:1">
      <c r="A18" s="20" t="s">
        <v>33</v>
      </c>
    </row>
    <row r="19" spans="1:1">
      <c r="A19" s="20" t="s">
        <v>34</v>
      </c>
    </row>
    <row r="20" spans="1:1">
      <c r="A20" s="20" t="s">
        <v>35</v>
      </c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&amp;C&amp;14NPV AND IRR RULES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J12" sqref="J12"/>
    </sheetView>
  </sheetViews>
  <sheetFormatPr defaultRowHeight="12.75"/>
  <cols>
    <col min="1" max="1" width="13.42578125" customWidth="1"/>
  </cols>
  <sheetData>
    <row r="1" spans="1:9" ht="13.5" thickBot="1">
      <c r="A1" s="48" t="s">
        <v>5</v>
      </c>
      <c r="B1" s="48">
        <v>0</v>
      </c>
      <c r="C1" s="48">
        <v>1</v>
      </c>
      <c r="D1" s="48">
        <v>2</v>
      </c>
      <c r="E1" s="2"/>
    </row>
    <row r="2" spans="1:9">
      <c r="A2" s="30" t="s">
        <v>28</v>
      </c>
      <c r="B2" s="31">
        <v>-400000</v>
      </c>
      <c r="C2" s="31">
        <v>960000</v>
      </c>
      <c r="D2" s="31">
        <v>-572000</v>
      </c>
      <c r="E2" s="8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 ht="13.5" thickBot="1">
      <c r="A4" s="62" t="s">
        <v>36</v>
      </c>
      <c r="B4" s="63" t="s">
        <v>37</v>
      </c>
      <c r="C4" s="1"/>
      <c r="D4" s="1"/>
      <c r="E4" s="1"/>
      <c r="F4" s="1"/>
      <c r="G4" s="1"/>
      <c r="H4" s="1"/>
      <c r="I4" s="1"/>
    </row>
    <row r="5" spans="1:9">
      <c r="A5" s="64"/>
      <c r="B5" s="34"/>
      <c r="C5" s="1"/>
      <c r="D5" s="1"/>
      <c r="E5" s="1"/>
      <c r="F5" s="1"/>
      <c r="G5" s="1"/>
      <c r="H5" s="1"/>
      <c r="I5" s="1"/>
    </row>
    <row r="6" spans="1:9">
      <c r="A6" s="65">
        <v>0.02</v>
      </c>
      <c r="B6" s="35">
        <f>$B$2+NPV(A6,$C$2:$D$2)</f>
        <v>-8612.0722798923962</v>
      </c>
      <c r="C6" s="1"/>
      <c r="D6" s="1"/>
      <c r="E6" s="1"/>
      <c r="F6" s="1"/>
      <c r="G6" s="1"/>
      <c r="H6" s="1"/>
      <c r="I6" s="1"/>
    </row>
    <row r="7" spans="1:9">
      <c r="A7" s="65">
        <v>0.04</v>
      </c>
      <c r="B7" s="35">
        <f t="shared" ref="B7:B22" si="0">$B$2+NPV(A7,$C$2:$D$2)</f>
        <v>-5769.2307692308095</v>
      </c>
      <c r="C7" s="1"/>
      <c r="D7" s="1"/>
      <c r="E7" s="1"/>
      <c r="F7" s="1"/>
      <c r="G7" s="1"/>
      <c r="H7" s="1"/>
      <c r="I7" s="1"/>
    </row>
    <row r="8" spans="1:9">
      <c r="A8" s="65">
        <v>0.06</v>
      </c>
      <c r="B8" s="35">
        <f t="shared" si="0"/>
        <v>-3417.5863296547323</v>
      </c>
      <c r="C8" s="1"/>
      <c r="D8" s="1"/>
      <c r="E8" s="1"/>
      <c r="F8" s="1"/>
      <c r="G8" s="1"/>
      <c r="H8" s="1"/>
      <c r="I8" s="1"/>
    </row>
    <row r="9" spans="1:9">
      <c r="A9" s="65">
        <v>0.08</v>
      </c>
      <c r="B9" s="35">
        <f t="shared" si="0"/>
        <v>-1508.9163237310713</v>
      </c>
      <c r="C9" s="8"/>
      <c r="D9" s="1"/>
      <c r="E9" s="1"/>
      <c r="F9" s="1"/>
      <c r="G9" s="1"/>
      <c r="H9" s="1"/>
      <c r="I9" s="1"/>
    </row>
    <row r="10" spans="1:9">
      <c r="A10" s="65">
        <v>0.1</v>
      </c>
      <c r="B10" s="35">
        <f t="shared" si="0"/>
        <v>0</v>
      </c>
      <c r="C10" s="1"/>
      <c r="D10" s="1"/>
      <c r="E10" s="1"/>
      <c r="F10" s="1"/>
      <c r="G10" s="1"/>
      <c r="H10" s="1"/>
      <c r="I10" s="1"/>
    </row>
    <row r="11" spans="1:9">
      <c r="A11" s="65">
        <v>0.12</v>
      </c>
      <c r="B11" s="35">
        <f t="shared" si="0"/>
        <v>1147.9591836734326</v>
      </c>
      <c r="C11" s="1"/>
      <c r="D11" s="1"/>
      <c r="E11" s="1"/>
      <c r="F11" s="1"/>
      <c r="G11" s="1"/>
      <c r="H11" s="1"/>
      <c r="I11" s="1"/>
    </row>
    <row r="12" spans="1:9">
      <c r="A12" s="65">
        <v>0.14000000000000001</v>
      </c>
      <c r="B12" s="35">
        <f t="shared" si="0"/>
        <v>1969.8368728839559</v>
      </c>
      <c r="C12" s="1"/>
      <c r="D12" s="1"/>
      <c r="E12" s="1"/>
      <c r="F12" s="1"/>
      <c r="G12" s="1"/>
      <c r="H12" s="1"/>
      <c r="I12" s="1"/>
    </row>
    <row r="13" spans="1:9">
      <c r="A13" s="65">
        <v>0.16</v>
      </c>
      <c r="B13" s="35">
        <f t="shared" si="0"/>
        <v>2497.0273483947967</v>
      </c>
      <c r="C13" s="1"/>
      <c r="D13" s="1"/>
      <c r="E13" s="1"/>
      <c r="F13" s="1"/>
      <c r="G13" s="1"/>
      <c r="H13" s="1"/>
      <c r="I13" s="1"/>
    </row>
    <row r="14" spans="1:9">
      <c r="A14" s="65">
        <v>0.18</v>
      </c>
      <c r="B14" s="35">
        <f t="shared" si="0"/>
        <v>2757.8282102844096</v>
      </c>
      <c r="C14" s="1"/>
      <c r="D14" s="1"/>
      <c r="E14" s="1"/>
      <c r="F14" s="1"/>
      <c r="G14" s="1"/>
      <c r="H14" s="1"/>
      <c r="I14" s="1"/>
    </row>
    <row r="15" spans="1:9">
      <c r="A15" s="65">
        <v>0.2</v>
      </c>
      <c r="B15" s="35">
        <f t="shared" si="0"/>
        <v>2777.7777777777519</v>
      </c>
      <c r="C15" s="1"/>
      <c r="D15" s="1"/>
      <c r="E15" s="1"/>
      <c r="F15" s="1"/>
      <c r="G15" s="1"/>
      <c r="H15" s="1"/>
      <c r="I15" s="1"/>
    </row>
    <row r="16" spans="1:9">
      <c r="A16" s="65">
        <v>0.22</v>
      </c>
      <c r="B16" s="35">
        <f t="shared" si="0"/>
        <v>2579.9516259069787</v>
      </c>
      <c r="C16" s="1"/>
      <c r="D16" s="1"/>
      <c r="E16" s="1"/>
      <c r="F16" s="1"/>
      <c r="G16" s="1"/>
      <c r="H16" s="1"/>
      <c r="I16" s="1"/>
    </row>
    <row r="17" spans="1:9">
      <c r="A17" s="65">
        <v>0.24</v>
      </c>
      <c r="B17" s="35">
        <f t="shared" si="0"/>
        <v>2185.223725286196</v>
      </c>
      <c r="C17" s="1"/>
      <c r="D17" s="1"/>
      <c r="E17" s="1"/>
      <c r="F17" s="1"/>
      <c r="G17" s="1"/>
      <c r="H17" s="1"/>
      <c r="I17" s="1"/>
    </row>
    <row r="18" spans="1:9">
      <c r="A18" s="65">
        <v>0.26</v>
      </c>
      <c r="B18" s="35">
        <f t="shared" si="0"/>
        <v>1612.4968505920842</v>
      </c>
      <c r="C18" s="1"/>
      <c r="D18" s="1"/>
      <c r="E18" s="1"/>
      <c r="F18" s="1"/>
      <c r="G18" s="1"/>
      <c r="H18" s="1"/>
      <c r="I18" s="1"/>
    </row>
    <row r="19" spans="1:9">
      <c r="A19" s="65">
        <v>0.28000000000000003</v>
      </c>
      <c r="B19" s="35">
        <f t="shared" si="0"/>
        <v>878.90625</v>
      </c>
      <c r="C19" s="1"/>
      <c r="D19" s="1"/>
      <c r="E19" s="1"/>
      <c r="F19" s="1"/>
      <c r="G19" s="1"/>
      <c r="H19" s="1"/>
      <c r="I19" s="1"/>
    </row>
    <row r="20" spans="1:9">
      <c r="A20" s="65">
        <v>0.3</v>
      </c>
      <c r="B20" s="35">
        <f t="shared" si="0"/>
        <v>0</v>
      </c>
      <c r="C20" s="1"/>
      <c r="D20" s="1"/>
      <c r="E20" s="1"/>
      <c r="F20" s="1"/>
      <c r="G20" s="1"/>
      <c r="H20" s="1"/>
      <c r="I20" s="1"/>
    </row>
    <row r="21" spans="1:9">
      <c r="A21" s="65">
        <v>0.32</v>
      </c>
      <c r="B21" s="35">
        <f t="shared" si="0"/>
        <v>-1010.1010101009742</v>
      </c>
      <c r="C21" s="1"/>
      <c r="D21" s="1"/>
      <c r="E21" s="1"/>
      <c r="F21" s="1"/>
      <c r="G21" s="1"/>
      <c r="H21" s="1"/>
      <c r="I21" s="1"/>
    </row>
    <row r="22" spans="1:9">
      <c r="A22" s="65">
        <v>0.34</v>
      </c>
      <c r="B22" s="35">
        <f t="shared" si="0"/>
        <v>-2138.5609267097316</v>
      </c>
      <c r="C22" s="1"/>
      <c r="D22" s="1"/>
      <c r="E22" s="1"/>
      <c r="F22" s="1"/>
      <c r="G22" s="1"/>
      <c r="H22" s="1"/>
      <c r="I22" s="1"/>
    </row>
    <row r="23" spans="1:9">
      <c r="A23" s="65">
        <v>0.36</v>
      </c>
      <c r="B23" s="35">
        <f>$B$2+NPV(A23,$C$2:$D$2)</f>
        <v>-3373.7024221453466</v>
      </c>
      <c r="C23" s="1"/>
      <c r="D23" s="1"/>
      <c r="E23" s="1"/>
      <c r="F23" s="1"/>
      <c r="G23" s="1"/>
      <c r="H23" s="1"/>
      <c r="I23" s="1"/>
    </row>
    <row r="24" spans="1:9">
      <c r="A24" s="65">
        <v>0.38</v>
      </c>
      <c r="B24" s="35">
        <f>$B$2+NPV(A24,$C$2:$D$2)</f>
        <v>-4704.8939298467012</v>
      </c>
      <c r="C24" s="1"/>
      <c r="D24" s="1"/>
      <c r="E24" s="1"/>
      <c r="F24" s="1"/>
      <c r="G24" s="1"/>
      <c r="H24" s="1"/>
      <c r="I24" s="1"/>
    </row>
    <row r="25" spans="1:9">
      <c r="A25" s="65">
        <v>0.4</v>
      </c>
      <c r="B25" s="35">
        <f>$B$2+NPV(A25,$C$2:$D$2)</f>
        <v>-6122.4489795918344</v>
      </c>
      <c r="C25" s="1"/>
      <c r="D25" s="1"/>
      <c r="E25" s="1"/>
      <c r="F25" s="1"/>
      <c r="G25" s="1"/>
      <c r="H25" s="1"/>
      <c r="I25" s="1"/>
    </row>
    <row r="26" spans="1:9">
      <c r="C26" s="1"/>
      <c r="D26" s="1"/>
      <c r="E26" s="1"/>
      <c r="F26" s="1"/>
      <c r="G26" s="1"/>
      <c r="H26" s="1"/>
      <c r="I26" s="1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&amp;C&amp;14NPV AND IRR RULES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F4" sqref="F4"/>
    </sheetView>
  </sheetViews>
  <sheetFormatPr defaultRowHeight="12.75"/>
  <cols>
    <col min="1" max="1" width="13.85546875" customWidth="1"/>
    <col min="3" max="3" width="15" customWidth="1"/>
  </cols>
  <sheetData>
    <row r="1" spans="1:7">
      <c r="A1" s="15" t="s">
        <v>38</v>
      </c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3" t="s">
        <v>39</v>
      </c>
      <c r="B3" s="10">
        <v>0.1</v>
      </c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 ht="13.5" thickBot="1">
      <c r="A5" s="1"/>
      <c r="B5" s="1"/>
      <c r="C5" s="49" t="s">
        <v>5</v>
      </c>
      <c r="D5" s="49">
        <v>0</v>
      </c>
      <c r="E5" s="49">
        <v>1</v>
      </c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 t="s">
        <v>40</v>
      </c>
      <c r="B7" s="1"/>
      <c r="C7" s="52" t="s">
        <v>6</v>
      </c>
      <c r="D7" s="53">
        <v>-10000</v>
      </c>
      <c r="E7" s="53">
        <v>20000</v>
      </c>
      <c r="F7" s="1"/>
      <c r="G7" s="1"/>
    </row>
    <row r="8" spans="1:7">
      <c r="A8" s="1"/>
      <c r="B8" s="1"/>
      <c r="C8" s="52" t="s">
        <v>7</v>
      </c>
      <c r="D8" s="54">
        <v>1</v>
      </c>
      <c r="E8" s="54">
        <f>D8/(1+$B$3)</f>
        <v>0.90909090909090906</v>
      </c>
      <c r="F8" s="1"/>
      <c r="G8" s="1"/>
    </row>
    <row r="9" spans="1:7">
      <c r="A9" s="1"/>
      <c r="B9" s="1"/>
      <c r="C9" s="52" t="s">
        <v>8</v>
      </c>
      <c r="D9" s="53">
        <f>D7*D8</f>
        <v>-10000</v>
      </c>
      <c r="E9" s="53">
        <f>E7*E8</f>
        <v>18181.81818181818</v>
      </c>
      <c r="F9" s="1"/>
      <c r="G9" s="1"/>
    </row>
    <row r="10" spans="1:7">
      <c r="A10" s="1"/>
      <c r="B10" s="1"/>
      <c r="C10" s="55" t="s">
        <v>37</v>
      </c>
      <c r="D10" s="56">
        <f>D9+E9</f>
        <v>8181.8181818181802</v>
      </c>
      <c r="E10" s="53"/>
      <c r="F10" s="1"/>
      <c r="G10" s="1"/>
    </row>
    <row r="11" spans="1:7">
      <c r="A11" s="1"/>
      <c r="B11" s="1"/>
      <c r="C11" s="57" t="s">
        <v>41</v>
      </c>
      <c r="D11" s="58">
        <f>IRR(D7:E7,0.1)</f>
        <v>0.99999999999999989</v>
      </c>
      <c r="E11" s="53"/>
      <c r="F11" s="1"/>
      <c r="G11" s="1"/>
    </row>
    <row r="12" spans="1:7">
      <c r="A12" s="1"/>
      <c r="B12" s="1"/>
      <c r="C12" s="1"/>
      <c r="D12" s="8"/>
      <c r="E12" s="8"/>
      <c r="F12" s="1"/>
      <c r="G12" s="1"/>
    </row>
    <row r="13" spans="1:7">
      <c r="A13" s="1" t="s">
        <v>42</v>
      </c>
      <c r="B13" s="1"/>
      <c r="C13" s="36" t="s">
        <v>6</v>
      </c>
      <c r="D13" s="37">
        <v>-20000</v>
      </c>
      <c r="E13" s="37">
        <v>35000</v>
      </c>
      <c r="F13" s="1"/>
      <c r="G13" s="1"/>
    </row>
    <row r="14" spans="1:7">
      <c r="A14" s="1"/>
      <c r="B14" s="1"/>
      <c r="C14" s="36" t="s">
        <v>7</v>
      </c>
      <c r="D14" s="50">
        <v>1</v>
      </c>
      <c r="E14" s="50">
        <f>D14/(1+$B$3)</f>
        <v>0.90909090909090906</v>
      </c>
      <c r="F14" s="1"/>
      <c r="G14" s="1"/>
    </row>
    <row r="15" spans="1:7">
      <c r="A15" s="1"/>
      <c r="B15" s="1"/>
      <c r="C15" s="36" t="s">
        <v>8</v>
      </c>
      <c r="D15" s="37">
        <f>D13*D14</f>
        <v>-20000</v>
      </c>
      <c r="E15" s="37">
        <f>E13*E14</f>
        <v>31818.181818181816</v>
      </c>
      <c r="F15" s="1"/>
      <c r="G15" s="1"/>
    </row>
    <row r="16" spans="1:7">
      <c r="A16" s="1"/>
      <c r="B16" s="1"/>
      <c r="C16" s="40" t="s">
        <v>37</v>
      </c>
      <c r="D16" s="41">
        <f>D15+E15</f>
        <v>11818.181818181816</v>
      </c>
      <c r="E16" s="37"/>
      <c r="F16" s="1"/>
      <c r="G16" s="1"/>
    </row>
    <row r="17" spans="1:7">
      <c r="A17" s="1"/>
      <c r="B17" s="1"/>
      <c r="C17" s="51" t="s">
        <v>41</v>
      </c>
      <c r="D17" s="59">
        <f>IRR(D13:E13,0.1)</f>
        <v>0.749999999999996</v>
      </c>
      <c r="E17" s="36"/>
      <c r="F17" s="1"/>
      <c r="G17" s="1"/>
    </row>
    <row r="18" spans="1:7">
      <c r="F18" s="1"/>
      <c r="G18" s="1"/>
    </row>
    <row r="19" spans="1:7">
      <c r="A19" s="1" t="s">
        <v>43</v>
      </c>
      <c r="F19" s="1"/>
      <c r="G19" s="1"/>
    </row>
    <row r="20" spans="1:7">
      <c r="B20" s="1"/>
      <c r="C20" s="1"/>
      <c r="D20" s="1"/>
      <c r="E20" s="1"/>
      <c r="F20" s="1"/>
      <c r="G20" s="1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&amp;C&amp;14NPV AND IRR RULES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H6" sqref="H6"/>
    </sheetView>
  </sheetViews>
  <sheetFormatPr defaultRowHeight="12.75"/>
  <cols>
    <col min="1" max="1" width="13.85546875" customWidth="1"/>
    <col min="3" max="3" width="15" customWidth="1"/>
  </cols>
  <sheetData>
    <row r="1" spans="1:5">
      <c r="A1" s="15" t="s">
        <v>44</v>
      </c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3" t="s">
        <v>39</v>
      </c>
      <c r="B4" s="10">
        <v>0.1</v>
      </c>
      <c r="C4" s="1"/>
      <c r="D4" s="1"/>
      <c r="E4" s="1"/>
    </row>
    <row r="5" spans="1:5">
      <c r="A5" s="1"/>
      <c r="B5" s="1"/>
      <c r="C5" s="1"/>
      <c r="D5" s="1"/>
      <c r="E5" s="1"/>
    </row>
    <row r="6" spans="1:5" ht="13.5" thickBot="1">
      <c r="A6" s="1"/>
      <c r="B6" s="1"/>
      <c r="C6" s="49" t="s">
        <v>5</v>
      </c>
      <c r="D6" s="49">
        <v>0</v>
      </c>
      <c r="E6" s="49">
        <v>1</v>
      </c>
    </row>
    <row r="7" spans="1:5">
      <c r="A7" s="1"/>
      <c r="B7" s="1"/>
      <c r="C7" s="1"/>
      <c r="D7" s="1"/>
      <c r="E7" s="1"/>
    </row>
    <row r="8" spans="1:5">
      <c r="A8" s="1" t="s">
        <v>40</v>
      </c>
      <c r="B8" s="1"/>
      <c r="C8" s="42" t="s">
        <v>6</v>
      </c>
      <c r="D8" s="43">
        <v>-10000</v>
      </c>
      <c r="E8" s="43">
        <v>20000</v>
      </c>
    </row>
    <row r="9" spans="1:5">
      <c r="A9" s="1"/>
      <c r="B9" s="1"/>
      <c r="C9" s="44" t="s">
        <v>7</v>
      </c>
      <c r="D9" s="45">
        <v>1</v>
      </c>
      <c r="E9" s="45">
        <f>D9/(1+$B$4)</f>
        <v>0.90909090909090906</v>
      </c>
    </row>
    <row r="10" spans="1:5">
      <c r="A10" s="1"/>
      <c r="B10" s="1"/>
      <c r="C10" s="42" t="s">
        <v>8</v>
      </c>
      <c r="D10" s="43">
        <f>D8*D9</f>
        <v>-10000</v>
      </c>
      <c r="E10" s="43">
        <f>E8*E9</f>
        <v>18181.81818181818</v>
      </c>
    </row>
    <row r="11" spans="1:5">
      <c r="A11" s="1"/>
      <c r="B11" s="1"/>
      <c r="C11" s="46" t="s">
        <v>37</v>
      </c>
      <c r="D11" s="47">
        <f>D10+E10</f>
        <v>8181.8181818181802</v>
      </c>
      <c r="E11" s="43"/>
    </row>
    <row r="12" spans="1:5">
      <c r="A12" s="1"/>
      <c r="B12" s="1"/>
      <c r="C12" s="1"/>
      <c r="D12" s="8"/>
      <c r="E12" s="8"/>
    </row>
    <row r="13" spans="1:5">
      <c r="A13" s="1" t="s">
        <v>45</v>
      </c>
      <c r="B13" s="1"/>
      <c r="C13" s="36" t="s">
        <v>6</v>
      </c>
      <c r="D13" s="37">
        <v>-10000</v>
      </c>
      <c r="E13" s="37">
        <v>15000</v>
      </c>
    </row>
    <row r="14" spans="1:5">
      <c r="A14" s="1"/>
      <c r="B14" s="1"/>
      <c r="C14" s="38" t="s">
        <v>7</v>
      </c>
      <c r="D14" s="39">
        <v>1</v>
      </c>
      <c r="E14" s="39">
        <f>D14/(1+$B$4)</f>
        <v>0.90909090909090906</v>
      </c>
    </row>
    <row r="15" spans="1:5">
      <c r="A15" s="1"/>
      <c r="B15" s="1"/>
      <c r="C15" s="36" t="s">
        <v>8</v>
      </c>
      <c r="D15" s="37">
        <f>D13*D14</f>
        <v>-10000</v>
      </c>
      <c r="E15" s="37">
        <f>E13*E14</f>
        <v>13636.363636363636</v>
      </c>
    </row>
    <row r="16" spans="1:5">
      <c r="A16" s="1"/>
      <c r="B16" s="1"/>
      <c r="C16" s="40" t="s">
        <v>37</v>
      </c>
      <c r="D16" s="41">
        <f>D15+E15</f>
        <v>3636.363636363636</v>
      </c>
      <c r="E16" s="37"/>
    </row>
    <row r="18" spans="1:1">
      <c r="A18" s="1" t="s">
        <v>46</v>
      </c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Header>&amp;C&amp;14NPV AND IRR RULES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NPV Rule</vt:lpstr>
      <vt:lpstr>IRR Rule</vt:lpstr>
      <vt:lpstr>Multiple</vt:lpstr>
      <vt:lpstr>Multiple-chart</vt:lpstr>
      <vt:lpstr>Exclusive</vt:lpstr>
      <vt:lpstr>Incremental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Arora</dc:creator>
  <cp:lastModifiedBy>admin</cp:lastModifiedBy>
  <dcterms:created xsi:type="dcterms:W3CDTF">2017-12-07T18:53:51Z</dcterms:created>
  <dcterms:modified xsi:type="dcterms:W3CDTF">2017-12-07T18:53:51Z</dcterms:modified>
</cp:coreProperties>
</file>