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106-05-08" sheetId="1" r:id="rId4"/>
  </sheets>
  <definedNames/>
  <calcPr/>
</workbook>
</file>

<file path=xl/sharedStrings.xml><?xml version="1.0" encoding="utf-8"?>
<sst xmlns="http://schemas.openxmlformats.org/spreadsheetml/2006/main" count="25" uniqueCount="23">
  <si>
    <t>Units Sold</t>
  </si>
  <si>
    <t>Helper (random)</t>
  </si>
  <si>
    <t>Price</t>
  </si>
  <si>
    <t>Cost</t>
  </si>
  <si>
    <t>Resource Factor</t>
  </si>
  <si>
    <t>Profit</t>
  </si>
  <si>
    <t>Units sold (normal dist.)</t>
  </si>
  <si>
    <t>mean</t>
  </si>
  <si>
    <t>REPORT</t>
  </si>
  <si>
    <t>std dev</t>
  </si>
  <si>
    <t xml:space="preserve">  QUESTION:</t>
  </si>
  <si>
    <t xml:space="preserve">This simulation to predict the profit on sales of a certain tool, carried by the client. </t>
  </si>
  <si>
    <t>Price (discrete dist.)</t>
  </si>
  <si>
    <t xml:space="preserve">  PROCESS:</t>
  </si>
  <si>
    <t>Using historical data based on several factors (Units Sold, Price, Cost, and Resource Factor), I generated the appropriately-distributed random numbers to simulate data for this request. I used formulas to genearate the random numbers, and auto-filled to 100 rows of simulated data, for a robust data set. After finalizing the simulation of data, I graphed the Profit results for visual analysis.</t>
  </si>
  <si>
    <t>Cost (uniform dist.)</t>
  </si>
  <si>
    <t xml:space="preserve">  LEARNING:</t>
  </si>
  <si>
    <t>(1) With a whole toolbox at your disposal, sometimes good ol' spreadsheets are still the best way to go, for a visual comparison of how the numbers change based on the function.  (2) Because this data is generated and there's nothing to "check"/validate against, it is imperative to triple check your formulas and do an "eyeball evaluation" to see if the data seems to fit.</t>
  </si>
  <si>
    <t>min</t>
  </si>
  <si>
    <t>max</t>
  </si>
  <si>
    <t>Resource Factor (normal dist.)</t>
  </si>
  <si>
    <t xml:space="preserve">  RESULTS:</t>
  </si>
  <si>
    <t>Overall, it seems this tool has the potential to be profitable, with quite a range of profits as well.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</si>
</sst>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Verdana"/>
      <scheme val="minor"/>
    </font>
    <font>
      <b/>
      <color theme="1"/>
      <name val="Verdana"/>
      <scheme val="minor"/>
    </font>
    <font>
      <i/>
      <color theme="1"/>
      <name val="Verdana"/>
      <scheme val="minor"/>
    </font>
    <font/>
    <font>
      <color theme="1"/>
      <name val="Verdana"/>
      <scheme val="minor"/>
    </font>
    <font>
      <b/>
      <sz val="14.0"/>
      <color theme="4"/>
      <name val="Verdana"/>
      <scheme val="minor"/>
    </font>
    <font>
      <i/>
      <color theme="4"/>
      <name val="Verdana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17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1A9988"/>
      </left>
      <top style="thick">
        <color rgb="FF1A9988"/>
      </top>
    </border>
    <border>
      <top style="thick">
        <color rgb="FF1A9988"/>
      </top>
    </border>
    <border>
      <right style="thick">
        <color rgb="FF1A9988"/>
      </right>
      <top style="thick">
        <color rgb="FF1A9988"/>
      </top>
    </border>
    <border>
      <left style="thick">
        <color rgb="FF1A9988"/>
      </left>
    </border>
    <border>
      <right style="thick">
        <color rgb="FF1A9988"/>
      </right>
    </border>
    <border>
      <left style="thick">
        <color rgb="FF1A9988"/>
      </left>
      <bottom style="thick">
        <color rgb="FF1A9988"/>
      </bottom>
    </border>
    <border>
      <bottom style="thick">
        <color rgb="FF1A9988"/>
      </bottom>
    </border>
    <border>
      <right style="thick">
        <color rgb="FF1A9988"/>
      </right>
      <bottom style="thick">
        <color rgb="FF1A9988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3" fillId="0" fontId="3" numFmtId="0" xfId="0" applyBorder="1" applyFont="1"/>
    <xf borderId="4" fillId="3" fontId="4" numFmtId="0" xfId="0" applyBorder="1" applyFill="1" applyFont="1"/>
    <xf borderId="0" fillId="3" fontId="4" numFmtId="0" xfId="0" applyFont="1"/>
    <xf borderId="0" fillId="3" fontId="4" numFmtId="164" xfId="0" applyFont="1" applyNumberFormat="1"/>
    <xf borderId="5" fillId="3" fontId="4" numFmtId="164" xfId="0" applyBorder="1" applyFont="1" applyNumberFormat="1"/>
    <xf borderId="4" fillId="2" fontId="4" numFmtId="0" xfId="0" applyAlignment="1" applyBorder="1" applyFont="1">
      <alignment readingOrder="0"/>
    </xf>
    <xf borderId="5" fillId="2" fontId="4" numFmtId="0" xfId="0" applyAlignment="1" applyBorder="1" applyFont="1">
      <alignment readingOrder="0"/>
    </xf>
    <xf borderId="6" fillId="2" fontId="5" numFmtId="0" xfId="0" applyAlignment="1" applyBorder="1" applyFont="1">
      <alignment readingOrder="0" vertic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4" fillId="2" fontId="4" numFmtId="0" xfId="0" applyBorder="1" applyFont="1"/>
    <xf borderId="5" fillId="2" fontId="4" numFmtId="0" xfId="0" applyBorder="1" applyFont="1"/>
    <xf borderId="9" fillId="4" fontId="6" numFmtId="0" xfId="0" applyAlignment="1" applyBorder="1" applyFill="1" applyFont="1">
      <alignment readingOrder="0" shrinkToFit="0" vertical="center" wrapText="1"/>
    </xf>
    <xf borderId="0" fillId="4" fontId="4" numFmtId="0" xfId="0" applyAlignment="1" applyFont="1">
      <alignment readingOrder="0" shrinkToFit="0" vertical="center" wrapText="1"/>
    </xf>
    <xf borderId="4" fillId="2" fontId="1" numFmtId="0" xfId="0" applyAlignment="1" applyBorder="1" applyFont="1">
      <alignment readingOrder="0"/>
    </xf>
    <xf borderId="5" fillId="0" fontId="3" numFmtId="0" xfId="0" applyBorder="1" applyFont="1"/>
    <xf borderId="4" fillId="2" fontId="4" numFmtId="9" xfId="0" applyAlignment="1" applyBorder="1" applyFont="1" applyNumberFormat="1">
      <alignment readingOrder="0"/>
    </xf>
    <xf borderId="5" fillId="2" fontId="4" numFmtId="164" xfId="0" applyAlignment="1" applyBorder="1" applyFont="1" applyNumberFormat="1">
      <alignment readingOrder="0"/>
    </xf>
    <xf borderId="0" fillId="4" fontId="4" numFmtId="0" xfId="0" applyAlignment="1" applyFont="1">
      <alignment readingOrder="0" shrinkToFit="0" vertical="bottom" wrapText="1"/>
    </xf>
    <xf borderId="9" fillId="4" fontId="6" numFmtId="0" xfId="0" applyAlignment="1" applyBorder="1" applyFont="1">
      <alignment readingOrder="0" vertical="center"/>
    </xf>
    <xf borderId="0" fillId="4" fontId="4" numFmtId="0" xfId="0" applyAlignment="1" applyFont="1">
      <alignment readingOrder="0" vertical="center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2" fontId="4" numFmtId="0" xfId="0" applyAlignment="1" applyBorder="1" applyFont="1">
      <alignment readingOrder="0"/>
    </xf>
    <xf borderId="15" fillId="2" fontId="4" numFmtId="0" xfId="0" applyAlignment="1" applyBorder="1" applyFont="1">
      <alignment readingOrder="0"/>
    </xf>
    <xf borderId="14" fillId="3" fontId="4" numFmtId="0" xfId="0" applyBorder="1" applyFont="1"/>
    <xf borderId="16" fillId="3" fontId="4" numFmtId="0" xfId="0" applyBorder="1" applyFont="1"/>
    <xf borderId="16" fillId="3" fontId="4" numFmtId="164" xfId="0" applyBorder="1" applyFont="1" applyNumberFormat="1"/>
    <xf borderId="15" fillId="3" fontId="4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b="0">
                <a:solidFill>
                  <a:srgbClr val="838383"/>
                </a:solidFill>
                <a:latin typeface="+mn-lt"/>
              </a:rPr>
              <a:t>Profit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'DS106-05-08'!$F$1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'DS106-05-08'!$F$2:$F$101</c:f>
              <c:numCache/>
            </c:numRef>
          </c:val>
        </c:ser>
        <c:axId val="286172480"/>
        <c:axId val="1879230734"/>
      </c:barChart>
      <c:catAx>
        <c:axId val="28617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1879230734"/>
      </c:catAx>
      <c:valAx>
        <c:axId val="1879230734"/>
        <c:scaling>
          <c:orientation val="minMax"/>
          <c:max val="7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b="0">
                    <a:solidFill>
                      <a:srgbClr val="1A1A1A"/>
                    </a:solidFill>
                    <a:latin typeface="+mn-lt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</a:p>
        </c:txPr>
        <c:crossAx val="286172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17</xdr:row>
      <xdr:rowOff>28575</xdr:rowOff>
    </xdr:from>
    <xdr:ext cx="11772900" cy="7286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75"/>
  <cols>
    <col customWidth="1" min="1" max="1" width="15.44"/>
    <col customWidth="1" hidden="1" min="2" max="2" width="15.44"/>
    <col customWidth="1" min="3" max="6" width="15.44"/>
    <col customWidth="1" min="8" max="8" width="12.44"/>
    <col customWidth="1" min="9" max="9" width="10.22"/>
    <col customWidth="1" min="16" max="16" width="1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5" t="s">
        <v>6</v>
      </c>
      <c r="I1" s="6"/>
    </row>
    <row r="2">
      <c r="A2" s="7">
        <f t="shared" ref="A2:A101" si="1">NORMINV(RAND(), 26, 5.7)</f>
        <v>26.07265735</v>
      </c>
      <c r="B2" s="8">
        <f t="shared" ref="B2:B101" si="2">RAND()</f>
        <v>0.8773418063</v>
      </c>
      <c r="C2" s="9">
        <f t="shared" ref="C2:C101" si="3">IF(B2 &lt; (15/100), $I$8, IF(B2 &lt; ((15+30)/100), $I$7, IF(B2 &gt; ((15+30)/100), $I$6)))</f>
        <v>38</v>
      </c>
      <c r="D2" s="9">
        <f t="shared" ref="D2:D101" si="4">RAND()*($I$12-$I$11)+$I$11</f>
        <v>29.63028858</v>
      </c>
      <c r="E2" s="8">
        <f t="shared" ref="E2:E101" si="5">NORMINV(RAND(), $I$15, $I$16)</f>
        <v>1.880303028</v>
      </c>
      <c r="F2" s="10">
        <f t="shared" ref="F2:F101" si="6"> E2 * (A2) * (C2) - ((0.2) * (E2) * (A2) * (D2)) + 320</f>
        <v>1892.408873</v>
      </c>
      <c r="H2" s="11" t="s">
        <v>7</v>
      </c>
      <c r="I2" s="12">
        <v>26.0</v>
      </c>
      <c r="K2" s="13" t="s">
        <v>8</v>
      </c>
      <c r="L2" s="14"/>
      <c r="M2" s="14"/>
      <c r="N2" s="14"/>
      <c r="O2" s="14"/>
      <c r="P2" s="14"/>
      <c r="Q2" s="14"/>
      <c r="R2" s="14"/>
      <c r="S2" s="15"/>
    </row>
    <row r="3">
      <c r="A3" s="7">
        <f t="shared" si="1"/>
        <v>29.2937518</v>
      </c>
      <c r="B3" s="8">
        <f t="shared" si="2"/>
        <v>0.9328061042</v>
      </c>
      <c r="C3" s="9">
        <f t="shared" si="3"/>
        <v>38</v>
      </c>
      <c r="D3" s="9">
        <f t="shared" si="4"/>
        <v>26.98575614</v>
      </c>
      <c r="E3" s="8">
        <f t="shared" si="5"/>
        <v>3.968683361</v>
      </c>
      <c r="F3" s="10">
        <f t="shared" si="6"/>
        <v>4110.329777</v>
      </c>
      <c r="H3" s="11" t="s">
        <v>9</v>
      </c>
      <c r="I3" s="12">
        <v>5.7</v>
      </c>
      <c r="K3" s="16"/>
      <c r="S3" s="17"/>
    </row>
    <row r="4">
      <c r="A4" s="7">
        <f t="shared" si="1"/>
        <v>25.57290959</v>
      </c>
      <c r="B4" s="8">
        <f t="shared" si="2"/>
        <v>0.3412853364</v>
      </c>
      <c r="C4" s="9">
        <f t="shared" si="3"/>
        <v>41.5</v>
      </c>
      <c r="D4" s="9">
        <f t="shared" si="4"/>
        <v>30.16584858</v>
      </c>
      <c r="E4" s="8">
        <f t="shared" si="5"/>
        <v>3.091322704</v>
      </c>
      <c r="F4" s="10">
        <f t="shared" si="6"/>
        <v>3123.798916</v>
      </c>
      <c r="H4" s="18"/>
      <c r="I4" s="19"/>
      <c r="K4" s="20" t="s">
        <v>10</v>
      </c>
      <c r="L4" s="21" t="s">
        <v>11</v>
      </c>
      <c r="S4" s="17"/>
    </row>
    <row r="5">
      <c r="A5" s="7">
        <f t="shared" si="1"/>
        <v>28.77000877</v>
      </c>
      <c r="B5" s="8">
        <f t="shared" si="2"/>
        <v>0.2595700794</v>
      </c>
      <c r="C5" s="9">
        <f t="shared" si="3"/>
        <v>41.5</v>
      </c>
      <c r="D5" s="9">
        <f t="shared" si="4"/>
        <v>27.77656776</v>
      </c>
      <c r="E5" s="8">
        <f t="shared" si="5"/>
        <v>3.641320089</v>
      </c>
      <c r="F5" s="10">
        <f t="shared" si="6"/>
        <v>4085.594499</v>
      </c>
      <c r="H5" s="22" t="s">
        <v>12</v>
      </c>
      <c r="I5" s="23"/>
      <c r="K5" s="16"/>
      <c r="S5" s="17"/>
    </row>
    <row r="6">
      <c r="A6" s="7">
        <f t="shared" si="1"/>
        <v>27.5004305</v>
      </c>
      <c r="B6" s="8">
        <f t="shared" si="2"/>
        <v>0.1076828955</v>
      </c>
      <c r="C6" s="9">
        <f t="shared" si="3"/>
        <v>36.25</v>
      </c>
      <c r="D6" s="9">
        <f t="shared" si="4"/>
        <v>30.9015601</v>
      </c>
      <c r="E6" s="8">
        <f t="shared" si="5"/>
        <v>3.753456701</v>
      </c>
      <c r="F6" s="10">
        <f t="shared" si="6"/>
        <v>3423.843564</v>
      </c>
      <c r="H6" s="24">
        <v>0.55</v>
      </c>
      <c r="I6" s="25">
        <v>38.0</v>
      </c>
      <c r="K6" s="20" t="s">
        <v>13</v>
      </c>
      <c r="L6" s="26" t="s">
        <v>14</v>
      </c>
      <c r="S6" s="17"/>
    </row>
    <row r="7">
      <c r="A7" s="7">
        <f t="shared" si="1"/>
        <v>29.11284274</v>
      </c>
      <c r="B7" s="8">
        <f t="shared" si="2"/>
        <v>0.8523290287</v>
      </c>
      <c r="C7" s="9">
        <f t="shared" si="3"/>
        <v>38</v>
      </c>
      <c r="D7" s="9">
        <f t="shared" si="4"/>
        <v>30.03646144</v>
      </c>
      <c r="E7" s="8">
        <f t="shared" si="5"/>
        <v>3.007790419</v>
      </c>
      <c r="F7" s="10">
        <f t="shared" si="6"/>
        <v>3121.451991</v>
      </c>
      <c r="H7" s="24">
        <v>0.3</v>
      </c>
      <c r="I7" s="25">
        <v>41.5</v>
      </c>
      <c r="K7" s="16"/>
      <c r="S7" s="17"/>
    </row>
    <row r="8">
      <c r="A8" s="7">
        <f t="shared" si="1"/>
        <v>29.56822628</v>
      </c>
      <c r="B8" s="8">
        <f t="shared" si="2"/>
        <v>0.2422251289</v>
      </c>
      <c r="C8" s="9">
        <f t="shared" si="3"/>
        <v>41.5</v>
      </c>
      <c r="D8" s="9">
        <f t="shared" si="4"/>
        <v>31.37549062</v>
      </c>
      <c r="E8" s="8">
        <f t="shared" si="5"/>
        <v>4.992286836</v>
      </c>
      <c r="F8" s="10">
        <f t="shared" si="6"/>
        <v>5519.655794</v>
      </c>
      <c r="H8" s="24">
        <v>0.15</v>
      </c>
      <c r="I8" s="25">
        <v>36.25</v>
      </c>
      <c r="K8" s="16"/>
      <c r="S8" s="17"/>
    </row>
    <row r="9">
      <c r="A9" s="7">
        <f t="shared" si="1"/>
        <v>30.3815167</v>
      </c>
      <c r="B9" s="8">
        <f t="shared" si="2"/>
        <v>0.6787740888</v>
      </c>
      <c r="C9" s="9">
        <f t="shared" si="3"/>
        <v>38</v>
      </c>
      <c r="D9" s="9">
        <f t="shared" si="4"/>
        <v>31.64657154</v>
      </c>
      <c r="E9" s="8">
        <f t="shared" si="5"/>
        <v>3.105656997</v>
      </c>
      <c r="F9" s="10">
        <f t="shared" si="6"/>
        <v>3308.273927</v>
      </c>
      <c r="H9" s="18"/>
      <c r="I9" s="19"/>
      <c r="K9" s="16"/>
      <c r="S9" s="17"/>
    </row>
    <row r="10">
      <c r="A10" s="7">
        <f t="shared" si="1"/>
        <v>19.94621148</v>
      </c>
      <c r="B10" s="8">
        <f t="shared" si="2"/>
        <v>0.4730411352</v>
      </c>
      <c r="C10" s="9">
        <f t="shared" si="3"/>
        <v>38</v>
      </c>
      <c r="D10" s="9">
        <f t="shared" si="4"/>
        <v>28.99917548</v>
      </c>
      <c r="E10" s="8">
        <f t="shared" si="5"/>
        <v>3.480460904</v>
      </c>
      <c r="F10" s="10">
        <f t="shared" si="6"/>
        <v>2555.400145</v>
      </c>
      <c r="H10" s="22" t="s">
        <v>15</v>
      </c>
      <c r="I10" s="23"/>
      <c r="K10" s="20" t="s">
        <v>16</v>
      </c>
      <c r="L10" s="26" t="s">
        <v>17</v>
      </c>
      <c r="S10" s="17"/>
    </row>
    <row r="11">
      <c r="A11" s="7">
        <f t="shared" si="1"/>
        <v>27.53722417</v>
      </c>
      <c r="B11" s="8">
        <f t="shared" si="2"/>
        <v>0.187270752</v>
      </c>
      <c r="C11" s="9">
        <f t="shared" si="3"/>
        <v>41.5</v>
      </c>
      <c r="D11" s="9">
        <f t="shared" si="4"/>
        <v>27.87136556</v>
      </c>
      <c r="E11" s="8">
        <f t="shared" si="5"/>
        <v>2.003727259</v>
      </c>
      <c r="F11" s="10">
        <f t="shared" si="6"/>
        <v>2302.276948</v>
      </c>
      <c r="H11" s="11" t="s">
        <v>18</v>
      </c>
      <c r="I11" s="25">
        <v>26.88</v>
      </c>
      <c r="K11" s="16"/>
      <c r="S11" s="17"/>
    </row>
    <row r="12">
      <c r="A12" s="7">
        <f t="shared" si="1"/>
        <v>26.77004285</v>
      </c>
      <c r="B12" s="8">
        <f t="shared" si="2"/>
        <v>0.114470452</v>
      </c>
      <c r="C12" s="9">
        <f t="shared" si="3"/>
        <v>36.25</v>
      </c>
      <c r="D12" s="9">
        <f t="shared" si="4"/>
        <v>27.18024338</v>
      </c>
      <c r="E12" s="8">
        <f t="shared" si="5"/>
        <v>3.834301522</v>
      </c>
      <c r="F12" s="10">
        <f t="shared" si="6"/>
        <v>3482.88004</v>
      </c>
      <c r="H12" s="11" t="s">
        <v>19</v>
      </c>
      <c r="I12" s="25">
        <v>33.72</v>
      </c>
      <c r="K12" s="16"/>
      <c r="S12" s="17"/>
    </row>
    <row r="13">
      <c r="A13" s="7">
        <f t="shared" si="1"/>
        <v>22.8143496</v>
      </c>
      <c r="B13" s="8">
        <f t="shared" si="2"/>
        <v>0.384068434</v>
      </c>
      <c r="C13" s="9">
        <f t="shared" si="3"/>
        <v>41.5</v>
      </c>
      <c r="D13" s="9">
        <f t="shared" si="4"/>
        <v>32.894905</v>
      </c>
      <c r="E13" s="8">
        <f t="shared" si="5"/>
        <v>2.166227819</v>
      </c>
      <c r="F13" s="10">
        <f t="shared" si="6"/>
        <v>2045.834432</v>
      </c>
      <c r="H13" s="18"/>
      <c r="I13" s="19"/>
      <c r="K13" s="16"/>
      <c r="S13" s="17"/>
    </row>
    <row r="14">
      <c r="A14" s="7">
        <f t="shared" si="1"/>
        <v>26.47524904</v>
      </c>
      <c r="B14" s="8">
        <f t="shared" si="2"/>
        <v>0.4148306183</v>
      </c>
      <c r="C14" s="9">
        <f t="shared" si="3"/>
        <v>41.5</v>
      </c>
      <c r="D14" s="9">
        <f t="shared" si="4"/>
        <v>30.03645765</v>
      </c>
      <c r="E14" s="8">
        <f t="shared" si="5"/>
        <v>3.87624718</v>
      </c>
      <c r="F14" s="10">
        <f t="shared" si="6"/>
        <v>3962.425344</v>
      </c>
      <c r="H14" s="22" t="s">
        <v>20</v>
      </c>
      <c r="I14" s="23"/>
      <c r="K14" s="27" t="s">
        <v>21</v>
      </c>
      <c r="L14" s="28" t="s">
        <v>22</v>
      </c>
      <c r="S14" s="17"/>
    </row>
    <row r="15">
      <c r="A15" s="7">
        <f t="shared" si="1"/>
        <v>39.732461</v>
      </c>
      <c r="B15" s="8">
        <f t="shared" si="2"/>
        <v>0.9522936729</v>
      </c>
      <c r="C15" s="9">
        <f t="shared" si="3"/>
        <v>38</v>
      </c>
      <c r="D15" s="9">
        <f t="shared" si="4"/>
        <v>31.87824449</v>
      </c>
      <c r="E15" s="8">
        <f t="shared" si="5"/>
        <v>4.616140081</v>
      </c>
      <c r="F15" s="10">
        <f t="shared" si="6"/>
        <v>6120.241391</v>
      </c>
      <c r="H15" s="11" t="s">
        <v>7</v>
      </c>
      <c r="I15" s="12">
        <v>3.0</v>
      </c>
      <c r="K15" s="29"/>
      <c r="L15" s="30"/>
      <c r="M15" s="30"/>
      <c r="N15" s="30"/>
      <c r="O15" s="30"/>
      <c r="P15" s="30"/>
      <c r="Q15" s="30"/>
      <c r="R15" s="30"/>
      <c r="S15" s="31"/>
    </row>
    <row r="16">
      <c r="A16" s="7">
        <f t="shared" si="1"/>
        <v>23.37601797</v>
      </c>
      <c r="B16" s="8">
        <f t="shared" si="2"/>
        <v>0.1008742603</v>
      </c>
      <c r="C16" s="9">
        <f t="shared" si="3"/>
        <v>36.25</v>
      </c>
      <c r="D16" s="9">
        <f t="shared" si="4"/>
        <v>33.67057865</v>
      </c>
      <c r="E16" s="8">
        <f t="shared" si="5"/>
        <v>2.425335411</v>
      </c>
      <c r="F16" s="10">
        <f t="shared" si="6"/>
        <v>1993.393736</v>
      </c>
      <c r="H16" s="32" t="s">
        <v>9</v>
      </c>
      <c r="I16" s="33">
        <v>1.2</v>
      </c>
    </row>
    <row r="17">
      <c r="A17" s="7">
        <f t="shared" si="1"/>
        <v>32.57246065</v>
      </c>
      <c r="B17" s="8">
        <f t="shared" si="2"/>
        <v>0.1418967954</v>
      </c>
      <c r="C17" s="9">
        <f t="shared" si="3"/>
        <v>36.25</v>
      </c>
      <c r="D17" s="9">
        <f t="shared" si="4"/>
        <v>33.03330292</v>
      </c>
      <c r="E17" s="8">
        <f t="shared" si="5"/>
        <v>3.131783271</v>
      </c>
      <c r="F17" s="10">
        <f t="shared" si="6"/>
        <v>3343.913715</v>
      </c>
    </row>
    <row r="18">
      <c r="A18" s="7">
        <f t="shared" si="1"/>
        <v>25.05765758</v>
      </c>
      <c r="B18" s="8">
        <f t="shared" si="2"/>
        <v>0.8572092596</v>
      </c>
      <c r="C18" s="9">
        <f t="shared" si="3"/>
        <v>38</v>
      </c>
      <c r="D18" s="9">
        <f t="shared" si="4"/>
        <v>29.41859837</v>
      </c>
      <c r="E18" s="8">
        <f t="shared" si="5"/>
        <v>2.371589462</v>
      </c>
      <c r="F18" s="10">
        <f t="shared" si="6"/>
        <v>2228.557384</v>
      </c>
    </row>
    <row r="19">
      <c r="A19" s="7">
        <f t="shared" si="1"/>
        <v>35.6417223</v>
      </c>
      <c r="B19" s="8">
        <f t="shared" si="2"/>
        <v>0.4303864725</v>
      </c>
      <c r="C19" s="9">
        <f t="shared" si="3"/>
        <v>41.5</v>
      </c>
      <c r="D19" s="9">
        <f t="shared" si="4"/>
        <v>31.84717004</v>
      </c>
      <c r="E19" s="8">
        <f t="shared" si="5"/>
        <v>0.2703548715</v>
      </c>
      <c r="F19" s="10">
        <f t="shared" si="6"/>
        <v>658.5150863</v>
      </c>
    </row>
    <row r="20">
      <c r="A20" s="7">
        <f t="shared" si="1"/>
        <v>25.47380323</v>
      </c>
      <c r="B20" s="8">
        <f t="shared" si="2"/>
        <v>0.7990892054</v>
      </c>
      <c r="C20" s="9">
        <f t="shared" si="3"/>
        <v>38</v>
      </c>
      <c r="D20" s="9">
        <f t="shared" si="4"/>
        <v>26.97552804</v>
      </c>
      <c r="E20" s="8">
        <f t="shared" si="5"/>
        <v>4.613574801</v>
      </c>
      <c r="F20" s="10">
        <f t="shared" si="6"/>
        <v>4151.899887</v>
      </c>
    </row>
    <row r="21">
      <c r="A21" s="7">
        <f t="shared" si="1"/>
        <v>26.85938373</v>
      </c>
      <c r="B21" s="8">
        <f t="shared" si="2"/>
        <v>0.109188997</v>
      </c>
      <c r="C21" s="9">
        <f t="shared" si="3"/>
        <v>36.25</v>
      </c>
      <c r="D21" s="9">
        <f t="shared" si="4"/>
        <v>31.97103818</v>
      </c>
      <c r="E21" s="8">
        <f t="shared" si="5"/>
        <v>4.729647208</v>
      </c>
      <c r="F21" s="10">
        <f t="shared" si="6"/>
        <v>4112.742802</v>
      </c>
    </row>
    <row r="22">
      <c r="A22" s="7">
        <f t="shared" si="1"/>
        <v>19.4822663</v>
      </c>
      <c r="B22" s="8">
        <f t="shared" si="2"/>
        <v>0.07889440354</v>
      </c>
      <c r="C22" s="9">
        <f t="shared" si="3"/>
        <v>36.25</v>
      </c>
      <c r="D22" s="9">
        <f t="shared" si="4"/>
        <v>29.70224901</v>
      </c>
      <c r="E22" s="8">
        <f t="shared" si="5"/>
        <v>1.173175359</v>
      </c>
      <c r="F22" s="10">
        <f t="shared" si="6"/>
        <v>1012.758558</v>
      </c>
    </row>
    <row r="23">
      <c r="A23" s="7">
        <f t="shared" si="1"/>
        <v>34.46774639</v>
      </c>
      <c r="B23" s="8">
        <f t="shared" si="2"/>
        <v>0.2485992597</v>
      </c>
      <c r="C23" s="9">
        <f t="shared" si="3"/>
        <v>41.5</v>
      </c>
      <c r="D23" s="9">
        <f t="shared" si="4"/>
        <v>31.1236632</v>
      </c>
      <c r="E23" s="8">
        <f t="shared" si="5"/>
        <v>1.011583201</v>
      </c>
      <c r="F23" s="10">
        <f t="shared" si="6"/>
        <v>1549.942508</v>
      </c>
    </row>
    <row r="24">
      <c r="A24" s="7">
        <f t="shared" si="1"/>
        <v>23.53611212</v>
      </c>
      <c r="B24" s="8">
        <f t="shared" si="2"/>
        <v>0.2831674658</v>
      </c>
      <c r="C24" s="9">
        <f t="shared" si="3"/>
        <v>41.5</v>
      </c>
      <c r="D24" s="9">
        <f t="shared" si="4"/>
        <v>29.13999695</v>
      </c>
      <c r="E24" s="8">
        <f t="shared" si="5"/>
        <v>2.121950266</v>
      </c>
      <c r="F24" s="10">
        <f t="shared" si="6"/>
        <v>2101.547441</v>
      </c>
    </row>
    <row r="25">
      <c r="A25" s="7">
        <f t="shared" si="1"/>
        <v>22.06995764</v>
      </c>
      <c r="B25" s="8">
        <f t="shared" si="2"/>
        <v>0.08496179348</v>
      </c>
      <c r="C25" s="9">
        <f t="shared" si="3"/>
        <v>36.25</v>
      </c>
      <c r="D25" s="9">
        <f t="shared" si="4"/>
        <v>29.35617947</v>
      </c>
      <c r="E25" s="8">
        <f t="shared" si="5"/>
        <v>3.997316313</v>
      </c>
      <c r="F25" s="10">
        <f t="shared" si="6"/>
        <v>3000.032848</v>
      </c>
    </row>
    <row r="26">
      <c r="A26" s="7">
        <f t="shared" si="1"/>
        <v>28.98475657</v>
      </c>
      <c r="B26" s="8">
        <f t="shared" si="2"/>
        <v>0.416720456</v>
      </c>
      <c r="C26" s="9">
        <f t="shared" si="3"/>
        <v>41.5</v>
      </c>
      <c r="D26" s="9">
        <f t="shared" si="4"/>
        <v>32.16877413</v>
      </c>
      <c r="E26" s="8">
        <f t="shared" si="5"/>
        <v>2.912084622</v>
      </c>
      <c r="F26" s="10">
        <f t="shared" si="6"/>
        <v>3279.80373</v>
      </c>
    </row>
    <row r="27">
      <c r="A27" s="7">
        <f t="shared" si="1"/>
        <v>25.46630647</v>
      </c>
      <c r="B27" s="8">
        <f t="shared" si="2"/>
        <v>0.04697267261</v>
      </c>
      <c r="C27" s="9">
        <f t="shared" si="3"/>
        <v>36.25</v>
      </c>
      <c r="D27" s="9">
        <f t="shared" si="4"/>
        <v>29.23086159</v>
      </c>
      <c r="E27" s="8">
        <f t="shared" si="5"/>
        <v>4.545637089</v>
      </c>
      <c r="F27" s="10">
        <f t="shared" si="6"/>
        <v>3839.564945</v>
      </c>
    </row>
    <row r="28">
      <c r="A28" s="7">
        <f t="shared" si="1"/>
        <v>23.28057741</v>
      </c>
      <c r="B28" s="8">
        <f t="shared" si="2"/>
        <v>0.9871918597</v>
      </c>
      <c r="C28" s="9">
        <f t="shared" si="3"/>
        <v>38</v>
      </c>
      <c r="D28" s="9">
        <f t="shared" si="4"/>
        <v>29.04219094</v>
      </c>
      <c r="E28" s="8">
        <f t="shared" si="5"/>
        <v>3.510197133</v>
      </c>
      <c r="F28" s="10">
        <f t="shared" si="6"/>
        <v>2950.675634</v>
      </c>
    </row>
    <row r="29">
      <c r="A29" s="7">
        <f t="shared" si="1"/>
        <v>21.64270318</v>
      </c>
      <c r="B29" s="8">
        <f t="shared" si="2"/>
        <v>0.07448922977</v>
      </c>
      <c r="C29" s="9">
        <f t="shared" si="3"/>
        <v>36.25</v>
      </c>
      <c r="D29" s="9">
        <f t="shared" si="4"/>
        <v>28.30051149</v>
      </c>
      <c r="E29" s="8">
        <f t="shared" si="5"/>
        <v>2.978814074</v>
      </c>
      <c r="F29" s="10">
        <f t="shared" si="6"/>
        <v>2292.118127</v>
      </c>
    </row>
    <row r="30">
      <c r="A30" s="7">
        <f t="shared" si="1"/>
        <v>19.71630529</v>
      </c>
      <c r="B30" s="8">
        <f t="shared" si="2"/>
        <v>0.9672293649</v>
      </c>
      <c r="C30" s="9">
        <f t="shared" si="3"/>
        <v>38</v>
      </c>
      <c r="D30" s="9">
        <f t="shared" si="4"/>
        <v>33.34058365</v>
      </c>
      <c r="E30" s="8">
        <f t="shared" si="5"/>
        <v>3.453477203</v>
      </c>
      <c r="F30" s="10">
        <f t="shared" si="6"/>
        <v>2453.382005</v>
      </c>
    </row>
    <row r="31">
      <c r="A31" s="7">
        <f t="shared" si="1"/>
        <v>19.52263808</v>
      </c>
      <c r="B31" s="8">
        <f t="shared" si="2"/>
        <v>0.9042657493</v>
      </c>
      <c r="C31" s="9">
        <f t="shared" si="3"/>
        <v>38</v>
      </c>
      <c r="D31" s="9">
        <f t="shared" si="4"/>
        <v>31.31893517</v>
      </c>
      <c r="E31" s="8">
        <f t="shared" si="5"/>
        <v>4.625782667</v>
      </c>
      <c r="F31" s="10">
        <f t="shared" si="6"/>
        <v>3186.017445</v>
      </c>
    </row>
    <row r="32">
      <c r="A32" s="7">
        <f t="shared" si="1"/>
        <v>23.87795494</v>
      </c>
      <c r="B32" s="8">
        <f t="shared" si="2"/>
        <v>0.4575602357</v>
      </c>
      <c r="C32" s="9">
        <f t="shared" si="3"/>
        <v>38</v>
      </c>
      <c r="D32" s="9">
        <f t="shared" si="4"/>
        <v>29.37032</v>
      </c>
      <c r="E32" s="8">
        <f t="shared" si="5"/>
        <v>2.046634645</v>
      </c>
      <c r="F32" s="10">
        <f t="shared" si="6"/>
        <v>1889.976818</v>
      </c>
    </row>
    <row r="33">
      <c r="A33" s="7">
        <f t="shared" si="1"/>
        <v>19.25339955</v>
      </c>
      <c r="B33" s="8">
        <f t="shared" si="2"/>
        <v>0.8145106872</v>
      </c>
      <c r="C33" s="9">
        <f t="shared" si="3"/>
        <v>38</v>
      </c>
      <c r="D33" s="9">
        <f t="shared" si="4"/>
        <v>33.63969578</v>
      </c>
      <c r="E33" s="8">
        <f t="shared" si="5"/>
        <v>2.104644805</v>
      </c>
      <c r="F33" s="10">
        <f t="shared" si="6"/>
        <v>1587.192919</v>
      </c>
    </row>
    <row r="34">
      <c r="A34" s="7">
        <f t="shared" si="1"/>
        <v>30.49750708</v>
      </c>
      <c r="B34" s="8">
        <f t="shared" si="2"/>
        <v>0.4535601674</v>
      </c>
      <c r="C34" s="9">
        <f t="shared" si="3"/>
        <v>38</v>
      </c>
      <c r="D34" s="9">
        <f t="shared" si="4"/>
        <v>27.11039339</v>
      </c>
      <c r="E34" s="8">
        <f t="shared" si="5"/>
        <v>4.910617989</v>
      </c>
      <c r="F34" s="10">
        <f t="shared" si="6"/>
        <v>5198.921846</v>
      </c>
    </row>
    <row r="35">
      <c r="A35" s="7">
        <f t="shared" si="1"/>
        <v>29.58422892</v>
      </c>
      <c r="B35" s="8">
        <f t="shared" si="2"/>
        <v>0.2866264389</v>
      </c>
      <c r="C35" s="9">
        <f t="shared" si="3"/>
        <v>41.5</v>
      </c>
      <c r="D35" s="9">
        <f t="shared" si="4"/>
        <v>29.62510539</v>
      </c>
      <c r="E35" s="8">
        <f t="shared" si="5"/>
        <v>3.681341142</v>
      </c>
      <c r="F35" s="10">
        <f t="shared" si="6"/>
        <v>4194.458115</v>
      </c>
    </row>
    <row r="36">
      <c r="A36" s="7">
        <f t="shared" si="1"/>
        <v>32.85042684</v>
      </c>
      <c r="B36" s="8">
        <f t="shared" si="2"/>
        <v>0.7471467924</v>
      </c>
      <c r="C36" s="9">
        <f t="shared" si="3"/>
        <v>38</v>
      </c>
      <c r="D36" s="9">
        <f t="shared" si="4"/>
        <v>30.49504983</v>
      </c>
      <c r="E36" s="8">
        <f t="shared" si="5"/>
        <v>3.925516419</v>
      </c>
      <c r="F36" s="10">
        <f t="shared" si="6"/>
        <v>4433.788659</v>
      </c>
    </row>
    <row r="37">
      <c r="A37" s="7">
        <f t="shared" si="1"/>
        <v>25.75494132</v>
      </c>
      <c r="B37" s="8">
        <f t="shared" si="2"/>
        <v>0.90110861</v>
      </c>
      <c r="C37" s="9">
        <f t="shared" si="3"/>
        <v>38</v>
      </c>
      <c r="D37" s="9">
        <f t="shared" si="4"/>
        <v>31.91723796</v>
      </c>
      <c r="E37" s="8">
        <f t="shared" si="5"/>
        <v>3.45115412</v>
      </c>
      <c r="F37" s="10">
        <f t="shared" si="6"/>
        <v>3130.214239</v>
      </c>
    </row>
    <row r="38">
      <c r="A38" s="7">
        <f t="shared" si="1"/>
        <v>14.7509825</v>
      </c>
      <c r="B38" s="8">
        <f t="shared" si="2"/>
        <v>0.2071317378</v>
      </c>
      <c r="C38" s="9">
        <f t="shared" si="3"/>
        <v>41.5</v>
      </c>
      <c r="D38" s="9">
        <f t="shared" si="4"/>
        <v>28.9774389</v>
      </c>
      <c r="E38" s="8">
        <f t="shared" si="5"/>
        <v>-0.6110522164</v>
      </c>
      <c r="F38" s="10">
        <f t="shared" si="6"/>
        <v>-1.826925035</v>
      </c>
    </row>
    <row r="39">
      <c r="A39" s="7">
        <f t="shared" si="1"/>
        <v>28.98308716</v>
      </c>
      <c r="B39" s="8">
        <f t="shared" si="2"/>
        <v>0.9191372376</v>
      </c>
      <c r="C39" s="9">
        <f t="shared" si="3"/>
        <v>38</v>
      </c>
      <c r="D39" s="9">
        <f t="shared" si="4"/>
        <v>28.08648641</v>
      </c>
      <c r="E39" s="8">
        <f t="shared" si="5"/>
        <v>3.561783341</v>
      </c>
      <c r="F39" s="10">
        <f t="shared" si="6"/>
        <v>3662.914232</v>
      </c>
    </row>
    <row r="40">
      <c r="A40" s="7">
        <f t="shared" si="1"/>
        <v>21.27770591</v>
      </c>
      <c r="B40" s="8">
        <f t="shared" si="2"/>
        <v>0.2724163659</v>
      </c>
      <c r="C40" s="9">
        <f t="shared" si="3"/>
        <v>41.5</v>
      </c>
      <c r="D40" s="9">
        <f t="shared" si="4"/>
        <v>29.37522206</v>
      </c>
      <c r="E40" s="8">
        <f t="shared" si="5"/>
        <v>3.263516003</v>
      </c>
      <c r="F40" s="10">
        <f t="shared" si="6"/>
        <v>2793.80168</v>
      </c>
    </row>
    <row r="41">
      <c r="A41" s="7">
        <f t="shared" si="1"/>
        <v>25.15083687</v>
      </c>
      <c r="B41" s="8">
        <f t="shared" si="2"/>
        <v>0.686302173</v>
      </c>
      <c r="C41" s="9">
        <f t="shared" si="3"/>
        <v>38</v>
      </c>
      <c r="D41" s="9">
        <f t="shared" si="4"/>
        <v>27.87157284</v>
      </c>
      <c r="E41" s="8">
        <f t="shared" si="5"/>
        <v>3.620902338</v>
      </c>
      <c r="F41" s="10">
        <f t="shared" si="6"/>
        <v>3272.965798</v>
      </c>
    </row>
    <row r="42">
      <c r="A42" s="7">
        <f t="shared" si="1"/>
        <v>32.51553618</v>
      </c>
      <c r="B42" s="8">
        <f t="shared" si="2"/>
        <v>0.7770880733</v>
      </c>
      <c r="C42" s="9">
        <f t="shared" si="3"/>
        <v>38</v>
      </c>
      <c r="D42" s="9">
        <f t="shared" si="4"/>
        <v>30.09259989</v>
      </c>
      <c r="E42" s="8">
        <f t="shared" si="5"/>
        <v>1.72116956</v>
      </c>
      <c r="F42" s="10">
        <f t="shared" si="6"/>
        <v>2109.835569</v>
      </c>
    </row>
    <row r="43">
      <c r="A43" s="7">
        <f t="shared" si="1"/>
        <v>24.84571742</v>
      </c>
      <c r="B43" s="8">
        <f t="shared" si="2"/>
        <v>0.6452085097</v>
      </c>
      <c r="C43" s="9">
        <f t="shared" si="3"/>
        <v>38</v>
      </c>
      <c r="D43" s="9">
        <f t="shared" si="4"/>
        <v>26.98058836</v>
      </c>
      <c r="E43" s="8">
        <f t="shared" si="5"/>
        <v>1.7712763</v>
      </c>
      <c r="F43" s="10">
        <f t="shared" si="6"/>
        <v>1754.852208</v>
      </c>
    </row>
    <row r="44">
      <c r="A44" s="7">
        <f t="shared" si="1"/>
        <v>26.53786663</v>
      </c>
      <c r="B44" s="8">
        <f t="shared" si="2"/>
        <v>0.2836680014</v>
      </c>
      <c r="C44" s="9">
        <f t="shared" si="3"/>
        <v>41.5</v>
      </c>
      <c r="D44" s="9">
        <f t="shared" si="4"/>
        <v>32.01917163</v>
      </c>
      <c r="E44" s="8">
        <f t="shared" si="5"/>
        <v>5.087651417</v>
      </c>
      <c r="F44" s="10">
        <f t="shared" si="6"/>
        <v>5058.523365</v>
      </c>
    </row>
    <row r="45">
      <c r="A45" s="7">
        <f t="shared" si="1"/>
        <v>27.68973072</v>
      </c>
      <c r="B45" s="8">
        <f t="shared" si="2"/>
        <v>0.1650668186</v>
      </c>
      <c r="C45" s="9">
        <f t="shared" si="3"/>
        <v>41.5</v>
      </c>
      <c r="D45" s="9">
        <f t="shared" si="4"/>
        <v>29.83007073</v>
      </c>
      <c r="E45" s="8">
        <f t="shared" si="5"/>
        <v>1.89529926</v>
      </c>
      <c r="F45" s="10">
        <f t="shared" si="6"/>
        <v>2184.835167</v>
      </c>
    </row>
    <row r="46">
      <c r="A46" s="7">
        <f t="shared" si="1"/>
        <v>21.35676194</v>
      </c>
      <c r="B46" s="8">
        <f t="shared" si="2"/>
        <v>0.02520294626</v>
      </c>
      <c r="C46" s="9">
        <f t="shared" si="3"/>
        <v>36.25</v>
      </c>
      <c r="D46" s="9">
        <f t="shared" si="4"/>
        <v>27.36607358</v>
      </c>
      <c r="E46" s="8">
        <f t="shared" si="5"/>
        <v>2.372059578</v>
      </c>
      <c r="F46" s="10">
        <f t="shared" si="6"/>
        <v>1879.136914</v>
      </c>
    </row>
    <row r="47">
      <c r="A47" s="7">
        <f t="shared" si="1"/>
        <v>24.33426369</v>
      </c>
      <c r="B47" s="8">
        <f t="shared" si="2"/>
        <v>0.0350798967</v>
      </c>
      <c r="C47" s="9">
        <f t="shared" si="3"/>
        <v>36.25</v>
      </c>
      <c r="D47" s="9">
        <f t="shared" si="4"/>
        <v>31.37468421</v>
      </c>
      <c r="E47" s="8">
        <f t="shared" si="5"/>
        <v>4.492206747</v>
      </c>
      <c r="F47" s="10">
        <f t="shared" si="6"/>
        <v>3596.710347</v>
      </c>
    </row>
    <row r="48">
      <c r="A48" s="7">
        <f t="shared" si="1"/>
        <v>29.17364055</v>
      </c>
      <c r="B48" s="8">
        <f t="shared" si="2"/>
        <v>0.7089369645</v>
      </c>
      <c r="C48" s="9">
        <f t="shared" si="3"/>
        <v>38</v>
      </c>
      <c r="D48" s="9">
        <f t="shared" si="4"/>
        <v>27.69252462</v>
      </c>
      <c r="E48" s="8">
        <f t="shared" si="5"/>
        <v>2.446295227</v>
      </c>
      <c r="F48" s="10">
        <f t="shared" si="6"/>
        <v>2636.690479</v>
      </c>
    </row>
    <row r="49">
      <c r="A49" s="7">
        <f t="shared" si="1"/>
        <v>31.70561234</v>
      </c>
      <c r="B49" s="8">
        <f t="shared" si="2"/>
        <v>0.6614043479</v>
      </c>
      <c r="C49" s="9">
        <f t="shared" si="3"/>
        <v>38</v>
      </c>
      <c r="D49" s="9">
        <f t="shared" si="4"/>
        <v>32.83200783</v>
      </c>
      <c r="E49" s="8">
        <f t="shared" si="5"/>
        <v>2.859222284</v>
      </c>
      <c r="F49" s="10">
        <f t="shared" si="6"/>
        <v>3169.562363</v>
      </c>
    </row>
    <row r="50">
      <c r="A50" s="7">
        <f t="shared" si="1"/>
        <v>30.02411</v>
      </c>
      <c r="B50" s="8">
        <f t="shared" si="2"/>
        <v>0.6899171191</v>
      </c>
      <c r="C50" s="9">
        <f t="shared" si="3"/>
        <v>38</v>
      </c>
      <c r="D50" s="9">
        <f t="shared" si="4"/>
        <v>27.30665957</v>
      </c>
      <c r="E50" s="8">
        <f t="shared" si="5"/>
        <v>4.121354454</v>
      </c>
      <c r="F50" s="10">
        <f t="shared" si="6"/>
        <v>4346.334772</v>
      </c>
    </row>
    <row r="51">
      <c r="A51" s="7">
        <f t="shared" si="1"/>
        <v>28.77723906</v>
      </c>
      <c r="B51" s="8">
        <f t="shared" si="2"/>
        <v>0.2322301163</v>
      </c>
      <c r="C51" s="9">
        <f t="shared" si="3"/>
        <v>41.5</v>
      </c>
      <c r="D51" s="9">
        <f t="shared" si="4"/>
        <v>27.52536553</v>
      </c>
      <c r="E51" s="8">
        <f t="shared" si="5"/>
        <v>2.795161999</v>
      </c>
      <c r="F51" s="10">
        <f t="shared" si="6"/>
        <v>3215.325557</v>
      </c>
    </row>
    <row r="52">
      <c r="A52" s="7">
        <f t="shared" si="1"/>
        <v>19.79753827</v>
      </c>
      <c r="B52" s="8">
        <f t="shared" si="2"/>
        <v>0.02368492572</v>
      </c>
      <c r="C52" s="9">
        <f t="shared" si="3"/>
        <v>36.25</v>
      </c>
      <c r="D52" s="9">
        <f t="shared" si="4"/>
        <v>29.85566278</v>
      </c>
      <c r="E52" s="8">
        <f t="shared" si="5"/>
        <v>2.21126932</v>
      </c>
      <c r="F52" s="10">
        <f t="shared" si="6"/>
        <v>1645.538841</v>
      </c>
    </row>
    <row r="53">
      <c r="A53" s="7">
        <f t="shared" si="1"/>
        <v>39.69072878</v>
      </c>
      <c r="B53" s="8">
        <f t="shared" si="2"/>
        <v>0.2402515716</v>
      </c>
      <c r="C53" s="9">
        <f t="shared" si="3"/>
        <v>41.5</v>
      </c>
      <c r="D53" s="9">
        <f t="shared" si="4"/>
        <v>30.51453878</v>
      </c>
      <c r="E53" s="8">
        <f t="shared" si="5"/>
        <v>3.051211017</v>
      </c>
      <c r="F53" s="10">
        <f t="shared" si="6"/>
        <v>4606.757386</v>
      </c>
    </row>
    <row r="54">
      <c r="A54" s="7">
        <f t="shared" si="1"/>
        <v>26.09152819</v>
      </c>
      <c r="B54" s="8">
        <f t="shared" si="2"/>
        <v>0.3104074573</v>
      </c>
      <c r="C54" s="9">
        <f t="shared" si="3"/>
        <v>41.5</v>
      </c>
      <c r="D54" s="9">
        <f t="shared" si="4"/>
        <v>33.70090616</v>
      </c>
      <c r="E54" s="8">
        <f t="shared" si="5"/>
        <v>3.158572379</v>
      </c>
      <c r="F54" s="10">
        <f t="shared" si="6"/>
        <v>3184.625499</v>
      </c>
    </row>
    <row r="55">
      <c r="A55" s="7">
        <f t="shared" si="1"/>
        <v>27.26467515</v>
      </c>
      <c r="B55" s="8">
        <f t="shared" si="2"/>
        <v>0.2852842626</v>
      </c>
      <c r="C55" s="9">
        <f t="shared" si="3"/>
        <v>41.5</v>
      </c>
      <c r="D55" s="9">
        <f t="shared" si="4"/>
        <v>32.38347477</v>
      </c>
      <c r="E55" s="8">
        <f t="shared" si="5"/>
        <v>2.618940835</v>
      </c>
      <c r="F55" s="10">
        <f t="shared" si="6"/>
        <v>2820.824075</v>
      </c>
    </row>
    <row r="56">
      <c r="A56" s="7">
        <f t="shared" si="1"/>
        <v>14.52060373</v>
      </c>
      <c r="B56" s="8">
        <f t="shared" si="2"/>
        <v>0.9712600939</v>
      </c>
      <c r="C56" s="9">
        <f t="shared" si="3"/>
        <v>38</v>
      </c>
      <c r="D56" s="9">
        <f t="shared" si="4"/>
        <v>30.29009739</v>
      </c>
      <c r="E56" s="8">
        <f t="shared" si="5"/>
        <v>3.469059538</v>
      </c>
      <c r="F56" s="10">
        <f t="shared" si="6"/>
        <v>1929.008238</v>
      </c>
    </row>
    <row r="57">
      <c r="A57" s="7">
        <f t="shared" si="1"/>
        <v>28.53363129</v>
      </c>
      <c r="B57" s="8">
        <f t="shared" si="2"/>
        <v>0.4214300135</v>
      </c>
      <c r="C57" s="9">
        <f t="shared" si="3"/>
        <v>41.5</v>
      </c>
      <c r="D57" s="9">
        <f t="shared" si="4"/>
        <v>31.60144943</v>
      </c>
      <c r="E57" s="8">
        <f t="shared" si="5"/>
        <v>4.023541888</v>
      </c>
      <c r="F57" s="10">
        <f t="shared" si="6"/>
        <v>4358.850971</v>
      </c>
    </row>
    <row r="58">
      <c r="A58" s="7">
        <f t="shared" si="1"/>
        <v>20.64612069</v>
      </c>
      <c r="B58" s="8">
        <f t="shared" si="2"/>
        <v>0.09006444202</v>
      </c>
      <c r="C58" s="9">
        <f t="shared" si="3"/>
        <v>36.25</v>
      </c>
      <c r="D58" s="9">
        <f t="shared" si="4"/>
        <v>30.7432899</v>
      </c>
      <c r="E58" s="8">
        <f t="shared" si="5"/>
        <v>2.006222318</v>
      </c>
      <c r="F58" s="10">
        <f t="shared" si="6"/>
        <v>1566.818901</v>
      </c>
    </row>
    <row r="59">
      <c r="A59" s="7">
        <f t="shared" si="1"/>
        <v>30.97874415</v>
      </c>
      <c r="B59" s="8">
        <f t="shared" si="2"/>
        <v>0.003046819397</v>
      </c>
      <c r="C59" s="9">
        <f t="shared" si="3"/>
        <v>36.25</v>
      </c>
      <c r="D59" s="9">
        <f t="shared" si="4"/>
        <v>31.1472199</v>
      </c>
      <c r="E59" s="8">
        <f t="shared" si="5"/>
        <v>0.8039518035</v>
      </c>
      <c r="F59" s="10">
        <f t="shared" si="6"/>
        <v>1067.674473</v>
      </c>
    </row>
    <row r="60">
      <c r="A60" s="7">
        <f t="shared" si="1"/>
        <v>17.26139566</v>
      </c>
      <c r="B60" s="8">
        <f t="shared" si="2"/>
        <v>0.4132107577</v>
      </c>
      <c r="C60" s="9">
        <f t="shared" si="3"/>
        <v>41.5</v>
      </c>
      <c r="D60" s="9">
        <f t="shared" si="4"/>
        <v>30.83279895</v>
      </c>
      <c r="E60" s="8">
        <f t="shared" si="5"/>
        <v>3.209638637</v>
      </c>
      <c r="F60" s="10">
        <f t="shared" si="6"/>
        <v>2277.573021</v>
      </c>
    </row>
    <row r="61">
      <c r="A61" s="7">
        <f t="shared" si="1"/>
        <v>23.94079335</v>
      </c>
      <c r="B61" s="8">
        <f t="shared" si="2"/>
        <v>0.9525030569</v>
      </c>
      <c r="C61" s="9">
        <f t="shared" si="3"/>
        <v>38</v>
      </c>
      <c r="D61" s="9">
        <f t="shared" si="4"/>
        <v>32.6339634</v>
      </c>
      <c r="E61" s="8">
        <f t="shared" si="5"/>
        <v>4.312842726</v>
      </c>
      <c r="F61" s="10">
        <f t="shared" si="6"/>
        <v>3569.699188</v>
      </c>
    </row>
    <row r="62">
      <c r="A62" s="7">
        <f t="shared" si="1"/>
        <v>26.72525927</v>
      </c>
      <c r="B62" s="8">
        <f t="shared" si="2"/>
        <v>0.7484807831</v>
      </c>
      <c r="C62" s="9">
        <f t="shared" si="3"/>
        <v>38</v>
      </c>
      <c r="D62" s="9">
        <f t="shared" si="4"/>
        <v>27.95528691</v>
      </c>
      <c r="E62" s="8">
        <f t="shared" si="5"/>
        <v>3.832972438</v>
      </c>
      <c r="F62" s="10">
        <f t="shared" si="6"/>
        <v>3639.880759</v>
      </c>
    </row>
    <row r="63">
      <c r="A63" s="7">
        <f t="shared" si="1"/>
        <v>21.95392622</v>
      </c>
      <c r="B63" s="8">
        <f t="shared" si="2"/>
        <v>0.1915774416</v>
      </c>
      <c r="C63" s="9">
        <f t="shared" si="3"/>
        <v>41.5</v>
      </c>
      <c r="D63" s="9">
        <f t="shared" si="4"/>
        <v>32.32764666</v>
      </c>
      <c r="E63" s="8">
        <f t="shared" si="5"/>
        <v>1.764713221</v>
      </c>
      <c r="F63" s="10">
        <f t="shared" si="6"/>
        <v>1677.31891</v>
      </c>
    </row>
    <row r="64">
      <c r="A64" s="7">
        <f t="shared" si="1"/>
        <v>28.65358508</v>
      </c>
      <c r="B64" s="8">
        <f t="shared" si="2"/>
        <v>0.3238867876</v>
      </c>
      <c r="C64" s="9">
        <f t="shared" si="3"/>
        <v>41.5</v>
      </c>
      <c r="D64" s="9">
        <f t="shared" si="4"/>
        <v>28.26108373</v>
      </c>
      <c r="E64" s="8">
        <f t="shared" si="5"/>
        <v>1.720335039</v>
      </c>
      <c r="F64" s="10">
        <f t="shared" si="6"/>
        <v>2087.072254</v>
      </c>
    </row>
    <row r="65">
      <c r="A65" s="7">
        <f t="shared" si="1"/>
        <v>17.03656512</v>
      </c>
      <c r="B65" s="8">
        <f t="shared" si="2"/>
        <v>0.1093213199</v>
      </c>
      <c r="C65" s="9">
        <f t="shared" si="3"/>
        <v>36.25</v>
      </c>
      <c r="D65" s="9">
        <f t="shared" si="4"/>
        <v>28.4961121</v>
      </c>
      <c r="E65" s="8">
        <f t="shared" si="5"/>
        <v>2.465561199</v>
      </c>
      <c r="F65" s="10">
        <f t="shared" si="6"/>
        <v>1603.276062</v>
      </c>
    </row>
    <row r="66">
      <c r="A66" s="7">
        <f t="shared" si="1"/>
        <v>10.57808735</v>
      </c>
      <c r="B66" s="8">
        <f t="shared" si="2"/>
        <v>0.6620304551</v>
      </c>
      <c r="C66" s="9">
        <f t="shared" si="3"/>
        <v>38</v>
      </c>
      <c r="D66" s="9">
        <f t="shared" si="4"/>
        <v>33.38161771</v>
      </c>
      <c r="E66" s="8">
        <f t="shared" si="5"/>
        <v>3.731145581</v>
      </c>
      <c r="F66" s="10">
        <f t="shared" si="6"/>
        <v>1556.294886</v>
      </c>
    </row>
    <row r="67">
      <c r="A67" s="7">
        <f t="shared" si="1"/>
        <v>31.60837666</v>
      </c>
      <c r="B67" s="8">
        <f t="shared" si="2"/>
        <v>0.9847659663</v>
      </c>
      <c r="C67" s="9">
        <f t="shared" si="3"/>
        <v>38</v>
      </c>
      <c r="D67" s="9">
        <f t="shared" si="4"/>
        <v>29.52575745</v>
      </c>
      <c r="E67" s="8">
        <f t="shared" si="5"/>
        <v>4.646571951</v>
      </c>
      <c r="F67" s="10">
        <f t="shared" si="6"/>
        <v>5033.789542</v>
      </c>
    </row>
    <row r="68">
      <c r="A68" s="7">
        <f t="shared" si="1"/>
        <v>29.60453581</v>
      </c>
      <c r="B68" s="8">
        <f t="shared" si="2"/>
        <v>0.9603655625</v>
      </c>
      <c r="C68" s="9">
        <f t="shared" si="3"/>
        <v>38</v>
      </c>
      <c r="D68" s="9">
        <f t="shared" si="4"/>
        <v>33.39796336</v>
      </c>
      <c r="E68" s="8">
        <f t="shared" si="5"/>
        <v>0.55577913</v>
      </c>
      <c r="F68" s="10">
        <f t="shared" si="6"/>
        <v>835.3329264</v>
      </c>
    </row>
    <row r="69">
      <c r="A69" s="7">
        <f t="shared" si="1"/>
        <v>25.52644864</v>
      </c>
      <c r="B69" s="8">
        <f t="shared" si="2"/>
        <v>0.23620039</v>
      </c>
      <c r="C69" s="9">
        <f t="shared" si="3"/>
        <v>41.5</v>
      </c>
      <c r="D69" s="9">
        <f t="shared" si="4"/>
        <v>29.59417743</v>
      </c>
      <c r="E69" s="8">
        <f t="shared" si="5"/>
        <v>2.594741991</v>
      </c>
      <c r="F69" s="10">
        <f t="shared" si="6"/>
        <v>2676.702355</v>
      </c>
    </row>
    <row r="70">
      <c r="A70" s="7">
        <f t="shared" si="1"/>
        <v>18.65809635</v>
      </c>
      <c r="B70" s="8">
        <f t="shared" si="2"/>
        <v>0.6253439204</v>
      </c>
      <c r="C70" s="9">
        <f t="shared" si="3"/>
        <v>38</v>
      </c>
      <c r="D70" s="9">
        <f t="shared" si="4"/>
        <v>30.60613332</v>
      </c>
      <c r="E70" s="8">
        <f t="shared" si="5"/>
        <v>2.747927229</v>
      </c>
      <c r="F70" s="10">
        <f t="shared" si="6"/>
        <v>1954.459488</v>
      </c>
    </row>
    <row r="71">
      <c r="A71" s="7">
        <f t="shared" si="1"/>
        <v>27.53279157</v>
      </c>
      <c r="B71" s="8">
        <f t="shared" si="2"/>
        <v>0.863652046</v>
      </c>
      <c r="C71" s="9">
        <f t="shared" si="3"/>
        <v>38</v>
      </c>
      <c r="D71" s="9">
        <f t="shared" si="4"/>
        <v>33.02943637</v>
      </c>
      <c r="E71" s="8">
        <f t="shared" si="5"/>
        <v>4.317086017</v>
      </c>
      <c r="F71" s="10">
        <f t="shared" si="6"/>
        <v>4051.549117</v>
      </c>
    </row>
    <row r="72">
      <c r="A72" s="7">
        <f t="shared" si="1"/>
        <v>15.55742451</v>
      </c>
      <c r="B72" s="8">
        <f t="shared" si="2"/>
        <v>0.5365903172</v>
      </c>
      <c r="C72" s="9">
        <f t="shared" si="3"/>
        <v>38</v>
      </c>
      <c r="D72" s="9">
        <f t="shared" si="4"/>
        <v>29.91891867</v>
      </c>
      <c r="E72" s="8">
        <f t="shared" si="5"/>
        <v>1.643847444</v>
      </c>
      <c r="F72" s="10">
        <f t="shared" si="6"/>
        <v>1138.783756</v>
      </c>
    </row>
    <row r="73">
      <c r="A73" s="7">
        <f t="shared" si="1"/>
        <v>20.39067816</v>
      </c>
      <c r="B73" s="8">
        <f t="shared" si="2"/>
        <v>0.01208999045</v>
      </c>
      <c r="C73" s="9">
        <f t="shared" si="3"/>
        <v>36.25</v>
      </c>
      <c r="D73" s="9">
        <f t="shared" si="4"/>
        <v>27.57045283</v>
      </c>
      <c r="E73" s="8">
        <f t="shared" si="5"/>
        <v>1.969494506</v>
      </c>
      <c r="F73" s="10">
        <f t="shared" si="6"/>
        <v>1554.333487</v>
      </c>
    </row>
    <row r="74">
      <c r="A74" s="7">
        <f t="shared" si="1"/>
        <v>26.23203432</v>
      </c>
      <c r="B74" s="8">
        <f t="shared" si="2"/>
        <v>0.3794624658</v>
      </c>
      <c r="C74" s="9">
        <f t="shared" si="3"/>
        <v>41.5</v>
      </c>
      <c r="D74" s="9">
        <f t="shared" si="4"/>
        <v>30.64773382</v>
      </c>
      <c r="E74" s="8">
        <f t="shared" si="5"/>
        <v>5.764531541</v>
      </c>
      <c r="F74" s="10">
        <f t="shared" si="6"/>
        <v>5668.556853</v>
      </c>
    </row>
    <row r="75">
      <c r="A75" s="7">
        <f t="shared" si="1"/>
        <v>28.03127161</v>
      </c>
      <c r="B75" s="8">
        <f t="shared" si="2"/>
        <v>0.8747735899</v>
      </c>
      <c r="C75" s="9">
        <f t="shared" si="3"/>
        <v>38</v>
      </c>
      <c r="D75" s="9">
        <f t="shared" si="4"/>
        <v>31.30095414</v>
      </c>
      <c r="E75" s="8">
        <f t="shared" si="5"/>
        <v>4.097674502</v>
      </c>
      <c r="F75" s="10">
        <f t="shared" si="6"/>
        <v>3965.730556</v>
      </c>
    </row>
    <row r="76">
      <c r="A76" s="7">
        <f t="shared" si="1"/>
        <v>23.97629202</v>
      </c>
      <c r="B76" s="8">
        <f t="shared" si="2"/>
        <v>0.3097103722</v>
      </c>
      <c r="C76" s="9">
        <f t="shared" si="3"/>
        <v>41.5</v>
      </c>
      <c r="D76" s="9">
        <f t="shared" si="4"/>
        <v>28.75586163</v>
      </c>
      <c r="E76" s="8">
        <f t="shared" si="5"/>
        <v>2.125799064</v>
      </c>
      <c r="F76" s="10">
        <f t="shared" si="6"/>
        <v>2142.074102</v>
      </c>
    </row>
    <row r="77">
      <c r="A77" s="7">
        <f t="shared" si="1"/>
        <v>23.42265242</v>
      </c>
      <c r="B77" s="8">
        <f t="shared" si="2"/>
        <v>0.2347570395</v>
      </c>
      <c r="C77" s="9">
        <f t="shared" si="3"/>
        <v>41.5</v>
      </c>
      <c r="D77" s="9">
        <f t="shared" si="4"/>
        <v>33.28606297</v>
      </c>
      <c r="E77" s="8">
        <f t="shared" si="5"/>
        <v>0.8626213417</v>
      </c>
      <c r="F77" s="10">
        <f t="shared" si="6"/>
        <v>1023.994333</v>
      </c>
    </row>
    <row r="78">
      <c r="A78" s="7">
        <f t="shared" si="1"/>
        <v>25.95809243</v>
      </c>
      <c r="B78" s="8">
        <f t="shared" si="2"/>
        <v>0.6471801184</v>
      </c>
      <c r="C78" s="9">
        <f t="shared" si="3"/>
        <v>38</v>
      </c>
      <c r="D78" s="9">
        <f t="shared" si="4"/>
        <v>31.25839647</v>
      </c>
      <c r="E78" s="8">
        <f t="shared" si="5"/>
        <v>0.5819151712</v>
      </c>
      <c r="F78" s="10">
        <f t="shared" si="6"/>
        <v>799.5713313</v>
      </c>
    </row>
    <row r="79">
      <c r="A79" s="7">
        <f t="shared" si="1"/>
        <v>24.96831615</v>
      </c>
      <c r="B79" s="8">
        <f t="shared" si="2"/>
        <v>0.5041177959</v>
      </c>
      <c r="C79" s="9">
        <f t="shared" si="3"/>
        <v>38</v>
      </c>
      <c r="D79" s="9">
        <f t="shared" si="4"/>
        <v>27.84219648</v>
      </c>
      <c r="E79" s="8">
        <f t="shared" si="5"/>
        <v>2.822571369</v>
      </c>
      <c r="F79" s="10">
        <f t="shared" si="6"/>
        <v>2605.609515</v>
      </c>
    </row>
    <row r="80">
      <c r="A80" s="7">
        <f t="shared" si="1"/>
        <v>30.06236886</v>
      </c>
      <c r="B80" s="8">
        <f t="shared" si="2"/>
        <v>0.846964337</v>
      </c>
      <c r="C80" s="9">
        <f t="shared" si="3"/>
        <v>38</v>
      </c>
      <c r="D80" s="9">
        <f t="shared" si="4"/>
        <v>31.25260783</v>
      </c>
      <c r="E80" s="8">
        <f t="shared" si="5"/>
        <v>3.512592903</v>
      </c>
      <c r="F80" s="10">
        <f t="shared" si="6"/>
        <v>3672.64534</v>
      </c>
    </row>
    <row r="81">
      <c r="A81" s="7">
        <f t="shared" si="1"/>
        <v>18.33653879</v>
      </c>
      <c r="B81" s="8">
        <f t="shared" si="2"/>
        <v>0.7519193598</v>
      </c>
      <c r="C81" s="9">
        <f t="shared" si="3"/>
        <v>38</v>
      </c>
      <c r="D81" s="9">
        <f t="shared" si="4"/>
        <v>31.17582578</v>
      </c>
      <c r="E81" s="8">
        <f t="shared" si="5"/>
        <v>2.667010835</v>
      </c>
      <c r="F81" s="10">
        <f t="shared" si="6"/>
        <v>1873.419467</v>
      </c>
    </row>
    <row r="82">
      <c r="A82" s="7">
        <f t="shared" si="1"/>
        <v>34.183616</v>
      </c>
      <c r="B82" s="8">
        <f t="shared" si="2"/>
        <v>0.7920590841</v>
      </c>
      <c r="C82" s="9">
        <f t="shared" si="3"/>
        <v>38</v>
      </c>
      <c r="D82" s="9">
        <f t="shared" si="4"/>
        <v>30.15081373</v>
      </c>
      <c r="E82" s="8">
        <f t="shared" si="5"/>
        <v>2.913181185</v>
      </c>
      <c r="F82" s="10">
        <f t="shared" si="6"/>
        <v>3503.654443</v>
      </c>
    </row>
    <row r="83">
      <c r="A83" s="7">
        <f t="shared" si="1"/>
        <v>30.5526162</v>
      </c>
      <c r="B83" s="8">
        <f t="shared" si="2"/>
        <v>0.6407871565</v>
      </c>
      <c r="C83" s="9">
        <f t="shared" si="3"/>
        <v>38</v>
      </c>
      <c r="D83" s="9">
        <f t="shared" si="4"/>
        <v>30.51487449</v>
      </c>
      <c r="E83" s="8">
        <f t="shared" si="5"/>
        <v>3.181132768</v>
      </c>
      <c r="F83" s="10">
        <f t="shared" si="6"/>
        <v>3420.133384</v>
      </c>
    </row>
    <row r="84">
      <c r="A84" s="7">
        <f t="shared" si="1"/>
        <v>29.59436018</v>
      </c>
      <c r="B84" s="8">
        <f t="shared" si="2"/>
        <v>0.3830487277</v>
      </c>
      <c r="C84" s="9">
        <f t="shared" si="3"/>
        <v>41.5</v>
      </c>
      <c r="D84" s="9">
        <f t="shared" si="4"/>
        <v>30.04848175</v>
      </c>
      <c r="E84" s="8">
        <f t="shared" si="5"/>
        <v>4.056405936</v>
      </c>
      <c r="F84" s="10">
        <f t="shared" si="6"/>
        <v>4580.495194</v>
      </c>
    </row>
    <row r="85">
      <c r="A85" s="7">
        <f t="shared" si="1"/>
        <v>28.65543271</v>
      </c>
      <c r="B85" s="8">
        <f t="shared" si="2"/>
        <v>0.5364310919</v>
      </c>
      <c r="C85" s="9">
        <f t="shared" si="3"/>
        <v>38</v>
      </c>
      <c r="D85" s="9">
        <f t="shared" si="4"/>
        <v>33.68012833</v>
      </c>
      <c r="E85" s="8">
        <f t="shared" si="5"/>
        <v>2.401175256</v>
      </c>
      <c r="F85" s="10">
        <f t="shared" si="6"/>
        <v>2471.171402</v>
      </c>
    </row>
    <row r="86">
      <c r="A86" s="7">
        <f t="shared" si="1"/>
        <v>29.84258743</v>
      </c>
      <c r="B86" s="8">
        <f t="shared" si="2"/>
        <v>0.3748308522</v>
      </c>
      <c r="C86" s="9">
        <f t="shared" si="3"/>
        <v>41.5</v>
      </c>
      <c r="D86" s="9">
        <f t="shared" si="4"/>
        <v>31.35232814</v>
      </c>
      <c r="E86" s="8">
        <f t="shared" si="5"/>
        <v>2.445109752</v>
      </c>
      <c r="F86" s="10">
        <f t="shared" si="6"/>
        <v>2890.642811</v>
      </c>
    </row>
    <row r="87">
      <c r="A87" s="7">
        <f t="shared" si="1"/>
        <v>11.53590363</v>
      </c>
      <c r="B87" s="8">
        <f t="shared" si="2"/>
        <v>0.07328209814</v>
      </c>
      <c r="C87" s="9">
        <f t="shared" si="3"/>
        <v>36.25</v>
      </c>
      <c r="D87" s="9">
        <f t="shared" si="4"/>
        <v>33.11684446</v>
      </c>
      <c r="E87" s="8">
        <f t="shared" si="5"/>
        <v>0.7099441295</v>
      </c>
      <c r="F87" s="10">
        <f t="shared" si="6"/>
        <v>562.6375778</v>
      </c>
    </row>
    <row r="88">
      <c r="A88" s="7">
        <f t="shared" si="1"/>
        <v>26.45894557</v>
      </c>
      <c r="B88" s="8">
        <f t="shared" si="2"/>
        <v>0.6007666093</v>
      </c>
      <c r="C88" s="9">
        <f t="shared" si="3"/>
        <v>38</v>
      </c>
      <c r="D88" s="9">
        <f t="shared" si="4"/>
        <v>29.29273637</v>
      </c>
      <c r="E88" s="8">
        <f t="shared" si="5"/>
        <v>2.739099934</v>
      </c>
      <c r="F88" s="10">
        <f t="shared" si="6"/>
        <v>2649.409876</v>
      </c>
    </row>
    <row r="89">
      <c r="A89" s="7">
        <f t="shared" si="1"/>
        <v>19.55016315</v>
      </c>
      <c r="B89" s="8">
        <f t="shared" si="2"/>
        <v>0.8020344294</v>
      </c>
      <c r="C89" s="9">
        <f t="shared" si="3"/>
        <v>38</v>
      </c>
      <c r="D89" s="9">
        <f t="shared" si="4"/>
        <v>30.81453614</v>
      </c>
      <c r="E89" s="8">
        <f t="shared" si="5"/>
        <v>4.826725316</v>
      </c>
      <c r="F89" s="10">
        <f t="shared" si="6"/>
        <v>3324.252098</v>
      </c>
    </row>
    <row r="90">
      <c r="A90" s="7">
        <f t="shared" si="1"/>
        <v>33.07821477</v>
      </c>
      <c r="B90" s="8">
        <f t="shared" si="2"/>
        <v>0.8193714607</v>
      </c>
      <c r="C90" s="9">
        <f t="shared" si="3"/>
        <v>38</v>
      </c>
      <c r="D90" s="9">
        <f t="shared" si="4"/>
        <v>28.13477324</v>
      </c>
      <c r="E90" s="8">
        <f t="shared" si="5"/>
        <v>1.680881274</v>
      </c>
      <c r="F90" s="10">
        <f t="shared" si="6"/>
        <v>2119.959184</v>
      </c>
    </row>
    <row r="91">
      <c r="A91" s="7">
        <f t="shared" si="1"/>
        <v>17.57746907</v>
      </c>
      <c r="B91" s="8">
        <f t="shared" si="2"/>
        <v>0.001340738319</v>
      </c>
      <c r="C91" s="9">
        <f t="shared" si="3"/>
        <v>36.25</v>
      </c>
      <c r="D91" s="9">
        <f t="shared" si="4"/>
        <v>27.79328036</v>
      </c>
      <c r="E91" s="8">
        <f t="shared" si="5"/>
        <v>2.70053604</v>
      </c>
      <c r="F91" s="10">
        <f t="shared" si="6"/>
        <v>1776.874782</v>
      </c>
    </row>
    <row r="92">
      <c r="A92" s="7">
        <f t="shared" si="1"/>
        <v>23.53878622</v>
      </c>
      <c r="B92" s="8">
        <f t="shared" si="2"/>
        <v>0.8718515</v>
      </c>
      <c r="C92" s="9">
        <f t="shared" si="3"/>
        <v>38</v>
      </c>
      <c r="D92" s="9">
        <f t="shared" si="4"/>
        <v>29.78226952</v>
      </c>
      <c r="E92" s="8">
        <f t="shared" si="5"/>
        <v>3.143781716</v>
      </c>
      <c r="F92" s="10">
        <f t="shared" si="6"/>
        <v>2691.248229</v>
      </c>
    </row>
    <row r="93">
      <c r="A93" s="7">
        <f t="shared" si="1"/>
        <v>26.12106573</v>
      </c>
      <c r="B93" s="8">
        <f t="shared" si="2"/>
        <v>0.4868567475</v>
      </c>
      <c r="C93" s="9">
        <f t="shared" si="3"/>
        <v>38</v>
      </c>
      <c r="D93" s="9">
        <f t="shared" si="4"/>
        <v>31.52734247</v>
      </c>
      <c r="E93" s="8">
        <f t="shared" si="5"/>
        <v>2.961859577</v>
      </c>
      <c r="F93" s="10">
        <f t="shared" si="6"/>
        <v>2772.108559</v>
      </c>
    </row>
    <row r="94">
      <c r="A94" s="7">
        <f t="shared" si="1"/>
        <v>34.28851491</v>
      </c>
      <c r="B94" s="8">
        <f t="shared" si="2"/>
        <v>0.1201665438</v>
      </c>
      <c r="C94" s="9">
        <f t="shared" si="3"/>
        <v>36.25</v>
      </c>
      <c r="D94" s="9">
        <f t="shared" si="4"/>
        <v>29.76651684</v>
      </c>
      <c r="E94" s="8">
        <f t="shared" si="5"/>
        <v>3.04109971</v>
      </c>
      <c r="F94" s="10">
        <f t="shared" si="6"/>
        <v>3479.181762</v>
      </c>
    </row>
    <row r="95">
      <c r="A95" s="7">
        <f t="shared" si="1"/>
        <v>19.37215758</v>
      </c>
      <c r="B95" s="8">
        <f t="shared" si="2"/>
        <v>0.1175659795</v>
      </c>
      <c r="C95" s="9">
        <f t="shared" si="3"/>
        <v>36.25</v>
      </c>
      <c r="D95" s="9">
        <f t="shared" si="4"/>
        <v>31.13281079</v>
      </c>
      <c r="E95" s="8">
        <f t="shared" si="5"/>
        <v>2.765824697</v>
      </c>
      <c r="F95" s="10">
        <f t="shared" si="6"/>
        <v>1928.655556</v>
      </c>
    </row>
    <row r="96">
      <c r="A96" s="7">
        <f t="shared" si="1"/>
        <v>18.51146151</v>
      </c>
      <c r="B96" s="8">
        <f t="shared" si="2"/>
        <v>0.9802142881</v>
      </c>
      <c r="C96" s="9">
        <f t="shared" si="3"/>
        <v>38</v>
      </c>
      <c r="D96" s="9">
        <f t="shared" si="4"/>
        <v>27.32867697</v>
      </c>
      <c r="E96" s="8">
        <f t="shared" si="5"/>
        <v>1.604539059</v>
      </c>
      <c r="F96" s="10">
        <f t="shared" si="6"/>
        <v>1286.344539</v>
      </c>
    </row>
    <row r="97">
      <c r="A97" s="7">
        <f t="shared" si="1"/>
        <v>22.72348713</v>
      </c>
      <c r="B97" s="8">
        <f t="shared" si="2"/>
        <v>0.3937462992</v>
      </c>
      <c r="C97" s="9">
        <f t="shared" si="3"/>
        <v>41.5</v>
      </c>
      <c r="D97" s="9">
        <f t="shared" si="4"/>
        <v>32.63850952</v>
      </c>
      <c r="E97" s="8">
        <f t="shared" si="5"/>
        <v>2.717562365</v>
      </c>
      <c r="F97" s="10">
        <f t="shared" si="6"/>
        <v>2479.626609</v>
      </c>
    </row>
    <row r="98">
      <c r="A98" s="7">
        <f t="shared" si="1"/>
        <v>31.59186513</v>
      </c>
      <c r="B98" s="8">
        <f t="shared" si="2"/>
        <v>0.02415776737</v>
      </c>
      <c r="C98" s="9">
        <f t="shared" si="3"/>
        <v>36.25</v>
      </c>
      <c r="D98" s="9">
        <f t="shared" si="4"/>
        <v>28.55342677</v>
      </c>
      <c r="E98" s="8">
        <f t="shared" si="5"/>
        <v>0.9833666729</v>
      </c>
      <c r="F98" s="10">
        <f t="shared" si="6"/>
        <v>1268.746177</v>
      </c>
    </row>
    <row r="99">
      <c r="A99" s="7">
        <f t="shared" si="1"/>
        <v>27.55514641</v>
      </c>
      <c r="B99" s="8">
        <f t="shared" si="2"/>
        <v>0.9156081303</v>
      </c>
      <c r="C99" s="9">
        <f t="shared" si="3"/>
        <v>38</v>
      </c>
      <c r="D99" s="9">
        <f t="shared" si="4"/>
        <v>30.76384824</v>
      </c>
      <c r="E99" s="8">
        <f t="shared" si="5"/>
        <v>4.791260667</v>
      </c>
      <c r="F99" s="10">
        <f t="shared" si="6"/>
        <v>4524.59521</v>
      </c>
    </row>
    <row r="100">
      <c r="A100" s="7">
        <f t="shared" si="1"/>
        <v>16.19860837</v>
      </c>
      <c r="B100" s="8">
        <f t="shared" si="2"/>
        <v>0.6164617401</v>
      </c>
      <c r="C100" s="9">
        <f t="shared" si="3"/>
        <v>38</v>
      </c>
      <c r="D100" s="9">
        <f t="shared" si="4"/>
        <v>33.6579859</v>
      </c>
      <c r="E100" s="8">
        <f t="shared" si="5"/>
        <v>1.771657567</v>
      </c>
      <c r="F100" s="10">
        <f t="shared" si="6"/>
        <v>1217.352728</v>
      </c>
    </row>
    <row r="101">
      <c r="A101" s="34">
        <f t="shared" si="1"/>
        <v>27.81494836</v>
      </c>
      <c r="B101" s="35">
        <f t="shared" si="2"/>
        <v>0.7697031919</v>
      </c>
      <c r="C101" s="36">
        <f t="shared" si="3"/>
        <v>38</v>
      </c>
      <c r="D101" s="36">
        <f t="shared" si="4"/>
        <v>30.05044484</v>
      </c>
      <c r="E101" s="35">
        <f t="shared" si="5"/>
        <v>2.961459474</v>
      </c>
      <c r="F101" s="37">
        <f t="shared" si="6"/>
        <v>2955.099898</v>
      </c>
    </row>
  </sheetData>
  <mergeCells count="13">
    <mergeCell ref="H5:I5"/>
    <mergeCell ref="L4:S5"/>
    <mergeCell ref="L10:S13"/>
    <mergeCell ref="L6:S9"/>
    <mergeCell ref="H10:I10"/>
    <mergeCell ref="K6:K9"/>
    <mergeCell ref="K10:K13"/>
    <mergeCell ref="H1:I1"/>
    <mergeCell ref="H14:I14"/>
    <mergeCell ref="K4:K5"/>
    <mergeCell ref="K14:K15"/>
    <mergeCell ref="L14:S15"/>
    <mergeCell ref="K2:S3"/>
  </mergeCells>
  <drawing r:id="rId1"/>
</worksheet>
</file>