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ightcoder/Desktop/"/>
    </mc:Choice>
  </mc:AlternateContent>
  <xr:revisionPtr revIDLastSave="0" documentId="8_{E4DF6421-498D-DB45-906D-30320250C5F3}" xr6:coauthVersionLast="47" xr6:coauthVersionMax="47" xr10:uidLastSave="{00000000-0000-0000-0000-000000000000}"/>
  <bookViews>
    <workbookView xWindow="0" yWindow="840" windowWidth="34200" windowHeight="21400" xr2:uid="{41480A9F-14B8-AA44-AD51-29D2224DD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1" l="1"/>
  <c r="I42" i="1"/>
  <c r="K41" i="1"/>
  <c r="I41" i="1"/>
  <c r="H24" i="1" a="1"/>
  <c r="H24" i="1" s="1"/>
  <c r="J24" i="1" l="1" a="1"/>
  <c r="J24" i="1" s="1"/>
  <c r="H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<sst xmlns="http://schemas.openxmlformats.org/spreadsheetml/2006/main" count="39" uniqueCount="38">
  <si>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Let's consider data from two teams, showing their performance metrics over a season in various areas (like possession, shots, passes, etc.). Here's the dataset:</t>
  </si>
  <si>
    <t>Datas</t>
  </si>
  <si>
    <t>Metric</t>
  </si>
  <si>
    <t>Team A</t>
  </si>
  <si>
    <t>Team B</t>
  </si>
  <si>
    <t>Possession (%)</t>
  </si>
  <si>
    <t>Shots on target</t>
  </si>
  <si>
    <t>Passes completed</t>
  </si>
  <si>
    <t>Goals scored</t>
  </si>
  <si>
    <t>We can now structure the data into matrices. Suppose you have another team comparison, or perhaps different metrics like defense:</t>
  </si>
  <si>
    <t>Team A (Defense)</t>
  </si>
  <si>
    <t>Team B (Defense)</t>
  </si>
  <si>
    <t>Tackles won</t>
  </si>
  <si>
    <t>Interceptions</t>
  </si>
  <si>
    <t>Clean sheets</t>
  </si>
  <si>
    <t>Goals conceded</t>
  </si>
  <si>
    <t>Calculations</t>
  </si>
  <si>
    <t>Matrix 1: Offensive Performance Matrix</t>
  </si>
  <si>
    <t>M1=</t>
  </si>
  <si>
    <t>Matrix 2: Defensive Performance Matrix</t>
  </si>
  <si>
    <t>M2=</t>
  </si>
  <si>
    <t>Tasks</t>
  </si>
  <si>
    <t>&gt;Fromula</t>
  </si>
  <si>
    <t>A−1=det(A)1​[d−c​−ba​].det(A)=ad−bc is the determinant of the matrix.</t>
  </si>
  <si>
    <t>1.Matrix Multiplication: Multiply the offensive and defensive performance matrices.
2.Matrix Inversion: Take the inverse of one of the matrices.
3.Determinant Calculation.
4.Eigenvalue and Eigenvector Calculation: You can calculate the eigenvalues and eigenvectors of either Matrix 1 or Matrix 2.</t>
  </si>
  <si>
    <t>4 - Eigvalues and eigvectors of the Task 1 result</t>
  </si>
  <si>
    <t xml:space="preserve">A </t>
  </si>
  <si>
    <t>252115-λ</t>
  </si>
  <si>
    <t>A-λI</t>
  </si>
  <si>
    <t>det(A-λI)</t>
  </si>
  <si>
    <t>338180-λ</t>
  </si>
  <si>
    <t>(338180-λ)(252115-λ) - (279950)(304350)</t>
  </si>
  <si>
    <t>λ^2-(338180+252114)λ + (338180x252115-279950x304350)</t>
  </si>
  <si>
    <t>λ=</t>
  </si>
  <si>
    <t>(+-)</t>
  </si>
  <si>
    <t>λ1=</t>
  </si>
  <si>
    <t>λ2=</t>
  </si>
  <si>
    <t>Eigenvalues of Task 1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</si>
</sst>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3.5"/>
      <color theme="1"/>
      <name val="Aptos Narrow"/>
      <scheme val="minor"/>
    </font>
    <font>
      <i/>
      <sz val="12"/>
      <color theme="1"/>
      <name val="Aptos Narrow"/>
      <scheme val="minor"/>
    </font>
    <font>
      <b/>
      <u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Fill="1" applyBorder="1" applyAlignment="1">
      <alignment horizontal="right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8" xfId="0" applyBorder="1"/>
    <xf numFmtId="0" fontId="0" fillId="0" borderId="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2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ED3B-CD27-184F-BCB5-7C401829C7A2}">
  <dimension ref="A1:O43"/>
  <sheetViews>
    <sheetView tabSelected="1" topLeftCell="A21" zoomScale="141" workbookViewId="0">
      <selection activeCell="G40" sqref="G40"/>
    </sheetView>
  </sheetViews>
  <sheetFormatPr baseColWidth="10" defaultRowHeight="16" x14ac:dyDescent="0.2"/>
  <cols>
    <col min="4" max="4" width="16.6640625" bestFit="1" customWidth="1"/>
    <col min="5" max="6" width="15.83203125" bestFit="1" customWidth="1"/>
  </cols>
  <sheetData>
    <row r="1" spans="1:12" ht="17" thickBot="1" x14ac:dyDescent="0.25"/>
    <row r="2" spans="1:12" ht="17" thickBot="1" x14ac:dyDescent="0.25">
      <c r="A2" s="2" t="s">
        <v>1</v>
      </c>
      <c r="B2" s="3"/>
      <c r="C2" s="3"/>
      <c r="D2" s="3"/>
      <c r="E2" s="3"/>
      <c r="F2" s="4"/>
      <c r="H2" s="23" t="s">
        <v>16</v>
      </c>
      <c r="I2" s="24"/>
      <c r="J2" s="24"/>
      <c r="K2" s="24"/>
      <c r="L2" s="25"/>
    </row>
    <row r="3" spans="1:12" x14ac:dyDescent="0.2">
      <c r="A3" s="15" t="s">
        <v>0</v>
      </c>
      <c r="B3" s="14"/>
      <c r="C3" s="16"/>
      <c r="D3" s="5" t="s">
        <v>2</v>
      </c>
      <c r="E3" s="6" t="s">
        <v>3</v>
      </c>
      <c r="F3" s="7" t="s">
        <v>4</v>
      </c>
      <c r="H3" s="26" t="s">
        <v>17</v>
      </c>
      <c r="I3" s="26"/>
      <c r="J3" s="26"/>
      <c r="K3" s="26"/>
      <c r="L3" s="26"/>
    </row>
    <row r="4" spans="1:12" x14ac:dyDescent="0.2">
      <c r="A4" s="17"/>
      <c r="B4" s="18"/>
      <c r="C4" s="19"/>
      <c r="D4" s="8" t="s">
        <v>5</v>
      </c>
      <c r="E4" s="9">
        <v>55</v>
      </c>
      <c r="F4" s="10">
        <v>48</v>
      </c>
      <c r="H4" s="28" t="s">
        <v>18</v>
      </c>
      <c r="I4" s="32">
        <v>55</v>
      </c>
      <c r="J4" s="33">
        <v>130</v>
      </c>
      <c r="K4" s="33">
        <v>20000</v>
      </c>
      <c r="L4" s="34">
        <v>70</v>
      </c>
    </row>
    <row r="5" spans="1:12" x14ac:dyDescent="0.2">
      <c r="A5" s="17"/>
      <c r="B5" s="18"/>
      <c r="C5" s="19"/>
      <c r="D5" s="8" t="s">
        <v>6</v>
      </c>
      <c r="E5" s="9">
        <v>130</v>
      </c>
      <c r="F5" s="10">
        <v>120</v>
      </c>
      <c r="I5" s="35">
        <v>48</v>
      </c>
      <c r="J5" s="36">
        <v>120</v>
      </c>
      <c r="K5" s="36">
        <v>18000</v>
      </c>
      <c r="L5" s="37">
        <v>65</v>
      </c>
    </row>
    <row r="6" spans="1:12" x14ac:dyDescent="0.2">
      <c r="A6" s="17"/>
      <c r="B6" s="18"/>
      <c r="C6" s="19"/>
      <c r="D6" s="8" t="s">
        <v>7</v>
      </c>
      <c r="E6" s="9">
        <v>20000</v>
      </c>
      <c r="F6" s="10">
        <v>18000</v>
      </c>
    </row>
    <row r="7" spans="1:12" ht="19" x14ac:dyDescent="0.25">
      <c r="A7" s="20"/>
      <c r="B7" s="21"/>
      <c r="C7" s="22"/>
      <c r="D7" s="11" t="s">
        <v>8</v>
      </c>
      <c r="E7" s="12">
        <v>70</v>
      </c>
      <c r="F7" s="13">
        <v>65</v>
      </c>
      <c r="H7" s="27" t="s">
        <v>19</v>
      </c>
      <c r="I7" s="27"/>
      <c r="J7" s="27"/>
      <c r="K7" s="27"/>
      <c r="L7" s="27"/>
    </row>
    <row r="8" spans="1:12" x14ac:dyDescent="0.2">
      <c r="A8" s="15" t="s">
        <v>9</v>
      </c>
      <c r="B8" s="14"/>
      <c r="C8" s="16"/>
      <c r="D8" s="5" t="s">
        <v>2</v>
      </c>
      <c r="E8" s="6" t="s">
        <v>10</v>
      </c>
      <c r="F8" s="7" t="s">
        <v>11</v>
      </c>
      <c r="H8" s="29" t="s">
        <v>20</v>
      </c>
      <c r="I8" s="32">
        <v>300</v>
      </c>
      <c r="J8" s="34">
        <v>280</v>
      </c>
    </row>
    <row r="9" spans="1:12" x14ac:dyDescent="0.2">
      <c r="A9" s="17"/>
      <c r="B9" s="18"/>
      <c r="C9" s="19"/>
      <c r="D9" s="8" t="s">
        <v>12</v>
      </c>
      <c r="E9" s="9">
        <v>300</v>
      </c>
      <c r="F9" s="10">
        <v>280</v>
      </c>
      <c r="I9" s="38">
        <v>150</v>
      </c>
      <c r="J9" s="39">
        <v>170</v>
      </c>
    </row>
    <row r="10" spans="1:12" x14ac:dyDescent="0.2">
      <c r="A10" s="17"/>
      <c r="B10" s="18"/>
      <c r="C10" s="19"/>
      <c r="D10" s="8" t="s">
        <v>13</v>
      </c>
      <c r="E10" s="9">
        <v>150</v>
      </c>
      <c r="F10" s="10">
        <v>170</v>
      </c>
      <c r="I10" s="38">
        <v>15</v>
      </c>
      <c r="J10" s="39">
        <v>12</v>
      </c>
    </row>
    <row r="11" spans="1:12" x14ac:dyDescent="0.2">
      <c r="A11" s="17"/>
      <c r="B11" s="18"/>
      <c r="C11" s="19"/>
      <c r="D11" s="8" t="s">
        <v>14</v>
      </c>
      <c r="E11" s="9">
        <v>15</v>
      </c>
      <c r="F11" s="10">
        <v>12</v>
      </c>
      <c r="I11" s="35">
        <v>30</v>
      </c>
      <c r="J11" s="37">
        <v>35</v>
      </c>
    </row>
    <row r="12" spans="1:12" x14ac:dyDescent="0.2">
      <c r="A12" s="20"/>
      <c r="B12" s="21"/>
      <c r="C12" s="22"/>
      <c r="D12" s="11" t="s">
        <v>15</v>
      </c>
      <c r="E12" s="12">
        <v>30</v>
      </c>
      <c r="F12" s="13">
        <v>35</v>
      </c>
    </row>
    <row r="13" spans="1:12" x14ac:dyDescent="0.2">
      <c r="H13" s="40" t="s">
        <v>21</v>
      </c>
      <c r="I13" s="40"/>
      <c r="J13" s="40"/>
      <c r="K13" s="40"/>
      <c r="L13" s="40"/>
    </row>
    <row r="14" spans="1:12" x14ac:dyDescent="0.2">
      <c r="H14" s="30" t="s">
        <v>24</v>
      </c>
      <c r="I14" s="31"/>
      <c r="J14" s="31"/>
      <c r="K14" s="31"/>
      <c r="L14" s="31"/>
    </row>
    <row r="15" spans="1:12" x14ac:dyDescent="0.2">
      <c r="H15" s="31"/>
      <c r="I15" s="31"/>
      <c r="J15" s="31"/>
      <c r="K15" s="31"/>
      <c r="L15" s="31"/>
    </row>
    <row r="16" spans="1:12" x14ac:dyDescent="0.2">
      <c r="H16" s="31"/>
      <c r="I16" s="31"/>
      <c r="J16" s="31"/>
      <c r="K16" s="31"/>
      <c r="L16" s="31"/>
    </row>
    <row r="17" spans="8:15" x14ac:dyDescent="0.2">
      <c r="H17" s="31"/>
      <c r="I17" s="31"/>
      <c r="J17" s="31"/>
      <c r="K17" s="31"/>
      <c r="L17" s="31"/>
    </row>
    <row r="18" spans="8:15" x14ac:dyDescent="0.2">
      <c r="H18" s="31"/>
      <c r="I18" s="31"/>
      <c r="J18" s="31"/>
      <c r="K18" s="31"/>
      <c r="L18" s="31"/>
    </row>
    <row r="19" spans="8:15" x14ac:dyDescent="0.2">
      <c r="H19" s="31"/>
      <c r="I19" s="31"/>
      <c r="J19" s="31"/>
      <c r="K19" s="31"/>
      <c r="L19" s="31"/>
    </row>
    <row r="20" spans="8:15" x14ac:dyDescent="0.2">
      <c r="H20" s="31"/>
      <c r="I20" s="31"/>
      <c r="J20" s="31"/>
      <c r="K20" s="31"/>
      <c r="L20" s="31"/>
    </row>
    <row r="21" spans="8:15" x14ac:dyDescent="0.2">
      <c r="H21" s="31"/>
      <c r="I21" s="31"/>
      <c r="J21" s="31"/>
      <c r="K21" s="31"/>
      <c r="L21" s="31"/>
    </row>
    <row r="22" spans="8:15" ht="17" thickBot="1" x14ac:dyDescent="0.25">
      <c r="H22" s="31"/>
      <c r="I22" s="31"/>
      <c r="J22" s="31"/>
      <c r="K22" s="31"/>
      <c r="L22" s="31"/>
    </row>
    <row r="23" spans="8:15" x14ac:dyDescent="0.2">
      <c r="H23" s="46">
        <v>1</v>
      </c>
      <c r="I23" s="47"/>
      <c r="J23" s="46">
        <v>2</v>
      </c>
      <c r="K23" s="47"/>
      <c r="L23" t="s">
        <v>22</v>
      </c>
      <c r="M23" s="48" t="s">
        <v>23</v>
      </c>
      <c r="N23" s="48"/>
      <c r="O23" s="48"/>
    </row>
    <row r="24" spans="8:15" x14ac:dyDescent="0.2">
      <c r="H24" s="42" cm="1">
        <f t="array" ref="H24:I25">MMULT(I4:L5,I8:J11)</f>
        <v>338100</v>
      </c>
      <c r="I24" s="43">
        <v>279950</v>
      </c>
      <c r="J24" s="42" cm="1">
        <f t="array" ref="J24:K25">MINVERSE(_xlfn.ANCHORARRAY(H24))</f>
        <v>6.7592964958840861E-3</v>
      </c>
      <c r="K24" s="43">
        <v>-7.5055631518265451E-3</v>
      </c>
      <c r="M24" s="48"/>
      <c r="N24" s="48"/>
      <c r="O24" s="48"/>
    </row>
    <row r="25" spans="8:15" ht="17" thickBot="1" x14ac:dyDescent="0.25">
      <c r="H25" s="44">
        <v>304350</v>
      </c>
      <c r="I25" s="45">
        <v>252115</v>
      </c>
      <c r="J25" s="44">
        <v>-8.1597361859560968E-3</v>
      </c>
      <c r="K25" s="45">
        <v>9.0645861819344704E-3</v>
      </c>
      <c r="M25" s="48"/>
      <c r="N25" s="48"/>
      <c r="O25" s="48"/>
    </row>
    <row r="26" spans="8:15" x14ac:dyDescent="0.2">
      <c r="H26" s="50">
        <v>3</v>
      </c>
      <c r="I26" s="51"/>
    </row>
    <row r="27" spans="8:15" x14ac:dyDescent="0.2">
      <c r="H27" s="42">
        <f>H24*I25-I24*H25</f>
        <v>37299000</v>
      </c>
      <c r="I27" s="43"/>
    </row>
    <row r="28" spans="8:15" ht="17" thickBot="1" x14ac:dyDescent="0.25">
      <c r="H28" s="44"/>
      <c r="I28" s="45"/>
    </row>
    <row r="30" spans="8:15" ht="17" thickBot="1" x14ac:dyDescent="0.25"/>
    <row r="31" spans="8:15" x14ac:dyDescent="0.2">
      <c r="H31" s="50" t="s">
        <v>25</v>
      </c>
      <c r="I31" s="49"/>
      <c r="J31" s="49"/>
      <c r="K31" s="49"/>
      <c r="L31" s="62"/>
      <c r="M31" s="41"/>
    </row>
    <row r="32" spans="8:15" x14ac:dyDescent="0.2">
      <c r="H32" s="63" t="s">
        <v>26</v>
      </c>
      <c r="I32" s="52">
        <v>338100</v>
      </c>
      <c r="J32" s="53">
        <v>279950</v>
      </c>
      <c r="K32" s="9"/>
      <c r="L32" s="9"/>
      <c r="M32" s="43"/>
    </row>
    <row r="33" spans="8:13" x14ac:dyDescent="0.2">
      <c r="H33" s="42"/>
      <c r="I33" s="54">
        <v>304350</v>
      </c>
      <c r="J33" s="13">
        <v>252115</v>
      </c>
      <c r="K33" s="9"/>
      <c r="L33" s="9"/>
      <c r="M33" s="43"/>
    </row>
    <row r="34" spans="8:13" x14ac:dyDescent="0.2">
      <c r="H34" s="42"/>
      <c r="I34" s="9"/>
      <c r="J34" s="9"/>
      <c r="K34" s="9"/>
      <c r="L34" s="9"/>
      <c r="M34" s="43"/>
    </row>
    <row r="35" spans="8:13" x14ac:dyDescent="0.2">
      <c r="H35" s="63" t="s">
        <v>28</v>
      </c>
      <c r="I35" s="55" t="s">
        <v>30</v>
      </c>
      <c r="J35" s="56">
        <v>279950</v>
      </c>
      <c r="K35" s="9"/>
      <c r="L35" s="9"/>
      <c r="M35" s="43"/>
    </row>
    <row r="36" spans="8:13" x14ac:dyDescent="0.2">
      <c r="H36" s="42"/>
      <c r="I36" s="57">
        <v>304350</v>
      </c>
      <c r="J36" s="58" t="s">
        <v>27</v>
      </c>
      <c r="K36" s="9"/>
      <c r="L36" s="9"/>
      <c r="M36" s="43"/>
    </row>
    <row r="37" spans="8:13" x14ac:dyDescent="0.2">
      <c r="H37" s="42"/>
      <c r="I37" s="9"/>
      <c r="J37" s="9"/>
      <c r="K37" s="9"/>
      <c r="L37" s="9"/>
      <c r="M37" s="43"/>
    </row>
    <row r="38" spans="8:13" x14ac:dyDescent="0.2">
      <c r="H38" s="42" t="s">
        <v>29</v>
      </c>
      <c r="I38" s="1" t="s">
        <v>31</v>
      </c>
      <c r="J38" s="1"/>
      <c r="K38" s="1"/>
      <c r="L38" s="1"/>
      <c r="M38" s="43"/>
    </row>
    <row r="39" spans="8:13" x14ac:dyDescent="0.2">
      <c r="H39" s="42"/>
      <c r="I39" s="9" t="s">
        <v>32</v>
      </c>
      <c r="J39" s="9"/>
      <c r="K39" s="9"/>
      <c r="L39" s="9"/>
      <c r="M39" s="43"/>
    </row>
    <row r="40" spans="8:13" x14ac:dyDescent="0.2">
      <c r="H40" s="42"/>
      <c r="I40" s="9"/>
      <c r="J40" s="9"/>
      <c r="K40" s="9"/>
      <c r="L40" s="9"/>
      <c r="M40" s="43"/>
    </row>
    <row r="41" spans="8:13" x14ac:dyDescent="0.2">
      <c r="H41" s="64" t="s">
        <v>33</v>
      </c>
      <c r="I41" s="59">
        <f>338180+252115</f>
        <v>590295</v>
      </c>
      <c r="J41" s="60" t="s">
        <v>34</v>
      </c>
      <c r="K41" s="61">
        <f>(SQRT(SUM(590295,590295)-SUM(4,(SUM(338180,252115))-SUM(279950,304350))))/2</f>
        <v>541.89274769090605</v>
      </c>
      <c r="L41" s="9"/>
      <c r="M41" s="43"/>
    </row>
    <row r="42" spans="8:13" x14ac:dyDescent="0.2">
      <c r="H42" s="64" t="s">
        <v>35</v>
      </c>
      <c r="I42" s="67">
        <f>I41+K41</f>
        <v>590836.8927476909</v>
      </c>
      <c r="J42" s="69" t="s">
        <v>37</v>
      </c>
      <c r="K42" s="70"/>
      <c r="L42" s="9"/>
      <c r="M42" s="43"/>
    </row>
    <row r="43" spans="8:13" ht="17" thickBot="1" x14ac:dyDescent="0.25">
      <c r="H43" s="65" t="s">
        <v>36</v>
      </c>
      <c r="I43" s="68">
        <f>I41-K41</f>
        <v>589753.1072523091</v>
      </c>
      <c r="J43" s="71"/>
      <c r="K43" s="72"/>
      <c r="L43" s="66"/>
      <c r="M43" s="45"/>
    </row>
  </sheetData>
  <mergeCells count="14">
    <mergeCell ref="H31:K31"/>
    <mergeCell ref="I38:L38"/>
    <mergeCell ref="J42:K43"/>
    <mergeCell ref="H14:L22"/>
    <mergeCell ref="H23:I23"/>
    <mergeCell ref="J23:K23"/>
    <mergeCell ref="M23:O25"/>
    <mergeCell ref="H26:I26"/>
    <mergeCell ref="A3:C7"/>
    <mergeCell ref="A2:F2"/>
    <mergeCell ref="A8:C12"/>
    <mergeCell ref="H2:L2"/>
    <mergeCell ref="H3:L3"/>
    <mergeCell ref="H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Iskandarov</dc:creator>
  <cp:lastModifiedBy>Farid Iskandarov</cp:lastModifiedBy>
  <dcterms:created xsi:type="dcterms:W3CDTF">2024-09-19T13:09:54Z</dcterms:created>
  <dcterms:modified xsi:type="dcterms:W3CDTF">2024-09-20T05:10:21Z</dcterms:modified>
</cp:coreProperties>
</file>